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6 JUNI\"/>
    </mc:Choice>
  </mc:AlternateContent>
  <bookViews>
    <workbookView minimized="1" xWindow="0" yWindow="0" windowWidth="20490" windowHeight="8355" firstSheet="1" activeTab="1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3" r:id="rId7"/>
    <pivotCache cacheId="4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71" i="12"/>
  <c r="J872" i="12"/>
  <c r="J873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74" i="12"/>
  <c r="J842" i="12"/>
  <c r="J843" i="12"/>
  <c r="J844" i="12"/>
  <c r="J875" i="12"/>
  <c r="J845" i="12"/>
  <c r="J846" i="12"/>
  <c r="J847" i="12"/>
  <c r="J848" i="12"/>
  <c r="J849" i="12"/>
  <c r="M823" i="12"/>
  <c r="M824" i="12"/>
  <c r="M849" i="12"/>
  <c r="P802" i="12"/>
  <c r="P803" i="12"/>
  <c r="P804" i="12"/>
  <c r="P805" i="12"/>
  <c r="P806" i="12"/>
  <c r="P807" i="12"/>
  <c r="P808" i="12"/>
  <c r="P809" i="12"/>
  <c r="P810" i="12"/>
  <c r="P811" i="12"/>
  <c r="P812" i="12"/>
  <c r="P813" i="12"/>
  <c r="P814" i="12"/>
  <c r="P815" i="12"/>
  <c r="P816" i="12"/>
  <c r="P817" i="12"/>
  <c r="P818" i="12"/>
  <c r="P819" i="12"/>
  <c r="P820" i="12"/>
  <c r="P821" i="12"/>
  <c r="P822" i="12"/>
  <c r="P823" i="12"/>
  <c r="P824" i="12"/>
  <c r="P871" i="12"/>
  <c r="P872" i="12"/>
  <c r="P873" i="12"/>
  <c r="P825" i="12"/>
  <c r="P826" i="12"/>
  <c r="P827" i="12"/>
  <c r="P828" i="12"/>
  <c r="P829" i="12"/>
  <c r="P830" i="12"/>
  <c r="P831" i="12"/>
  <c r="P832" i="12"/>
  <c r="P833" i="12"/>
  <c r="P834" i="12"/>
  <c r="P835" i="12"/>
  <c r="P836" i="12"/>
  <c r="P837" i="12"/>
  <c r="P838" i="12"/>
  <c r="P839" i="12"/>
  <c r="P840" i="12"/>
  <c r="P841" i="12"/>
  <c r="P874" i="12"/>
  <c r="P842" i="12"/>
  <c r="P843" i="12"/>
  <c r="P844" i="12"/>
  <c r="P875" i="12"/>
  <c r="P845" i="12"/>
  <c r="P846" i="12"/>
  <c r="P847" i="12"/>
  <c r="P848" i="12"/>
  <c r="P849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71" i="12"/>
  <c r="S872" i="12"/>
  <c r="S873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74" i="12"/>
  <c r="S842" i="12"/>
  <c r="S843" i="12"/>
  <c r="S844" i="12"/>
  <c r="S875" i="12"/>
  <c r="S845" i="12"/>
  <c r="S846" i="12"/>
  <c r="S847" i="12"/>
  <c r="S848" i="12"/>
  <c r="S849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71" i="12"/>
  <c r="V872" i="12"/>
  <c r="V873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74" i="12"/>
  <c r="V842" i="12"/>
  <c r="V843" i="12"/>
  <c r="V844" i="12"/>
  <c r="V875" i="12"/>
  <c r="V845" i="12"/>
  <c r="V846" i="12"/>
  <c r="V847" i="12"/>
  <c r="V848" i="12"/>
  <c r="V849" i="12"/>
  <c r="O100" i="1" l="1"/>
  <c r="M100" i="1"/>
  <c r="K100" i="1"/>
  <c r="G100" i="1"/>
  <c r="P100" i="1" s="1"/>
  <c r="I100" i="1" s="1"/>
  <c r="Q100" i="1" s="1"/>
  <c r="O66" i="1"/>
  <c r="M66" i="1"/>
  <c r="K66" i="1"/>
  <c r="G66" i="1"/>
  <c r="P66" i="1" s="1"/>
  <c r="I66" i="1" s="1"/>
  <c r="Q66" i="1" s="1"/>
  <c r="F2266" i="14"/>
  <c r="H2266" i="14"/>
  <c r="I2266" i="14" s="1"/>
  <c r="K2266" i="14" s="1"/>
  <c r="N2266" i="14"/>
  <c r="Q2266" i="14"/>
  <c r="T2266" i="14"/>
  <c r="T1852" i="14"/>
  <c r="Q1852" i="14"/>
  <c r="N1852" i="14"/>
  <c r="K1852" i="14"/>
  <c r="H1852" i="14"/>
  <c r="F1852" i="14"/>
  <c r="T1851" i="14"/>
  <c r="Q1851" i="14"/>
  <c r="N1851" i="14"/>
  <c r="K1851" i="14"/>
  <c r="H1851" i="14"/>
  <c r="F1851" i="14"/>
  <c r="I1851" i="14" s="1"/>
  <c r="F1854" i="14"/>
  <c r="H1854" i="14"/>
  <c r="I1854" i="14" s="1"/>
  <c r="K1854" i="14" s="1"/>
  <c r="N1854" i="14"/>
  <c r="Q1854" i="14"/>
  <c r="T1854" i="14"/>
  <c r="F1837" i="14"/>
  <c r="H1837" i="14"/>
  <c r="I1837" i="14"/>
  <c r="K1837" i="14" s="1"/>
  <c r="N1837" i="14"/>
  <c r="Q1837" i="14"/>
  <c r="T1837" i="14"/>
  <c r="F1836" i="14"/>
  <c r="H1836" i="14"/>
  <c r="N1836" i="14"/>
  <c r="Q1836" i="14"/>
  <c r="T1836" i="14"/>
  <c r="F1588" i="14"/>
  <c r="H1588" i="14"/>
  <c r="N1588" i="14"/>
  <c r="Q1588" i="14"/>
  <c r="T1588" i="14"/>
  <c r="F1555" i="14"/>
  <c r="H1555" i="14"/>
  <c r="N1555" i="14"/>
  <c r="Q1555" i="14"/>
  <c r="T1555" i="14"/>
  <c r="F1573" i="14"/>
  <c r="H1573" i="14"/>
  <c r="I1573" i="14" s="1"/>
  <c r="K1573" i="14" s="1"/>
  <c r="N1573" i="14"/>
  <c r="Q1573" i="14"/>
  <c r="T1573" i="14"/>
  <c r="F1551" i="14"/>
  <c r="H1551" i="14"/>
  <c r="N1551" i="14"/>
  <c r="Q1551" i="14"/>
  <c r="T1551" i="14"/>
  <c r="F1587" i="14"/>
  <c r="H1587" i="14"/>
  <c r="N1587" i="14"/>
  <c r="Q1587" i="14"/>
  <c r="T1587" i="14"/>
  <c r="F1564" i="14"/>
  <c r="H1564" i="14"/>
  <c r="I1564" i="14" s="1"/>
  <c r="K1564" i="14" s="1"/>
  <c r="N1564" i="14"/>
  <c r="Q1564" i="14"/>
  <c r="T1564" i="14"/>
  <c r="F1566" i="14"/>
  <c r="H1566" i="14"/>
  <c r="N1566" i="14"/>
  <c r="Q1566" i="14"/>
  <c r="T1566" i="14"/>
  <c r="F1565" i="14"/>
  <c r="H1565" i="14"/>
  <c r="N1565" i="14"/>
  <c r="Q1565" i="14"/>
  <c r="T1565" i="14"/>
  <c r="F1567" i="14"/>
  <c r="H1567" i="14"/>
  <c r="I1567" i="14" s="1"/>
  <c r="K1567" i="14" s="1"/>
  <c r="N1567" i="14"/>
  <c r="Q1567" i="14"/>
  <c r="T1567" i="14"/>
  <c r="F1568" i="14"/>
  <c r="H1568" i="14"/>
  <c r="I1568" i="14" s="1"/>
  <c r="K1568" i="14" s="1"/>
  <c r="N1568" i="14"/>
  <c r="Q1568" i="14"/>
  <c r="T1568" i="14"/>
  <c r="F1501" i="14"/>
  <c r="H1501" i="14"/>
  <c r="N1501" i="14"/>
  <c r="Q1501" i="14"/>
  <c r="T1501" i="14"/>
  <c r="T1678" i="14"/>
  <c r="Q1678" i="14"/>
  <c r="N1678" i="14"/>
  <c r="F1678" i="14"/>
  <c r="H1678" i="14" s="1"/>
  <c r="I1678" i="14" s="1"/>
  <c r="K1678" i="14" s="1"/>
  <c r="T1420" i="14"/>
  <c r="Q1420" i="14"/>
  <c r="N1420" i="14"/>
  <c r="H1420" i="14"/>
  <c r="F1420" i="14"/>
  <c r="T513" i="14"/>
  <c r="Q513" i="14"/>
  <c r="N513" i="14"/>
  <c r="H513" i="14"/>
  <c r="F513" i="14"/>
  <c r="F522" i="14"/>
  <c r="H522" i="14"/>
  <c r="N522" i="14"/>
  <c r="Q522" i="14"/>
  <c r="T522" i="14"/>
  <c r="I1501" i="14" l="1"/>
  <c r="K1501" i="14" s="1"/>
  <c r="I1566" i="14"/>
  <c r="K1566" i="14" s="1"/>
  <c r="I1588" i="14"/>
  <c r="K1588" i="14" s="1"/>
  <c r="I1836" i="14"/>
  <c r="K1836" i="14" s="1"/>
  <c r="I1587" i="14"/>
  <c r="K1587" i="14" s="1"/>
  <c r="I1555" i="14"/>
  <c r="K1555" i="14" s="1"/>
  <c r="I1852" i="14"/>
  <c r="I513" i="14"/>
  <c r="K513" i="14" s="1"/>
  <c r="I1565" i="14"/>
  <c r="K1565" i="14" s="1"/>
  <c r="I1551" i="14"/>
  <c r="K1551" i="14" s="1"/>
  <c r="R100" i="1"/>
  <c r="S100" i="1" s="1"/>
  <c r="E100" i="1" s="1"/>
  <c r="R66" i="1"/>
  <c r="S66" i="1" s="1"/>
  <c r="E66" i="1" s="1"/>
  <c r="I522" i="14"/>
  <c r="K522" i="14" s="1"/>
  <c r="I1420" i="14"/>
  <c r="K1420" i="14" s="1"/>
  <c r="F1780" i="14"/>
  <c r="H1780" i="14" s="1"/>
  <c r="I1780" i="14" s="1"/>
  <c r="K1780" i="14"/>
  <c r="N1780" i="14"/>
  <c r="Q1780" i="14"/>
  <c r="T1780" i="14"/>
  <c r="F1754" i="14"/>
  <c r="H1754" i="14" s="1"/>
  <c r="I1754" i="14" s="1"/>
  <c r="K1754" i="14" s="1"/>
  <c r="N1754" i="14"/>
  <c r="Q1754" i="14"/>
  <c r="T1754" i="14"/>
  <c r="F1679" i="14"/>
  <c r="H1679" i="14" s="1"/>
  <c r="I1679" i="14" s="1"/>
  <c r="K1679" i="14" s="1"/>
  <c r="N1679" i="14"/>
  <c r="Q1679" i="14"/>
  <c r="T1679" i="14"/>
  <c r="F3028" i="14"/>
  <c r="H3028" i="14" s="1"/>
  <c r="I3028" i="14" s="1"/>
  <c r="K3028" i="14" s="1"/>
  <c r="F3029" i="14"/>
  <c r="H3029" i="14" s="1"/>
  <c r="I3029" i="14" s="1"/>
  <c r="K3029" i="14" s="1"/>
  <c r="N3028" i="14"/>
  <c r="N3029" i="14"/>
  <c r="Q3028" i="14"/>
  <c r="Q3029" i="14"/>
  <c r="T3028" i="14"/>
  <c r="T3029" i="14"/>
  <c r="F1602" i="14"/>
  <c r="H1602" i="14" s="1"/>
  <c r="I1602" i="14" s="1"/>
  <c r="K1602" i="14"/>
  <c r="N1602" i="14"/>
  <c r="Q1602" i="14"/>
  <c r="T1602" i="14"/>
  <c r="F1550" i="14"/>
  <c r="H1550" i="14" s="1"/>
  <c r="I1550" i="14" s="1"/>
  <c r="K1550" i="14"/>
  <c r="N1550" i="14"/>
  <c r="Q1550" i="14"/>
  <c r="T1550" i="14"/>
  <c r="F1519" i="14"/>
  <c r="H1519" i="14" s="1"/>
  <c r="I1519" i="14" s="1"/>
  <c r="K1519" i="14" s="1"/>
  <c r="N1519" i="14"/>
  <c r="Q1519" i="14"/>
  <c r="T1519" i="14"/>
  <c r="F2897" i="14"/>
  <c r="H2897" i="14" s="1"/>
  <c r="I2897" i="14" s="1"/>
  <c r="K2897" i="14" s="1"/>
  <c r="F2899" i="14"/>
  <c r="H2899" i="14" s="1"/>
  <c r="I2899" i="14" s="1"/>
  <c r="K2899" i="14" s="1"/>
  <c r="N2897" i="14"/>
  <c r="N2899" i="14"/>
  <c r="Q2897" i="14"/>
  <c r="Q2899" i="14"/>
  <c r="T2897" i="14"/>
  <c r="T2899" i="14"/>
  <c r="F2901" i="14"/>
  <c r="H2901" i="14" s="1"/>
  <c r="N2901" i="14"/>
  <c r="Q2901" i="14"/>
  <c r="T2901" i="14"/>
  <c r="F2891" i="14"/>
  <c r="H2891" i="14" s="1"/>
  <c r="F2890" i="14"/>
  <c r="H2890" i="14" s="1"/>
  <c r="I2890" i="14" s="1"/>
  <c r="K2890" i="14" s="1"/>
  <c r="F2892" i="14"/>
  <c r="H2892" i="14" s="1"/>
  <c r="I2892" i="14" s="1"/>
  <c r="K2892" i="14" s="1"/>
  <c r="N2891" i="14"/>
  <c r="N2890" i="14"/>
  <c r="N2892" i="14"/>
  <c r="Q2891" i="14"/>
  <c r="Q2890" i="14"/>
  <c r="Q2892" i="14"/>
  <c r="T2891" i="14"/>
  <c r="T2890" i="14"/>
  <c r="T2892" i="14"/>
  <c r="F2889" i="14"/>
  <c r="H2889" i="14" s="1"/>
  <c r="I2889" i="14" s="1"/>
  <c r="K2889" i="14" s="1"/>
  <c r="N2889" i="14"/>
  <c r="Q2889" i="14"/>
  <c r="T2889" i="14"/>
  <c r="T901" i="14"/>
  <c r="Q901" i="14"/>
  <c r="N901" i="14"/>
  <c r="K901" i="14"/>
  <c r="F901" i="14"/>
  <c r="H901" i="14" s="1"/>
  <c r="I901" i="14" s="1"/>
  <c r="F725" i="14"/>
  <c r="H725" i="14" s="1"/>
  <c r="I725" i="14" s="1"/>
  <c r="K725" i="14"/>
  <c r="N725" i="14"/>
  <c r="Q725" i="14"/>
  <c r="T725" i="14"/>
  <c r="F2671" i="14"/>
  <c r="H2671" i="14" s="1"/>
  <c r="N2671" i="14"/>
  <c r="Q2671" i="14"/>
  <c r="T2671" i="14"/>
  <c r="T526" i="14"/>
  <c r="Q526" i="14"/>
  <c r="N526" i="14"/>
  <c r="K526" i="14"/>
  <c r="F526" i="14"/>
  <c r="H526" i="14" s="1"/>
  <c r="I526" i="14" s="1"/>
  <c r="F521" i="14"/>
  <c r="H521" i="14" s="1"/>
  <c r="I521" i="14" s="1"/>
  <c r="K521" i="14"/>
  <c r="N521" i="14"/>
  <c r="Q521" i="14"/>
  <c r="T521" i="14"/>
  <c r="T2527" i="14"/>
  <c r="Q2527" i="14"/>
  <c r="N2527" i="14"/>
  <c r="F2527" i="14"/>
  <c r="H2527" i="14" s="1"/>
  <c r="I2527" i="14" s="1"/>
  <c r="K2527" i="14" s="1"/>
  <c r="F395" i="14"/>
  <c r="H395" i="14" s="1"/>
  <c r="I395" i="14" s="1"/>
  <c r="K395" i="14" s="1"/>
  <c r="N395" i="14"/>
  <c r="Q395" i="14"/>
  <c r="T395" i="14"/>
  <c r="F2360" i="14"/>
  <c r="H2360" i="14" s="1"/>
  <c r="I2360" i="14" s="1"/>
  <c r="K2360" i="14" s="1"/>
  <c r="N2360" i="14"/>
  <c r="Q2360" i="14"/>
  <c r="T2360" i="14"/>
  <c r="F229" i="14"/>
  <c r="H229" i="14" s="1"/>
  <c r="I229" i="14" s="1"/>
  <c r="K229" i="14"/>
  <c r="N229" i="14"/>
  <c r="Q229" i="14"/>
  <c r="T229" i="14"/>
  <c r="F230" i="14"/>
  <c r="H230" i="14" s="1"/>
  <c r="K230" i="14"/>
  <c r="N230" i="14"/>
  <c r="Q230" i="14"/>
  <c r="T230" i="14"/>
  <c r="G99" i="1"/>
  <c r="P99" i="1" s="1"/>
  <c r="I99" i="1" s="1"/>
  <c r="K99" i="1"/>
  <c r="M99" i="1"/>
  <c r="O99" i="1"/>
  <c r="G79" i="1"/>
  <c r="P79" i="1" s="1"/>
  <c r="I79" i="1"/>
  <c r="K79" i="1"/>
  <c r="M79" i="1"/>
  <c r="O79" i="1"/>
  <c r="G68" i="1"/>
  <c r="P68" i="1" s="1"/>
  <c r="I68" i="1"/>
  <c r="K68" i="1"/>
  <c r="M68" i="1"/>
  <c r="O68" i="1"/>
  <c r="G241" i="1"/>
  <c r="P241" i="1" s="1"/>
  <c r="I241" i="1" s="1"/>
  <c r="K241" i="1"/>
  <c r="M241" i="1"/>
  <c r="O241" i="1"/>
  <c r="G51" i="1"/>
  <c r="P51" i="1" s="1"/>
  <c r="I51" i="1"/>
  <c r="K51" i="1"/>
  <c r="M51" i="1"/>
  <c r="O51" i="1"/>
  <c r="G228" i="1"/>
  <c r="P228" i="1" s="1"/>
  <c r="I228" i="1" s="1"/>
  <c r="K228" i="1"/>
  <c r="M228" i="1"/>
  <c r="O228" i="1"/>
  <c r="O12" i="1"/>
  <c r="M12" i="1"/>
  <c r="K12" i="1"/>
  <c r="I12" i="1"/>
  <c r="G12" i="1"/>
  <c r="P12" i="1" s="1"/>
  <c r="O69" i="1"/>
  <c r="M69" i="1"/>
  <c r="K69" i="1"/>
  <c r="I69" i="1"/>
  <c r="G69" i="1"/>
  <c r="P69" i="1" s="1"/>
  <c r="G71" i="1"/>
  <c r="P71" i="1" s="1"/>
  <c r="I71" i="1"/>
  <c r="K71" i="1"/>
  <c r="M71" i="1"/>
  <c r="O71" i="1"/>
  <c r="I2901" i="14" l="1"/>
  <c r="K2901" i="14" s="1"/>
  <c r="I2891" i="14"/>
  <c r="K2891" i="14" s="1"/>
  <c r="I2671" i="14"/>
  <c r="K2671" i="14" s="1"/>
  <c r="I230" i="14"/>
  <c r="Q99" i="1"/>
  <c r="R99" i="1" s="1"/>
  <c r="S99" i="1" s="1"/>
  <c r="E99" i="1" s="1"/>
  <c r="Q79" i="1"/>
  <c r="R79" i="1" s="1"/>
  <c r="S79" i="1" s="1"/>
  <c r="E79" i="1" s="1"/>
  <c r="Q68" i="1"/>
  <c r="R68" i="1" s="1"/>
  <c r="S68" i="1" s="1"/>
  <c r="E68" i="1" s="1"/>
  <c r="Q241" i="1"/>
  <c r="R241" i="1" s="1"/>
  <c r="S241" i="1" s="1"/>
  <c r="E241" i="1" s="1"/>
  <c r="Q51" i="1"/>
  <c r="R51" i="1" s="1"/>
  <c r="S51" i="1" s="1"/>
  <c r="E51" i="1" s="1"/>
  <c r="Q228" i="1"/>
  <c r="R228" i="1" s="1"/>
  <c r="S228" i="1" s="1"/>
  <c r="E228" i="1" s="1"/>
  <c r="Q12" i="1"/>
  <c r="R12" i="1" s="1"/>
  <c r="S12" i="1" s="1"/>
  <c r="E12" i="1" s="1"/>
  <c r="Q71" i="1"/>
  <c r="R71" i="1" s="1"/>
  <c r="S71" i="1" s="1"/>
  <c r="E71" i="1" s="1"/>
  <c r="Q69" i="1"/>
  <c r="R69" i="1" s="1"/>
  <c r="S69" i="1" s="1"/>
  <c r="E69" i="1" s="1"/>
  <c r="C784" i="13" l="1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01" i="12"/>
  <c r="P801" i="12"/>
  <c r="S801" i="12"/>
  <c r="V801" i="12"/>
  <c r="J800" i="12"/>
  <c r="P800" i="12"/>
  <c r="S800" i="12"/>
  <c r="V800" i="12"/>
  <c r="J799" i="12"/>
  <c r="P799" i="12"/>
  <c r="S799" i="12"/>
  <c r="V799" i="12"/>
  <c r="J798" i="12"/>
  <c r="P798" i="12"/>
  <c r="S798" i="12"/>
  <c r="V798" i="12"/>
  <c r="J870" i="12"/>
  <c r="J882" i="12"/>
  <c r="J794" i="12"/>
  <c r="J795" i="12"/>
  <c r="J796" i="12"/>
  <c r="J797" i="12"/>
  <c r="M882" i="12"/>
  <c r="P870" i="12"/>
  <c r="P882" i="12"/>
  <c r="P794" i="12"/>
  <c r="P795" i="12"/>
  <c r="P796" i="12"/>
  <c r="P797" i="12"/>
  <c r="S870" i="12"/>
  <c r="S882" i="12"/>
  <c r="S794" i="12"/>
  <c r="S795" i="12"/>
  <c r="S796" i="12"/>
  <c r="S797" i="12"/>
  <c r="V870" i="12"/>
  <c r="V882" i="12"/>
  <c r="V794" i="12"/>
  <c r="V795" i="12"/>
  <c r="V796" i="12"/>
  <c r="V797" i="12"/>
  <c r="J793" i="12"/>
  <c r="P793" i="12"/>
  <c r="S793" i="12"/>
  <c r="V793" i="12"/>
  <c r="J792" i="12"/>
  <c r="P792" i="12"/>
  <c r="S792" i="12"/>
  <c r="V792" i="12"/>
  <c r="J791" i="12"/>
  <c r="P791" i="12"/>
  <c r="S791" i="12"/>
  <c r="V791" i="12"/>
  <c r="J790" i="12"/>
  <c r="M790" i="12"/>
  <c r="P790" i="12"/>
  <c r="S790" i="12"/>
  <c r="V790" i="12"/>
  <c r="J789" i="12"/>
  <c r="M789" i="12"/>
  <c r="P789" i="12"/>
  <c r="S789" i="12"/>
  <c r="V789" i="12"/>
  <c r="J788" i="12"/>
  <c r="P788" i="12"/>
  <c r="S788" i="12"/>
  <c r="V788" i="12"/>
  <c r="J787" i="12"/>
  <c r="M787" i="12"/>
  <c r="P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P782" i="12"/>
  <c r="S782" i="12"/>
  <c r="V782" i="12"/>
  <c r="J781" i="12"/>
  <c r="M781" i="12"/>
  <c r="P781" i="12"/>
  <c r="S781" i="12"/>
  <c r="V781" i="12"/>
  <c r="J779" i="12"/>
  <c r="J780" i="12"/>
  <c r="P779" i="12"/>
  <c r="P780" i="12"/>
  <c r="S779" i="12"/>
  <c r="S780" i="12"/>
  <c r="V779" i="12"/>
  <c r="V780" i="12"/>
  <c r="J778" i="12"/>
  <c r="P778" i="12"/>
  <c r="S778" i="12"/>
  <c r="V778" i="12"/>
  <c r="J777" i="12"/>
  <c r="M777" i="12"/>
  <c r="P777" i="12"/>
  <c r="S777" i="12"/>
  <c r="V777" i="12"/>
  <c r="J776" i="12"/>
  <c r="M776" i="12"/>
  <c r="P776" i="12"/>
  <c r="S776" i="12"/>
  <c r="V776" i="12"/>
  <c r="J775" i="12"/>
  <c r="M775" i="12"/>
  <c r="P775" i="12"/>
  <c r="S775" i="12"/>
  <c r="V775" i="12"/>
  <c r="J774" i="12"/>
  <c r="M774" i="12"/>
  <c r="P774" i="12"/>
  <c r="S774" i="12"/>
  <c r="V774" i="12"/>
  <c r="J773" i="12"/>
  <c r="M773" i="12"/>
  <c r="P773" i="12"/>
  <c r="S773" i="12"/>
  <c r="V773" i="12"/>
  <c r="J772" i="12"/>
  <c r="M772" i="12"/>
  <c r="P772" i="12"/>
  <c r="S772" i="12"/>
  <c r="V772" i="12"/>
  <c r="J771" i="12"/>
  <c r="M771" i="12"/>
  <c r="P771" i="12"/>
  <c r="S771" i="12"/>
  <c r="V771" i="12"/>
  <c r="J770" i="12"/>
  <c r="M770" i="12"/>
  <c r="P770" i="12"/>
  <c r="S770" i="12"/>
  <c r="V770" i="12"/>
  <c r="J769" i="12"/>
  <c r="M769" i="12"/>
  <c r="P769" i="12"/>
  <c r="S769" i="12"/>
  <c r="V769" i="12"/>
  <c r="J768" i="12"/>
  <c r="M768" i="12"/>
  <c r="P768" i="12"/>
  <c r="S768" i="12"/>
  <c r="V768" i="12"/>
  <c r="J881" i="12"/>
  <c r="M881" i="12"/>
  <c r="P881" i="12"/>
  <c r="S881" i="12"/>
  <c r="V881" i="12"/>
  <c r="J869" i="12"/>
  <c r="P869" i="12"/>
  <c r="S869" i="12"/>
  <c r="V869" i="12"/>
  <c r="J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P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P761" i="12"/>
  <c r="S761" i="12"/>
  <c r="V761" i="12"/>
  <c r="J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F2210" i="14"/>
  <c r="H2210" i="14" s="1"/>
  <c r="N2210" i="14"/>
  <c r="Q2210" i="14"/>
  <c r="I2210" i="14" l="1"/>
  <c r="K2210" i="14" s="1"/>
  <c r="F2293" i="14"/>
  <c r="H2293" i="14"/>
  <c r="K2293" i="14"/>
  <c r="N2293" i="14"/>
  <c r="Q2293" i="14"/>
  <c r="F3179" i="14"/>
  <c r="H3179" i="14" s="1"/>
  <c r="K3179" i="14"/>
  <c r="N3179" i="14"/>
  <c r="Q3179" i="14"/>
  <c r="F1890" i="14"/>
  <c r="H1890" i="14"/>
  <c r="N1890" i="14"/>
  <c r="Q1890" i="14"/>
  <c r="F1855" i="14"/>
  <c r="H1855" i="14"/>
  <c r="K1855" i="14"/>
  <c r="N1855" i="14"/>
  <c r="Q1855" i="14"/>
  <c r="I2293" i="14" l="1"/>
  <c r="I3179" i="14"/>
  <c r="I1890" i="14"/>
  <c r="K1890" i="14" s="1"/>
  <c r="I1855" i="14"/>
  <c r="F3109" i="14" l="1"/>
  <c r="H3109" i="14" s="1"/>
  <c r="I3109" i="14" s="1"/>
  <c r="K3109" i="14" s="1"/>
  <c r="N3109" i="14"/>
  <c r="Q3109" i="14"/>
  <c r="F1796" i="14"/>
  <c r="H1796" i="14" s="1"/>
  <c r="N1796" i="14"/>
  <c r="Q1796" i="14"/>
  <c r="F1797" i="14"/>
  <c r="H1797" i="14" s="1"/>
  <c r="I1797" i="14" s="1"/>
  <c r="K1797" i="14" s="1"/>
  <c r="N1797" i="14"/>
  <c r="Q1797" i="14"/>
  <c r="F1769" i="14"/>
  <c r="H1769" i="14"/>
  <c r="K1769" i="14"/>
  <c r="N1769" i="14"/>
  <c r="Q1769" i="14"/>
  <c r="F1770" i="14"/>
  <c r="H1770" i="14"/>
  <c r="K1770" i="14"/>
  <c r="N1770" i="14"/>
  <c r="Q1770" i="14"/>
  <c r="F1771" i="14"/>
  <c r="H1771" i="14"/>
  <c r="K1771" i="14"/>
  <c r="N1771" i="14"/>
  <c r="Q1771" i="14"/>
  <c r="F1772" i="14"/>
  <c r="H1772" i="14"/>
  <c r="K1772" i="14"/>
  <c r="N1772" i="14"/>
  <c r="Q1772" i="14"/>
  <c r="F1768" i="14"/>
  <c r="H1768" i="14"/>
  <c r="K1768" i="14"/>
  <c r="N1768" i="14"/>
  <c r="Q1768" i="14"/>
  <c r="F1447" i="14"/>
  <c r="H1447" i="14"/>
  <c r="K1447" i="14"/>
  <c r="N1447" i="14"/>
  <c r="Q1447" i="14"/>
  <c r="I1447" i="14" l="1"/>
  <c r="I1771" i="14"/>
  <c r="I1796" i="14"/>
  <c r="K1796" i="14" s="1"/>
  <c r="I1770" i="14"/>
  <c r="I1769" i="14"/>
  <c r="I1772" i="14"/>
  <c r="I1768" i="14"/>
  <c r="F3015" i="14"/>
  <c r="H3015" i="14" s="1"/>
  <c r="K3015" i="14"/>
  <c r="N3015" i="14"/>
  <c r="Q3015" i="14"/>
  <c r="F969" i="14"/>
  <c r="H969" i="14"/>
  <c r="N969" i="14"/>
  <c r="Q969" i="14"/>
  <c r="F2713" i="14"/>
  <c r="H2713" i="14"/>
  <c r="N2713" i="14"/>
  <c r="Q2713" i="14"/>
  <c r="F2711" i="14"/>
  <c r="H2711" i="14"/>
  <c r="N2711" i="14"/>
  <c r="Q2711" i="14"/>
  <c r="F2712" i="14"/>
  <c r="H2712" i="14"/>
  <c r="N2712" i="14"/>
  <c r="Q2712" i="14"/>
  <c r="F740" i="14"/>
  <c r="H740" i="14"/>
  <c r="K740" i="14"/>
  <c r="N740" i="14"/>
  <c r="Q740" i="14"/>
  <c r="F565" i="14"/>
  <c r="H565" i="14"/>
  <c r="K565" i="14"/>
  <c r="N565" i="14"/>
  <c r="Q565" i="14"/>
  <c r="F296" i="14"/>
  <c r="H296" i="14"/>
  <c r="K296" i="14"/>
  <c r="N296" i="14"/>
  <c r="Q296" i="14"/>
  <c r="F196" i="14"/>
  <c r="H196" i="14"/>
  <c r="N196" i="14"/>
  <c r="Q196" i="14"/>
  <c r="G3" i="1"/>
  <c r="I3" i="1"/>
  <c r="K3" i="1"/>
  <c r="M3" i="1"/>
  <c r="P3" i="1"/>
  <c r="G430" i="1"/>
  <c r="P430" i="1" s="1"/>
  <c r="I430" i="1"/>
  <c r="K430" i="1"/>
  <c r="M430" i="1"/>
  <c r="G104" i="1"/>
  <c r="P104" i="1" s="1"/>
  <c r="I104" i="1"/>
  <c r="K104" i="1"/>
  <c r="M104" i="1"/>
  <c r="G216" i="1"/>
  <c r="P216" i="1" s="1"/>
  <c r="I216" i="1"/>
  <c r="K216" i="1"/>
  <c r="M216" i="1"/>
  <c r="I3015" i="14" l="1"/>
  <c r="I2713" i="14"/>
  <c r="K2713" i="14" s="1"/>
  <c r="I969" i="14"/>
  <c r="K969" i="14" s="1"/>
  <c r="I196" i="14"/>
  <c r="K196" i="14" s="1"/>
  <c r="I2712" i="14"/>
  <c r="K2712" i="14" s="1"/>
  <c r="I2711" i="14"/>
  <c r="K2711" i="14" s="1"/>
  <c r="I740" i="14"/>
  <c r="I565" i="14"/>
  <c r="I296" i="14"/>
  <c r="Q3" i="1"/>
  <c r="R3" i="1" s="1"/>
  <c r="S3" i="1" s="1"/>
  <c r="O3" i="1" s="1"/>
  <c r="E3" i="1" s="1"/>
  <c r="Q430" i="1"/>
  <c r="R430" i="1" s="1"/>
  <c r="S430" i="1" s="1"/>
  <c r="O430" i="1" s="1"/>
  <c r="E430" i="1" s="1"/>
  <c r="Q104" i="1"/>
  <c r="R104" i="1" s="1"/>
  <c r="S104" i="1" s="1"/>
  <c r="O104" i="1" s="1"/>
  <c r="E104" i="1" s="1"/>
  <c r="Q216" i="1"/>
  <c r="R216" i="1" s="1"/>
  <c r="S216" i="1" s="1"/>
  <c r="O216" i="1" s="1"/>
  <c r="E216" i="1" s="1"/>
  <c r="G296" i="1" l="1"/>
  <c r="P296" i="1" s="1"/>
  <c r="I296" i="1" s="1"/>
  <c r="K296" i="1"/>
  <c r="M296" i="1"/>
  <c r="Q296" i="1" l="1"/>
  <c r="R296" i="1" s="1"/>
  <c r="S296" i="1" s="1"/>
  <c r="O296" i="1" s="1"/>
  <c r="E296" i="1" s="1"/>
  <c r="F2995" i="14"/>
  <c r="H2995" i="14"/>
  <c r="K2995" i="14"/>
  <c r="N2995" i="14"/>
  <c r="F2994" i="14"/>
  <c r="H2994" i="14"/>
  <c r="K2994" i="14"/>
  <c r="N2994" i="14"/>
  <c r="F2988" i="14"/>
  <c r="H2988" i="14" s="1"/>
  <c r="N2988" i="14"/>
  <c r="T2988" i="14"/>
  <c r="F2990" i="14"/>
  <c r="H2990" i="14"/>
  <c r="K2990" i="14"/>
  <c r="N2990" i="14"/>
  <c r="F2989" i="14"/>
  <c r="H2989" i="14"/>
  <c r="K2989" i="14"/>
  <c r="N2989" i="14"/>
  <c r="F2987" i="14"/>
  <c r="H2987" i="14"/>
  <c r="K2987" i="14"/>
  <c r="N2987" i="14"/>
  <c r="F2991" i="14"/>
  <c r="H2991" i="14"/>
  <c r="K2991" i="14"/>
  <c r="N2991" i="14"/>
  <c r="F1437" i="14"/>
  <c r="H1437" i="14"/>
  <c r="N1437" i="14"/>
  <c r="T1437" i="14"/>
  <c r="F966" i="14"/>
  <c r="H966" i="14"/>
  <c r="K966" i="14"/>
  <c r="N966" i="14"/>
  <c r="F964" i="14"/>
  <c r="H964" i="14" s="1"/>
  <c r="F965" i="14"/>
  <c r="H965" i="14" s="1"/>
  <c r="K964" i="14"/>
  <c r="K965" i="14"/>
  <c r="N964" i="14"/>
  <c r="N965" i="14"/>
  <c r="F963" i="14"/>
  <c r="H963" i="14" s="1"/>
  <c r="K963" i="14"/>
  <c r="N963" i="14"/>
  <c r="T990" i="14"/>
  <c r="N990" i="14"/>
  <c r="K990" i="14"/>
  <c r="H990" i="14"/>
  <c r="F990" i="14"/>
  <c r="F968" i="14"/>
  <c r="H968" i="14"/>
  <c r="K968" i="14"/>
  <c r="N968" i="14"/>
  <c r="T968" i="14"/>
  <c r="F967" i="14"/>
  <c r="H967" i="14"/>
  <c r="K967" i="14"/>
  <c r="N967" i="14"/>
  <c r="T967" i="14"/>
  <c r="I2995" i="14" l="1"/>
  <c r="I2994" i="14"/>
  <c r="I2990" i="14"/>
  <c r="I2988" i="14"/>
  <c r="K2988" i="14" s="1"/>
  <c r="I2991" i="14"/>
  <c r="I2987" i="14"/>
  <c r="I2989" i="14"/>
  <c r="I966" i="14"/>
  <c r="I990" i="14"/>
  <c r="I1437" i="14"/>
  <c r="K1437" i="14" s="1"/>
  <c r="I967" i="14"/>
  <c r="I964" i="14"/>
  <c r="I963" i="14"/>
  <c r="I965" i="14"/>
  <c r="I968" i="14"/>
  <c r="G94" i="1"/>
  <c r="P94" i="1" s="1"/>
  <c r="I94" i="1"/>
  <c r="K94" i="1"/>
  <c r="O94" i="1"/>
  <c r="G93" i="1"/>
  <c r="P93" i="1" s="1"/>
  <c r="I93" i="1"/>
  <c r="K93" i="1"/>
  <c r="O93" i="1"/>
  <c r="O77" i="1"/>
  <c r="K77" i="1"/>
  <c r="I77" i="1"/>
  <c r="G77" i="1"/>
  <c r="P77" i="1" s="1"/>
  <c r="G331" i="1"/>
  <c r="P331" i="1" s="1"/>
  <c r="I331" i="1"/>
  <c r="K331" i="1"/>
  <c r="M331" i="1"/>
  <c r="O331" i="1"/>
  <c r="Q94" i="1" l="1"/>
  <c r="R94" i="1" s="1"/>
  <c r="M94" i="1" s="1"/>
  <c r="S94" i="1" s="1"/>
  <c r="E94" i="1" s="1"/>
  <c r="Q93" i="1"/>
  <c r="R93" i="1" s="1"/>
  <c r="M93" i="1" s="1"/>
  <c r="S93" i="1" s="1"/>
  <c r="E93" i="1" s="1"/>
  <c r="Q77" i="1"/>
  <c r="R77" i="1" s="1"/>
  <c r="M77" i="1" s="1"/>
  <c r="S77" i="1" s="1"/>
  <c r="E77" i="1" s="1"/>
  <c r="Q331" i="1"/>
  <c r="R331" i="1" s="1"/>
  <c r="S331" i="1" s="1"/>
  <c r="E331" i="1" s="1"/>
  <c r="A331" i="1" s="1"/>
  <c r="G18" i="1"/>
  <c r="P18" i="1" s="1"/>
  <c r="I18" i="1"/>
  <c r="K18" i="1"/>
  <c r="O18" i="1"/>
  <c r="Q18" i="1" l="1"/>
  <c r="R18" i="1" s="1"/>
  <c r="F3" i="14"/>
  <c r="F2302" i="14"/>
  <c r="F4" i="14"/>
  <c r="F2303" i="14"/>
  <c r="F2304" i="14"/>
  <c r="F2305" i="14"/>
  <c r="F5" i="14"/>
  <c r="F2306" i="14"/>
  <c r="F6" i="14"/>
  <c r="F7" i="14"/>
  <c r="F8" i="14"/>
  <c r="F9" i="14"/>
  <c r="F2307" i="14"/>
  <c r="F10" i="14"/>
  <c r="F11" i="14"/>
  <c r="F12" i="14"/>
  <c r="F2308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9" i="14"/>
  <c r="F2310" i="14"/>
  <c r="F43" i="14"/>
  <c r="F2311" i="14"/>
  <c r="F44" i="14"/>
  <c r="F45" i="14"/>
  <c r="F46" i="14"/>
  <c r="F2312" i="14"/>
  <c r="F2313" i="14"/>
  <c r="F2314" i="14"/>
  <c r="F2315" i="14"/>
  <c r="F47" i="14"/>
  <c r="F2316" i="14"/>
  <c r="F2317" i="14"/>
  <c r="F2318" i="14"/>
  <c r="F2319" i="14"/>
  <c r="F2320" i="14"/>
  <c r="F2321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22" i="14"/>
  <c r="F2323" i="14"/>
  <c r="F70" i="14"/>
  <c r="F71" i="14"/>
  <c r="F72" i="14"/>
  <c r="F73" i="14"/>
  <c r="F74" i="14"/>
  <c r="F75" i="14"/>
  <c r="F76" i="14"/>
  <c r="F77" i="14"/>
  <c r="F78" i="14"/>
  <c r="F2324" i="14"/>
  <c r="F2325" i="14"/>
  <c r="F79" i="14"/>
  <c r="F80" i="14"/>
  <c r="F81" i="14"/>
  <c r="F82" i="14"/>
  <c r="F83" i="14"/>
  <c r="F84" i="14"/>
  <c r="F85" i="14"/>
  <c r="F2326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7" i="14"/>
  <c r="F105" i="14"/>
  <c r="F106" i="14"/>
  <c r="F107" i="14"/>
  <c r="F108" i="14"/>
  <c r="F2328" i="14"/>
  <c r="F109" i="14"/>
  <c r="F110" i="14"/>
  <c r="F111" i="14"/>
  <c r="F2329" i="14"/>
  <c r="F2330" i="14"/>
  <c r="F112" i="14"/>
  <c r="F2331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32" i="14"/>
  <c r="F127" i="14"/>
  <c r="F128" i="14"/>
  <c r="F129" i="14"/>
  <c r="F130" i="14"/>
  <c r="F131" i="14"/>
  <c r="F132" i="14"/>
  <c r="F2333" i="14"/>
  <c r="F2334" i="14"/>
  <c r="F2335" i="14"/>
  <c r="F133" i="14"/>
  <c r="F134" i="14"/>
  <c r="F2336" i="14"/>
  <c r="F135" i="14"/>
  <c r="F136" i="14"/>
  <c r="F137" i="14"/>
  <c r="F138" i="14"/>
  <c r="F139" i="14"/>
  <c r="F2337" i="14"/>
  <c r="F2338" i="14"/>
  <c r="F140" i="14"/>
  <c r="F2339" i="14"/>
  <c r="F2340" i="14"/>
  <c r="F141" i="14"/>
  <c r="F142" i="14"/>
  <c r="F2341" i="14"/>
  <c r="F143" i="14"/>
  <c r="F2342" i="14"/>
  <c r="F2343" i="14"/>
  <c r="F144" i="14"/>
  <c r="F145" i="14"/>
  <c r="F146" i="14"/>
  <c r="F147" i="14"/>
  <c r="F2344" i="14"/>
  <c r="F2345" i="14"/>
  <c r="F2346" i="14"/>
  <c r="F2347" i="14"/>
  <c r="F148" i="14"/>
  <c r="F2348" i="14"/>
  <c r="F149" i="14"/>
  <c r="F150" i="14"/>
  <c r="F151" i="14"/>
  <c r="F152" i="14"/>
  <c r="F153" i="14"/>
  <c r="F154" i="14"/>
  <c r="F2349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50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51" i="14"/>
  <c r="F194" i="14"/>
  <c r="F195" i="14"/>
  <c r="F197" i="14"/>
  <c r="F2352" i="14"/>
  <c r="F198" i="14"/>
  <c r="F199" i="14"/>
  <c r="F200" i="14"/>
  <c r="F201" i="14"/>
  <c r="F202" i="14"/>
  <c r="F203" i="14"/>
  <c r="F204" i="14"/>
  <c r="F205" i="14"/>
  <c r="F206" i="14"/>
  <c r="F207" i="14"/>
  <c r="F2353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354" i="14"/>
  <c r="F2355" i="14"/>
  <c r="F224" i="14"/>
  <c r="F225" i="14"/>
  <c r="F2356" i="14"/>
  <c r="F2357" i="14"/>
  <c r="F2358" i="14"/>
  <c r="F226" i="14"/>
  <c r="F227" i="14"/>
  <c r="F228" i="14"/>
  <c r="F231" i="14"/>
  <c r="F2361" i="14"/>
  <c r="F2359" i="14"/>
  <c r="F2362" i="14"/>
  <c r="F2363" i="14"/>
  <c r="F2364" i="14"/>
  <c r="F232" i="14"/>
  <c r="F233" i="14"/>
  <c r="F234" i="14"/>
  <c r="F2365" i="14"/>
  <c r="F2366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367" i="14"/>
  <c r="F249" i="14"/>
  <c r="F250" i="14"/>
  <c r="F251" i="14"/>
  <c r="F252" i="14"/>
  <c r="F2368" i="14"/>
  <c r="F2369" i="14"/>
  <c r="F253" i="14"/>
  <c r="F254" i="14"/>
  <c r="F255" i="14"/>
  <c r="F256" i="14"/>
  <c r="F257" i="14"/>
  <c r="F2370" i="14"/>
  <c r="F258" i="14"/>
  <c r="F259" i="14"/>
  <c r="F2371" i="14"/>
  <c r="F2372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373" i="14"/>
  <c r="F2374" i="14"/>
  <c r="F2375" i="14"/>
  <c r="F2376" i="14"/>
  <c r="F2377" i="14"/>
  <c r="F2378" i="14"/>
  <c r="F272" i="14"/>
  <c r="F273" i="14"/>
  <c r="F2379" i="14"/>
  <c r="F274" i="14"/>
  <c r="F275" i="14"/>
  <c r="F276" i="14"/>
  <c r="F2380" i="14"/>
  <c r="F277" i="14"/>
  <c r="F2381" i="14"/>
  <c r="F2382" i="14"/>
  <c r="F2383" i="14"/>
  <c r="F278" i="14"/>
  <c r="F280" i="14"/>
  <c r="F279" i="14"/>
  <c r="F2384" i="14"/>
  <c r="F2385" i="14"/>
  <c r="F281" i="14"/>
  <c r="F2386" i="14"/>
  <c r="F282" i="14"/>
  <c r="F283" i="14"/>
  <c r="F284" i="14"/>
  <c r="F285" i="14"/>
  <c r="F2387" i="14"/>
  <c r="F286" i="14"/>
  <c r="F2388" i="14"/>
  <c r="F287" i="14"/>
  <c r="F288" i="14"/>
  <c r="F289" i="14"/>
  <c r="F290" i="14"/>
  <c r="F291" i="14"/>
  <c r="F292" i="14"/>
  <c r="F293" i="14"/>
  <c r="F2389" i="14"/>
  <c r="F294" i="14"/>
  <c r="F295" i="14"/>
  <c r="F2390" i="14"/>
  <c r="F2391" i="14"/>
  <c r="F2392" i="14"/>
  <c r="F297" i="14"/>
  <c r="F298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99" i="14"/>
  <c r="F300" i="14"/>
  <c r="F301" i="14"/>
  <c r="F302" i="14"/>
  <c r="F2407" i="14"/>
  <c r="F2408" i="14"/>
  <c r="F2409" i="14"/>
  <c r="F303" i="14"/>
  <c r="F304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305" i="14"/>
  <c r="F2428" i="14"/>
  <c r="F2429" i="14"/>
  <c r="F2430" i="14"/>
  <c r="F2431" i="14"/>
  <c r="F2432" i="14"/>
  <c r="F2433" i="14"/>
  <c r="F2434" i="14"/>
  <c r="F2435" i="14"/>
  <c r="F2436" i="14"/>
  <c r="F2437" i="14"/>
  <c r="F306" i="14"/>
  <c r="F2438" i="14"/>
  <c r="F2439" i="14"/>
  <c r="F2440" i="14"/>
  <c r="F307" i="14"/>
  <c r="F308" i="14"/>
  <c r="F2441" i="14"/>
  <c r="F309" i="14"/>
  <c r="F310" i="14"/>
  <c r="F311" i="14"/>
  <c r="F312" i="14"/>
  <c r="F313" i="14"/>
  <c r="F2442" i="14"/>
  <c r="F2443" i="14"/>
  <c r="F314" i="14"/>
  <c r="F315" i="14"/>
  <c r="F316" i="14"/>
  <c r="F317" i="14"/>
  <c r="F2444" i="14"/>
  <c r="F318" i="14"/>
  <c r="F319" i="14"/>
  <c r="F2445" i="14"/>
  <c r="F320" i="14"/>
  <c r="F321" i="14"/>
  <c r="F2446" i="14"/>
  <c r="F322" i="14"/>
  <c r="F323" i="14"/>
  <c r="F324" i="14"/>
  <c r="F2447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2448" i="14"/>
  <c r="F347" i="14"/>
  <c r="F348" i="14"/>
  <c r="F349" i="14"/>
  <c r="F350" i="14"/>
  <c r="F2449" i="14"/>
  <c r="F2450" i="14"/>
  <c r="F351" i="14"/>
  <c r="F352" i="14"/>
  <c r="F353" i="14"/>
  <c r="F354" i="14"/>
  <c r="F355" i="14"/>
  <c r="F356" i="14"/>
  <c r="F357" i="14"/>
  <c r="F358" i="14"/>
  <c r="F2451" i="14"/>
  <c r="F2452" i="14"/>
  <c r="F359" i="14"/>
  <c r="F360" i="14"/>
  <c r="F361" i="14"/>
  <c r="F362" i="14"/>
  <c r="F363" i="14"/>
  <c r="F364" i="14"/>
  <c r="F365" i="14"/>
  <c r="F366" i="14"/>
  <c r="F367" i="14"/>
  <c r="F368" i="14"/>
  <c r="F369" i="14"/>
  <c r="F2453" i="14"/>
  <c r="F370" i="14"/>
  <c r="F2454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55" i="14"/>
  <c r="F387" i="14"/>
  <c r="F2456" i="14"/>
  <c r="F388" i="14"/>
  <c r="F389" i="14"/>
  <c r="F390" i="14"/>
  <c r="F2457" i="14"/>
  <c r="F391" i="14"/>
  <c r="F392" i="14"/>
  <c r="F2458" i="14"/>
  <c r="F2459" i="14"/>
  <c r="F393" i="14"/>
  <c r="F2460" i="14"/>
  <c r="F2461" i="14"/>
  <c r="F2462" i="14"/>
  <c r="F396" i="14"/>
  <c r="F397" i="14"/>
  <c r="F398" i="14"/>
  <c r="F399" i="14"/>
  <c r="F400" i="14"/>
  <c r="F401" i="14"/>
  <c r="F402" i="14"/>
  <c r="F403" i="14"/>
  <c r="F404" i="14"/>
  <c r="F2463" i="14"/>
  <c r="F405" i="14"/>
  <c r="F2464" i="14"/>
  <c r="F2465" i="14"/>
  <c r="F2466" i="14"/>
  <c r="F2467" i="14"/>
  <c r="F2468" i="14"/>
  <c r="F394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406" i="14"/>
  <c r="F407" i="14"/>
  <c r="F408" i="14"/>
  <c r="F409" i="14"/>
  <c r="F410" i="14"/>
  <c r="F411" i="14"/>
  <c r="F412" i="14"/>
  <c r="F413" i="14"/>
  <c r="F414" i="14"/>
  <c r="F2499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2500" i="14"/>
  <c r="F2501" i="14"/>
  <c r="F2502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2503" i="14"/>
  <c r="F469" i="14"/>
  <c r="F470" i="14"/>
  <c r="F471" i="14"/>
  <c r="F472" i="14"/>
  <c r="F473" i="14"/>
  <c r="F474" i="14"/>
  <c r="F475" i="14"/>
  <c r="F476" i="14"/>
  <c r="F477" i="14"/>
  <c r="F478" i="14"/>
  <c r="F479" i="14"/>
  <c r="F2504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2505" i="14"/>
  <c r="F493" i="14"/>
  <c r="F494" i="14"/>
  <c r="F2506" i="14"/>
  <c r="F495" i="14"/>
  <c r="F496" i="14"/>
  <c r="F497" i="14"/>
  <c r="F498" i="14"/>
  <c r="F499" i="14"/>
  <c r="F500" i="14"/>
  <c r="F2507" i="14"/>
  <c r="F2508" i="14"/>
  <c r="F2509" i="14"/>
  <c r="F2510" i="14"/>
  <c r="F2511" i="14"/>
  <c r="F2512" i="14"/>
  <c r="F2513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2514" i="14"/>
  <c r="F2515" i="14"/>
  <c r="F2516" i="14"/>
  <c r="F2517" i="14"/>
  <c r="F2518" i="14"/>
  <c r="F2519" i="14"/>
  <c r="F2520" i="14"/>
  <c r="F2521" i="14"/>
  <c r="F2522" i="14"/>
  <c r="F514" i="14"/>
  <c r="F515" i="14"/>
  <c r="F516" i="14"/>
  <c r="F517" i="14"/>
  <c r="F518" i="14"/>
  <c r="F2523" i="14"/>
  <c r="F519" i="14"/>
  <c r="F2524" i="14"/>
  <c r="F2526" i="14"/>
  <c r="F2528" i="14"/>
  <c r="F2529" i="14"/>
  <c r="F2530" i="14"/>
  <c r="F520" i="14"/>
  <c r="F2531" i="14"/>
  <c r="F527" i="14"/>
  <c r="F2532" i="14"/>
  <c r="F2533" i="14"/>
  <c r="F2534" i="14"/>
  <c r="F2535" i="14"/>
  <c r="F2536" i="14"/>
  <c r="F2537" i="14"/>
  <c r="F2538" i="14"/>
  <c r="F2539" i="14"/>
  <c r="F2540" i="14"/>
  <c r="F523" i="14"/>
  <c r="F524" i="14"/>
  <c r="F525" i="14"/>
  <c r="F2541" i="14"/>
  <c r="F2542" i="14"/>
  <c r="F2543" i="14"/>
  <c r="F2544" i="14"/>
  <c r="F528" i="14"/>
  <c r="F529" i="14"/>
  <c r="F530" i="14"/>
  <c r="F531" i="14"/>
  <c r="F2545" i="14"/>
  <c r="F2546" i="14"/>
  <c r="F2547" i="14"/>
  <c r="F2548" i="14"/>
  <c r="F532" i="14"/>
  <c r="F2549" i="14"/>
  <c r="F533" i="14"/>
  <c r="F534" i="14"/>
  <c r="F2550" i="14"/>
  <c r="F535" i="14"/>
  <c r="F2551" i="14"/>
  <c r="F2552" i="14"/>
  <c r="F536" i="14"/>
  <c r="F537" i="14"/>
  <c r="F538" i="14"/>
  <c r="F539" i="14"/>
  <c r="F540" i="14"/>
  <c r="F541" i="14"/>
  <c r="F542" i="14"/>
  <c r="F543" i="14"/>
  <c r="F2553" i="14"/>
  <c r="F544" i="14"/>
  <c r="F545" i="14"/>
  <c r="F2554" i="14"/>
  <c r="F546" i="14"/>
  <c r="F547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1" i="14"/>
  <c r="F2572" i="14"/>
  <c r="F2573" i="14"/>
  <c r="F2574" i="14"/>
  <c r="F2575" i="14"/>
  <c r="F2576" i="14"/>
  <c r="F2577" i="14"/>
  <c r="F2579" i="14"/>
  <c r="F2580" i="14"/>
  <c r="F2581" i="14"/>
  <c r="F2585" i="14"/>
  <c r="F548" i="14"/>
  <c r="F2586" i="14"/>
  <c r="F2587" i="14"/>
  <c r="F2588" i="14"/>
  <c r="F549" i="14"/>
  <c r="F550" i="14"/>
  <c r="F2589" i="14"/>
  <c r="F551" i="14"/>
  <c r="F552" i="14"/>
  <c r="F553" i="14"/>
  <c r="F555" i="14"/>
  <c r="F556" i="14"/>
  <c r="F557" i="14"/>
  <c r="F558" i="14"/>
  <c r="F559" i="14"/>
  <c r="F560" i="14"/>
  <c r="F561" i="14"/>
  <c r="F562" i="14"/>
  <c r="F2590" i="14"/>
  <c r="F2591" i="14"/>
  <c r="F2592" i="14"/>
  <c r="F2593" i="14"/>
  <c r="F563" i="14"/>
  <c r="F564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2616" i="14"/>
  <c r="F578" i="14"/>
  <c r="F579" i="14"/>
  <c r="F580" i="14"/>
  <c r="F581" i="14"/>
  <c r="F582" i="14"/>
  <c r="F2617" i="14"/>
  <c r="F583" i="14"/>
  <c r="F584" i="14"/>
  <c r="F585" i="14"/>
  <c r="F586" i="14"/>
  <c r="F587" i="14"/>
  <c r="F2618" i="14"/>
  <c r="F2619" i="14"/>
  <c r="F2620" i="14"/>
  <c r="F2621" i="14"/>
  <c r="F588" i="14"/>
  <c r="F2622" i="14"/>
  <c r="F589" i="14"/>
  <c r="F590" i="14"/>
  <c r="F591" i="14"/>
  <c r="F592" i="14"/>
  <c r="F593" i="14"/>
  <c r="F2623" i="14"/>
  <c r="F594" i="14"/>
  <c r="F2624" i="14"/>
  <c r="F595" i="14"/>
  <c r="F2625" i="14"/>
  <c r="F596" i="14"/>
  <c r="F2626" i="14"/>
  <c r="F2627" i="14"/>
  <c r="F2628" i="14"/>
  <c r="F2629" i="14"/>
  <c r="F597" i="14"/>
  <c r="F2630" i="14"/>
  <c r="F598" i="14"/>
  <c r="F599" i="14"/>
  <c r="F600" i="14"/>
  <c r="F601" i="14"/>
  <c r="F602" i="14"/>
  <c r="F603" i="14"/>
  <c r="F2631" i="14"/>
  <c r="F604" i="14"/>
  <c r="F605" i="14"/>
  <c r="F606" i="14"/>
  <c r="F607" i="14"/>
  <c r="F608" i="14"/>
  <c r="F609" i="14"/>
  <c r="F610" i="14"/>
  <c r="F611" i="14"/>
  <c r="F612" i="14"/>
  <c r="F613" i="14"/>
  <c r="F2632" i="14"/>
  <c r="F2633" i="14"/>
  <c r="F2634" i="14"/>
  <c r="F2635" i="14"/>
  <c r="F616" i="14"/>
  <c r="F2636" i="14"/>
  <c r="F617" i="14"/>
  <c r="F618" i="14"/>
  <c r="F619" i="14"/>
  <c r="F620" i="14"/>
  <c r="F621" i="14"/>
  <c r="F622" i="14"/>
  <c r="F623" i="14"/>
  <c r="F624" i="14"/>
  <c r="F2637" i="14"/>
  <c r="F2638" i="14"/>
  <c r="F625" i="14"/>
  <c r="F2639" i="14"/>
  <c r="F2640" i="14"/>
  <c r="F626" i="14"/>
  <c r="F2641" i="14"/>
  <c r="F627" i="14"/>
  <c r="F628" i="14"/>
  <c r="F629" i="14"/>
  <c r="F630" i="14"/>
  <c r="F2642" i="14"/>
  <c r="F632" i="14"/>
  <c r="F633" i="14"/>
  <c r="F2643" i="14"/>
  <c r="F634" i="14"/>
  <c r="F635" i="14"/>
  <c r="F636" i="14"/>
  <c r="F637" i="14"/>
  <c r="F638" i="14"/>
  <c r="F639" i="14"/>
  <c r="F640" i="14"/>
  <c r="F2644" i="14"/>
  <c r="F641" i="14"/>
  <c r="F2645" i="14"/>
  <c r="F2646" i="14"/>
  <c r="F642" i="14"/>
  <c r="F643" i="14"/>
  <c r="F644" i="14"/>
  <c r="F2647" i="14"/>
  <c r="F645" i="14"/>
  <c r="F646" i="14"/>
  <c r="F647" i="14"/>
  <c r="F2648" i="14"/>
  <c r="F648" i="14"/>
  <c r="F649" i="14"/>
  <c r="F650" i="14"/>
  <c r="F2649" i="14"/>
  <c r="F2650" i="14"/>
  <c r="F651" i="14"/>
  <c r="F652" i="14"/>
  <c r="F653" i="14"/>
  <c r="F654" i="14"/>
  <c r="F655" i="14"/>
  <c r="F2651" i="14"/>
  <c r="F656" i="14"/>
  <c r="F657" i="14"/>
  <c r="F658" i="14"/>
  <c r="F659" i="14"/>
  <c r="F660" i="14"/>
  <c r="F661" i="14"/>
  <c r="F662" i="14"/>
  <c r="F664" i="14"/>
  <c r="F665" i="14"/>
  <c r="F2652" i="14"/>
  <c r="F666" i="14"/>
  <c r="F667" i="14"/>
  <c r="F668" i="14"/>
  <c r="F2653" i="14"/>
  <c r="F669" i="14"/>
  <c r="F670" i="14"/>
  <c r="F671" i="14"/>
  <c r="F2654" i="14"/>
  <c r="F2655" i="14"/>
  <c r="F2656" i="14"/>
  <c r="F672" i="14"/>
  <c r="F673" i="14"/>
  <c r="F2657" i="14"/>
  <c r="F674" i="14"/>
  <c r="F2658" i="14"/>
  <c r="F675" i="14"/>
  <c r="F676" i="14"/>
  <c r="F2659" i="14"/>
  <c r="F677" i="14"/>
  <c r="F2660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2661" i="14"/>
  <c r="F700" i="14"/>
  <c r="F701" i="14"/>
  <c r="F702" i="14"/>
  <c r="F703" i="14"/>
  <c r="F704" i="14"/>
  <c r="F705" i="14"/>
  <c r="F2662" i="14"/>
  <c r="F706" i="14"/>
  <c r="F707" i="14"/>
  <c r="F2663" i="14"/>
  <c r="F708" i="14"/>
  <c r="F709" i="14"/>
  <c r="F710" i="14"/>
  <c r="F2664" i="14"/>
  <c r="F2665" i="14"/>
  <c r="F711" i="14"/>
  <c r="F712" i="14"/>
  <c r="F713" i="14"/>
  <c r="F714" i="14"/>
  <c r="F2666" i="14"/>
  <c r="F715" i="14"/>
  <c r="F716" i="14"/>
  <c r="F2667" i="14"/>
  <c r="F717" i="14"/>
  <c r="F718" i="14"/>
  <c r="F2668" i="14"/>
  <c r="F719" i="14"/>
  <c r="F720" i="14"/>
  <c r="F721" i="14"/>
  <c r="F722" i="14"/>
  <c r="F2669" i="14"/>
  <c r="F723" i="14"/>
  <c r="F2670" i="14"/>
  <c r="F724" i="14"/>
  <c r="F2672" i="14"/>
  <c r="F726" i="14"/>
  <c r="F727" i="14"/>
  <c r="F728" i="14"/>
  <c r="F729" i="14"/>
  <c r="F730" i="14"/>
  <c r="F731" i="14"/>
  <c r="F2673" i="14"/>
  <c r="F732" i="14"/>
  <c r="F733" i="14"/>
  <c r="F734" i="14"/>
  <c r="F735" i="14"/>
  <c r="F736" i="14"/>
  <c r="F737" i="14"/>
  <c r="F738" i="14"/>
  <c r="F739" i="14"/>
  <c r="F2674" i="14"/>
  <c r="F741" i="14"/>
  <c r="F742" i="14"/>
  <c r="F2675" i="14"/>
  <c r="F743" i="14"/>
  <c r="F744" i="14"/>
  <c r="F745" i="14"/>
  <c r="F746" i="14"/>
  <c r="F747" i="14"/>
  <c r="F748" i="14"/>
  <c r="F2676" i="14"/>
  <c r="F2677" i="14"/>
  <c r="F749" i="14"/>
  <c r="F750" i="14"/>
  <c r="F751" i="14"/>
  <c r="F752" i="14"/>
  <c r="F753" i="14"/>
  <c r="F754" i="14"/>
  <c r="F2678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2679" i="14"/>
  <c r="F786" i="14"/>
  <c r="F787" i="14"/>
  <c r="F788" i="14"/>
  <c r="F789" i="14"/>
  <c r="F790" i="14"/>
  <c r="F2680" i="14"/>
  <c r="F2681" i="14"/>
  <c r="F791" i="14"/>
  <c r="F792" i="14"/>
  <c r="F2682" i="14"/>
  <c r="F793" i="14"/>
  <c r="F794" i="14"/>
  <c r="F795" i="14"/>
  <c r="F796" i="14"/>
  <c r="F797" i="14"/>
  <c r="F798" i="14"/>
  <c r="F799" i="14"/>
  <c r="F800" i="14"/>
  <c r="F2683" i="14"/>
  <c r="F2684" i="14"/>
  <c r="F2685" i="14"/>
  <c r="F2686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2687" i="14"/>
  <c r="F2688" i="14"/>
  <c r="F813" i="14"/>
  <c r="F814" i="14"/>
  <c r="F2689" i="14"/>
  <c r="F815" i="14"/>
  <c r="F816" i="14"/>
  <c r="F817" i="14"/>
  <c r="F818" i="14"/>
  <c r="F819" i="14"/>
  <c r="F820" i="14"/>
  <c r="F821" i="14"/>
  <c r="F822" i="14"/>
  <c r="F823" i="14"/>
  <c r="F2690" i="14"/>
  <c r="F824" i="14"/>
  <c r="F825" i="14"/>
  <c r="F826" i="14"/>
  <c r="F2691" i="14"/>
  <c r="F2692" i="14"/>
  <c r="F2693" i="14"/>
  <c r="F2694" i="14"/>
  <c r="F2695" i="14"/>
  <c r="F2696" i="14"/>
  <c r="F2697" i="14"/>
  <c r="F2698" i="14"/>
  <c r="F2699" i="14"/>
  <c r="F2700" i="14"/>
  <c r="F827" i="14"/>
  <c r="F2701" i="14"/>
  <c r="F828" i="14"/>
  <c r="F829" i="14"/>
  <c r="F830" i="14"/>
  <c r="F831" i="14"/>
  <c r="F832" i="14"/>
  <c r="F2702" i="14"/>
  <c r="F2703" i="14"/>
  <c r="F2704" i="14"/>
  <c r="F2705" i="14"/>
  <c r="F2706" i="14"/>
  <c r="F2707" i="14"/>
  <c r="F2708" i="14"/>
  <c r="F833" i="14"/>
  <c r="F834" i="14"/>
  <c r="F835" i="14"/>
  <c r="F836" i="14"/>
  <c r="F837" i="14"/>
  <c r="F838" i="14"/>
  <c r="F839" i="14"/>
  <c r="F840" i="14"/>
  <c r="F841" i="14"/>
  <c r="F842" i="14"/>
  <c r="F2709" i="14"/>
  <c r="F843" i="14"/>
  <c r="F844" i="14"/>
  <c r="F2710" i="14"/>
  <c r="F845" i="14"/>
  <c r="F846" i="14"/>
  <c r="F847" i="14"/>
  <c r="F848" i="14"/>
  <c r="F849" i="14"/>
  <c r="F850" i="14"/>
  <c r="F851" i="14"/>
  <c r="F852" i="14"/>
  <c r="F853" i="14"/>
  <c r="F854" i="14"/>
  <c r="F855" i="14"/>
  <c r="F2714" i="14"/>
  <c r="F856" i="14"/>
  <c r="F857" i="14"/>
  <c r="F2715" i="14"/>
  <c r="F2716" i="14"/>
  <c r="F2717" i="14"/>
  <c r="F2718" i="14"/>
  <c r="F2719" i="14"/>
  <c r="F858" i="14"/>
  <c r="F859" i="14"/>
  <c r="F860" i="14"/>
  <c r="F2720" i="14"/>
  <c r="F2721" i="14"/>
  <c r="F2722" i="14"/>
  <c r="F861" i="14"/>
  <c r="F862" i="14"/>
  <c r="F863" i="14"/>
  <c r="F2723" i="14"/>
  <c r="F864" i="14"/>
  <c r="F865" i="14"/>
  <c r="F866" i="14"/>
  <c r="F867" i="14"/>
  <c r="F870" i="14"/>
  <c r="F868" i="14"/>
  <c r="F869" i="14"/>
  <c r="F871" i="14"/>
  <c r="F872" i="14"/>
  <c r="F873" i="14"/>
  <c r="F874" i="14"/>
  <c r="F875" i="14"/>
  <c r="F876" i="14"/>
  <c r="F877" i="14"/>
  <c r="F2724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2725" i="14"/>
  <c r="F896" i="14"/>
  <c r="F897" i="14"/>
  <c r="F2726" i="14"/>
  <c r="F898" i="14"/>
  <c r="F899" i="14"/>
  <c r="F2727" i="14"/>
  <c r="F2728" i="14"/>
  <c r="F2729" i="14"/>
  <c r="F900" i="14"/>
  <c r="F2730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2731" i="14"/>
  <c r="F929" i="14"/>
  <c r="F930" i="14"/>
  <c r="F931" i="14"/>
  <c r="F932" i="14"/>
  <c r="F933" i="14"/>
  <c r="F934" i="14"/>
  <c r="F935" i="14"/>
  <c r="F936" i="14"/>
  <c r="F2732" i="14"/>
  <c r="F2733" i="14"/>
  <c r="F937" i="14"/>
  <c r="F938" i="14"/>
  <c r="F939" i="14"/>
  <c r="F2737" i="14"/>
  <c r="F940" i="14"/>
  <c r="F942" i="14"/>
  <c r="F943" i="14"/>
  <c r="F944" i="14"/>
  <c r="F945" i="14"/>
  <c r="F946" i="14"/>
  <c r="F947" i="14"/>
  <c r="F948" i="14"/>
  <c r="F949" i="14"/>
  <c r="F950" i="14"/>
  <c r="F951" i="14"/>
  <c r="F2738" i="14"/>
  <c r="F952" i="14"/>
  <c r="F2739" i="14"/>
  <c r="F953" i="14"/>
  <c r="F954" i="14"/>
  <c r="F955" i="14"/>
  <c r="F956" i="14"/>
  <c r="F957" i="14"/>
  <c r="F2740" i="14"/>
  <c r="F2741" i="14"/>
  <c r="F2742" i="14"/>
  <c r="F2743" i="14"/>
  <c r="F958" i="14"/>
  <c r="F959" i="14"/>
  <c r="F2744" i="14"/>
  <c r="F960" i="14"/>
  <c r="F961" i="14"/>
  <c r="F2745" i="14"/>
  <c r="F2746" i="14"/>
  <c r="F962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970" i="14"/>
  <c r="F2758" i="14"/>
  <c r="F2759" i="14"/>
  <c r="F971" i="14"/>
  <c r="F972" i="14"/>
  <c r="F973" i="14"/>
  <c r="F974" i="14"/>
  <c r="F975" i="14"/>
  <c r="F2760" i="14"/>
  <c r="F2761" i="14"/>
  <c r="F976" i="14"/>
  <c r="F2762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2763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2764" i="14"/>
  <c r="F2765" i="14"/>
  <c r="F1014" i="14"/>
  <c r="F1015" i="14"/>
  <c r="F1016" i="14"/>
  <c r="F1017" i="14"/>
  <c r="F2766" i="14"/>
  <c r="F2767" i="14"/>
  <c r="F1018" i="14"/>
  <c r="F1019" i="14"/>
  <c r="F1020" i="14"/>
  <c r="F1021" i="14"/>
  <c r="F1022" i="14"/>
  <c r="F2768" i="14"/>
  <c r="F1023" i="14"/>
  <c r="F1024" i="14"/>
  <c r="F2769" i="14"/>
  <c r="F1025" i="14"/>
  <c r="F1026" i="14"/>
  <c r="F1027" i="14"/>
  <c r="F1028" i="14"/>
  <c r="F1029" i="14"/>
  <c r="F1030" i="14"/>
  <c r="F1031" i="14"/>
  <c r="F2770" i="14"/>
  <c r="F2771" i="14"/>
  <c r="F2772" i="14"/>
  <c r="F2773" i="14"/>
  <c r="F1032" i="14"/>
  <c r="F1033" i="14"/>
  <c r="F1034" i="14"/>
  <c r="F1035" i="14"/>
  <c r="F1036" i="14"/>
  <c r="F1037" i="14"/>
  <c r="F1038" i="14"/>
  <c r="F2774" i="14"/>
  <c r="F1039" i="14"/>
  <c r="F1040" i="14"/>
  <c r="F2775" i="14"/>
  <c r="F2776" i="14"/>
  <c r="F2777" i="14"/>
  <c r="F1041" i="14"/>
  <c r="F2778" i="14"/>
  <c r="F1042" i="14"/>
  <c r="F1043" i="14"/>
  <c r="F1044" i="14"/>
  <c r="F1045" i="14"/>
  <c r="F1046" i="14"/>
  <c r="F2779" i="14"/>
  <c r="F2780" i="14"/>
  <c r="F2781" i="14"/>
  <c r="F2782" i="14"/>
  <c r="F2783" i="14"/>
  <c r="F1047" i="14"/>
  <c r="F1048" i="14"/>
  <c r="F2784" i="14"/>
  <c r="F2785" i="14"/>
  <c r="F1049" i="14"/>
  <c r="F2786" i="14"/>
  <c r="F1050" i="14"/>
  <c r="F1051" i="14"/>
  <c r="F1052" i="14"/>
  <c r="F2787" i="14"/>
  <c r="F2788" i="14"/>
  <c r="F1053" i="14"/>
  <c r="F1054" i="14"/>
  <c r="F2789" i="14"/>
  <c r="F2790" i="14"/>
  <c r="F1055" i="14"/>
  <c r="F1056" i="14"/>
  <c r="F2791" i="14"/>
  <c r="F1057" i="14"/>
  <c r="F2792" i="14"/>
  <c r="F1058" i="14"/>
  <c r="F1059" i="14"/>
  <c r="F1060" i="14"/>
  <c r="F1061" i="14"/>
  <c r="F2793" i="14"/>
  <c r="F1062" i="14"/>
  <c r="F1063" i="14"/>
  <c r="F1064" i="14"/>
  <c r="F1065" i="14"/>
  <c r="F1066" i="14"/>
  <c r="F1067" i="14"/>
  <c r="F1068" i="14"/>
  <c r="F1069" i="14"/>
  <c r="F1070" i="14"/>
  <c r="F2794" i="14"/>
  <c r="F2795" i="14"/>
  <c r="F2796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2797" i="14"/>
  <c r="F2798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2799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2800" i="14"/>
  <c r="F2801" i="14"/>
  <c r="F2802" i="14"/>
  <c r="F1128" i="14"/>
  <c r="F1129" i="14"/>
  <c r="F2803" i="14"/>
  <c r="F1130" i="14"/>
  <c r="F2804" i="14"/>
  <c r="F2805" i="14"/>
  <c r="F2806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2807" i="14"/>
  <c r="F2808" i="14"/>
  <c r="F1147" i="14"/>
  <c r="F2809" i="14"/>
  <c r="F2810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2811" i="14"/>
  <c r="F1159" i="14"/>
  <c r="F1160" i="14"/>
  <c r="F1161" i="14"/>
  <c r="F2812" i="14"/>
  <c r="F1162" i="14"/>
  <c r="F2813" i="14"/>
  <c r="F2814" i="14"/>
  <c r="F1165" i="14"/>
  <c r="F2815" i="14"/>
  <c r="F1166" i="14"/>
  <c r="F1167" i="14"/>
  <c r="F1168" i="14"/>
  <c r="F1169" i="14"/>
  <c r="F1170" i="14"/>
  <c r="F2816" i="14"/>
  <c r="F1171" i="14"/>
  <c r="F1172" i="14"/>
  <c r="F1173" i="14"/>
  <c r="F1174" i="14"/>
  <c r="F1175" i="14"/>
  <c r="F2817" i="14"/>
  <c r="F1176" i="14"/>
  <c r="F1177" i="14"/>
  <c r="F1178" i="14"/>
  <c r="F1179" i="14"/>
  <c r="F1180" i="14"/>
  <c r="F2818" i="14"/>
  <c r="F1163" i="14"/>
  <c r="F1164" i="14"/>
  <c r="F2819" i="14"/>
  <c r="F2820" i="14"/>
  <c r="F1181" i="14"/>
  <c r="F1182" i="14"/>
  <c r="F1183" i="14"/>
  <c r="F1184" i="14"/>
  <c r="F2821" i="14"/>
  <c r="F1185" i="14"/>
  <c r="F1186" i="14"/>
  <c r="F2822" i="14"/>
  <c r="F2823" i="14"/>
  <c r="F2824" i="14"/>
  <c r="F2825" i="14"/>
  <c r="F2826" i="14"/>
  <c r="F1187" i="14"/>
  <c r="F1188" i="14"/>
  <c r="F1189" i="14"/>
  <c r="F1190" i="14"/>
  <c r="F1191" i="14"/>
  <c r="F1192" i="14"/>
  <c r="F2827" i="14"/>
  <c r="F2828" i="14"/>
  <c r="F1193" i="14"/>
  <c r="F2829" i="14"/>
  <c r="F1194" i="14"/>
  <c r="F2830" i="14"/>
  <c r="F2831" i="14"/>
  <c r="F1195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1196" i="14"/>
  <c r="F2843" i="14"/>
  <c r="F2844" i="14"/>
  <c r="F1197" i="14"/>
  <c r="F2845" i="14"/>
  <c r="F1198" i="14"/>
  <c r="F1199" i="14"/>
  <c r="F1200" i="14"/>
  <c r="F2846" i="14"/>
  <c r="F1201" i="14"/>
  <c r="F1202" i="14"/>
  <c r="F1203" i="14"/>
  <c r="F1204" i="14"/>
  <c r="F1205" i="14"/>
  <c r="F2847" i="14"/>
  <c r="F2848" i="14"/>
  <c r="F1206" i="14"/>
  <c r="F1207" i="14"/>
  <c r="F2849" i="14"/>
  <c r="F2850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2851" i="14"/>
  <c r="F2852" i="14"/>
  <c r="F1241" i="14"/>
  <c r="F1242" i="14"/>
  <c r="F1243" i="14"/>
  <c r="F2853" i="14"/>
  <c r="F1244" i="14"/>
  <c r="F2854" i="14"/>
  <c r="F1245" i="14"/>
  <c r="F2855" i="14"/>
  <c r="F1246" i="14"/>
  <c r="F1247" i="14"/>
  <c r="F1248" i="14"/>
  <c r="F1249" i="14"/>
  <c r="F2856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2857" i="14"/>
  <c r="F1269" i="14"/>
  <c r="F1270" i="14"/>
  <c r="F1271" i="14"/>
  <c r="F2858" i="14"/>
  <c r="F1272" i="14"/>
  <c r="F1273" i="14"/>
  <c r="F1274" i="14"/>
  <c r="F1275" i="14"/>
  <c r="F2859" i="14"/>
  <c r="F2860" i="14"/>
  <c r="F2861" i="14"/>
  <c r="F1276" i="14"/>
  <c r="F1277" i="14"/>
  <c r="F1278" i="14"/>
  <c r="F1279" i="14"/>
  <c r="F1280" i="14"/>
  <c r="F1281" i="14"/>
  <c r="F2862" i="14"/>
  <c r="F2863" i="14"/>
  <c r="F2864" i="14"/>
  <c r="F2865" i="14"/>
  <c r="F2866" i="14"/>
  <c r="F1282" i="14"/>
  <c r="F1283" i="14"/>
  <c r="F1284" i="14"/>
  <c r="F1285" i="14"/>
  <c r="F2867" i="14"/>
  <c r="F2868" i="14"/>
  <c r="F1286" i="14"/>
  <c r="F2869" i="14"/>
  <c r="F2870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2871" i="14"/>
  <c r="F1298" i="14"/>
  <c r="F1299" i="14"/>
  <c r="F1300" i="14"/>
  <c r="F1301" i="14"/>
  <c r="F1302" i="14"/>
  <c r="F1303" i="14"/>
  <c r="F1304" i="14"/>
  <c r="F1305" i="14"/>
  <c r="F1306" i="14"/>
  <c r="F1307" i="14"/>
  <c r="F2872" i="14"/>
  <c r="F1308" i="14"/>
  <c r="F1309" i="14"/>
  <c r="F1310" i="14"/>
  <c r="F1311" i="14"/>
  <c r="F1312" i="14"/>
  <c r="F1313" i="14"/>
  <c r="F1314" i="14"/>
  <c r="F1315" i="14"/>
  <c r="F2873" i="14"/>
  <c r="F2874" i="14"/>
  <c r="F2875" i="14"/>
  <c r="F1316" i="14"/>
  <c r="F1317" i="14"/>
  <c r="F1318" i="14"/>
  <c r="F1319" i="14"/>
  <c r="F1320" i="14"/>
  <c r="F1321" i="14"/>
  <c r="F1322" i="14"/>
  <c r="F2876" i="14"/>
  <c r="F1323" i="14"/>
  <c r="F1324" i="14"/>
  <c r="F2877" i="14"/>
  <c r="F2878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287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2880" i="14"/>
  <c r="F2881" i="14"/>
  <c r="F2882" i="14"/>
  <c r="F2883" i="14"/>
  <c r="F2884" i="14"/>
  <c r="F1362" i="14"/>
  <c r="F1363" i="14"/>
  <c r="F1364" i="14"/>
  <c r="F1365" i="14"/>
  <c r="F2885" i="14"/>
  <c r="F2886" i="14"/>
  <c r="F2887" i="14"/>
  <c r="F2888" i="14"/>
  <c r="F2893" i="14"/>
  <c r="F2894" i="14"/>
  <c r="F2895" i="14"/>
  <c r="F2896" i="14"/>
  <c r="F2898" i="14"/>
  <c r="F2900" i="14"/>
  <c r="F2902" i="14"/>
  <c r="F2903" i="14"/>
  <c r="F2904" i="14"/>
  <c r="F1366" i="14"/>
  <c r="F2905" i="14"/>
  <c r="F2906" i="14"/>
  <c r="F2907" i="14"/>
  <c r="F2908" i="14"/>
  <c r="F1367" i="14"/>
  <c r="F2909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2910" i="14"/>
  <c r="F1384" i="14"/>
  <c r="F1385" i="14"/>
  <c r="F2911" i="14"/>
  <c r="F1386" i="14"/>
  <c r="F1387" i="14"/>
  <c r="F1388" i="14"/>
  <c r="F1389" i="14"/>
  <c r="F1390" i="14"/>
  <c r="F2912" i="14"/>
  <c r="F1391" i="14"/>
  <c r="F1392" i="14"/>
  <c r="F1393" i="14"/>
  <c r="F1394" i="14"/>
  <c r="F1395" i="14"/>
  <c r="F2913" i="14"/>
  <c r="F1396" i="14"/>
  <c r="F1397" i="14"/>
  <c r="F2914" i="14"/>
  <c r="F1398" i="14"/>
  <c r="F2915" i="14"/>
  <c r="F2916" i="14"/>
  <c r="F2917" i="14"/>
  <c r="F2918" i="14"/>
  <c r="F2919" i="14"/>
  <c r="F1399" i="14"/>
  <c r="F2920" i="14"/>
  <c r="F2921" i="14"/>
  <c r="F1400" i="14"/>
  <c r="F1401" i="14"/>
  <c r="F1402" i="14"/>
  <c r="F1403" i="14"/>
  <c r="F1404" i="14"/>
  <c r="F2922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1" i="14"/>
  <c r="F1422" i="14"/>
  <c r="F1423" i="14"/>
  <c r="F1424" i="14"/>
  <c r="F1425" i="14"/>
  <c r="F2923" i="14"/>
  <c r="F1426" i="14"/>
  <c r="F2924" i="14"/>
  <c r="F1427" i="14"/>
  <c r="F1428" i="14"/>
  <c r="F1429" i="14"/>
  <c r="F1430" i="14"/>
  <c r="F1431" i="14"/>
  <c r="F1432" i="14"/>
  <c r="F1433" i="14"/>
  <c r="F1434" i="14"/>
  <c r="F2925" i="14"/>
  <c r="F1435" i="14"/>
  <c r="F2926" i="14"/>
  <c r="F2927" i="14"/>
  <c r="F2928" i="14"/>
  <c r="F1436" i="14"/>
  <c r="F2929" i="14"/>
  <c r="F1438" i="14"/>
  <c r="F1439" i="14"/>
  <c r="F1440" i="14"/>
  <c r="F1441" i="14"/>
  <c r="F1442" i="14"/>
  <c r="F1443" i="14"/>
  <c r="F1444" i="14"/>
  <c r="F2930" i="14"/>
  <c r="F1445" i="14"/>
  <c r="F1446" i="14"/>
  <c r="F2931" i="14"/>
  <c r="F2932" i="14"/>
  <c r="F1448" i="14"/>
  <c r="F1449" i="14"/>
  <c r="F1450" i="14"/>
  <c r="F1451" i="14"/>
  <c r="F2933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2934" i="14"/>
  <c r="F1466" i="14"/>
  <c r="F1467" i="14"/>
  <c r="F1468" i="14"/>
  <c r="F1469" i="14"/>
  <c r="F1470" i="14"/>
  <c r="F2935" i="14"/>
  <c r="F2936" i="14"/>
  <c r="F2937" i="14"/>
  <c r="F2938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2939" i="14"/>
  <c r="F1486" i="14"/>
  <c r="F1487" i="14"/>
  <c r="F1488" i="14"/>
  <c r="F1489" i="14"/>
  <c r="F1490" i="14"/>
  <c r="F1491" i="14"/>
  <c r="F2940" i="14"/>
  <c r="F2941" i="14"/>
  <c r="F2942" i="14"/>
  <c r="F1492" i="14"/>
  <c r="F1493" i="14"/>
  <c r="F1494" i="14"/>
  <c r="F1495" i="14"/>
  <c r="F1496" i="14"/>
  <c r="F1497" i="14"/>
  <c r="F2943" i="14"/>
  <c r="F1498" i="14"/>
  <c r="F2944" i="14"/>
  <c r="F2945" i="14"/>
  <c r="F2946" i="14"/>
  <c r="F2947" i="14"/>
  <c r="F2948" i="14"/>
  <c r="F1499" i="14"/>
  <c r="F2949" i="14"/>
  <c r="F2950" i="14"/>
  <c r="F1500" i="14"/>
  <c r="F2951" i="14"/>
  <c r="F2952" i="14"/>
  <c r="F1502" i="14"/>
  <c r="F2953" i="14"/>
  <c r="F1503" i="14"/>
  <c r="F2954" i="14"/>
  <c r="F1504" i="14"/>
  <c r="F1505" i="14"/>
  <c r="F2955" i="14"/>
  <c r="F1506" i="14"/>
  <c r="F2956" i="14"/>
  <c r="F2957" i="14"/>
  <c r="F2958" i="14"/>
  <c r="F1507" i="14"/>
  <c r="F1508" i="14"/>
  <c r="F1509" i="14"/>
  <c r="F1510" i="14"/>
  <c r="F1511" i="14"/>
  <c r="F2959" i="14"/>
  <c r="F2960" i="14"/>
  <c r="F2961" i="14"/>
  <c r="F2962" i="14"/>
  <c r="F2963" i="14"/>
  <c r="F2964" i="14"/>
  <c r="F1512" i="14"/>
  <c r="F2965" i="14"/>
  <c r="F2966" i="14"/>
  <c r="F1513" i="14"/>
  <c r="F2967" i="14"/>
  <c r="F2968" i="14"/>
  <c r="F2969" i="14"/>
  <c r="F2970" i="14"/>
  <c r="F2971" i="14"/>
  <c r="F1514" i="14"/>
  <c r="F2972" i="14"/>
  <c r="F2973" i="14"/>
  <c r="F1515" i="14"/>
  <c r="F1516" i="14"/>
  <c r="F1517" i="14"/>
  <c r="F1518" i="14"/>
  <c r="F2974" i="14"/>
  <c r="F2975" i="14"/>
  <c r="F2976" i="14"/>
  <c r="F1520" i="14"/>
  <c r="F1521" i="14"/>
  <c r="F1522" i="14"/>
  <c r="F1523" i="14"/>
  <c r="F1524" i="14"/>
  <c r="F1525" i="14"/>
  <c r="F1526" i="14"/>
  <c r="F1527" i="14"/>
  <c r="F2977" i="14"/>
  <c r="F2978" i="14"/>
  <c r="F1528" i="14"/>
  <c r="F1529" i="14"/>
  <c r="F2979" i="14"/>
  <c r="F2980" i="14"/>
  <c r="F2981" i="14"/>
  <c r="F2982" i="14"/>
  <c r="F1530" i="14"/>
  <c r="F1531" i="14"/>
  <c r="F2983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2984" i="14"/>
  <c r="F1544" i="14"/>
  <c r="F2985" i="14"/>
  <c r="F1545" i="14"/>
  <c r="F2986" i="14"/>
  <c r="F1546" i="14"/>
  <c r="F1547" i="14"/>
  <c r="F2992" i="14"/>
  <c r="F2993" i="14"/>
  <c r="F2996" i="14"/>
  <c r="F1548" i="14"/>
  <c r="F2997" i="14"/>
  <c r="F2998" i="14"/>
  <c r="F2999" i="14"/>
  <c r="F3000" i="14"/>
  <c r="F1549" i="14"/>
  <c r="F3001" i="14"/>
  <c r="F3002" i="14"/>
  <c r="F3003" i="14"/>
  <c r="F1552" i="14"/>
  <c r="F1553" i="14"/>
  <c r="F1554" i="14"/>
  <c r="F3004" i="14"/>
  <c r="F3005" i="14"/>
  <c r="F3006" i="14"/>
  <c r="F3007" i="14"/>
  <c r="F3008" i="14"/>
  <c r="F1556" i="14"/>
  <c r="F3009" i="14"/>
  <c r="F1557" i="14"/>
  <c r="F3010" i="14"/>
  <c r="F1558" i="14"/>
  <c r="F1559" i="14"/>
  <c r="F3011" i="14"/>
  <c r="F1560" i="14"/>
  <c r="F1561" i="14"/>
  <c r="F1562" i="14"/>
  <c r="F1563" i="14"/>
  <c r="F3012" i="14"/>
  <c r="F3013" i="14"/>
  <c r="F3014" i="14"/>
  <c r="F3016" i="14"/>
  <c r="F3017" i="14"/>
  <c r="F1569" i="14"/>
  <c r="F3018" i="14"/>
  <c r="F3019" i="14"/>
  <c r="F3020" i="14"/>
  <c r="F3021" i="14"/>
  <c r="F3022" i="14"/>
  <c r="F1570" i="14"/>
  <c r="F1571" i="14"/>
  <c r="F1572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3023" i="14"/>
  <c r="F1585" i="14"/>
  <c r="F1586" i="14"/>
  <c r="F1589" i="14"/>
  <c r="F1590" i="14"/>
  <c r="F3024" i="14"/>
  <c r="F1591" i="14"/>
  <c r="F1592" i="14"/>
  <c r="F1593" i="14"/>
  <c r="F1594" i="14"/>
  <c r="F1595" i="14"/>
  <c r="F1596" i="14"/>
  <c r="F1597" i="14"/>
  <c r="F1598" i="14"/>
  <c r="F3026" i="14"/>
  <c r="F1599" i="14"/>
  <c r="F1600" i="14"/>
  <c r="F1601" i="14"/>
  <c r="F3027" i="14"/>
  <c r="F1603" i="14"/>
  <c r="F3030" i="14"/>
  <c r="F3031" i="14"/>
  <c r="F1604" i="14"/>
  <c r="F1605" i="14"/>
  <c r="F1606" i="14"/>
  <c r="F3032" i="14"/>
  <c r="F3033" i="14"/>
  <c r="F3034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3035" i="14"/>
  <c r="F3036" i="14"/>
  <c r="F1618" i="14"/>
  <c r="F1619" i="14"/>
  <c r="F1620" i="14"/>
  <c r="F1621" i="14"/>
  <c r="F1622" i="14"/>
  <c r="F1623" i="14"/>
  <c r="F3037" i="14"/>
  <c r="F1624" i="14"/>
  <c r="F1625" i="14"/>
  <c r="F1626" i="14"/>
  <c r="F1627" i="14"/>
  <c r="F3038" i="14"/>
  <c r="F1628" i="14"/>
  <c r="F1629" i="14"/>
  <c r="F303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3040" i="14"/>
  <c r="F1644" i="14"/>
  <c r="F1645" i="14"/>
  <c r="F1646" i="14"/>
  <c r="F1647" i="14"/>
  <c r="F1648" i="14"/>
  <c r="F1649" i="14"/>
  <c r="F1650" i="14"/>
  <c r="F1651" i="14"/>
  <c r="F1652" i="14"/>
  <c r="F3041" i="14"/>
  <c r="F1653" i="14"/>
  <c r="F1654" i="14"/>
  <c r="F1655" i="14"/>
  <c r="F3042" i="14"/>
  <c r="F3043" i="14"/>
  <c r="F3044" i="14"/>
  <c r="F3045" i="14"/>
  <c r="F3046" i="14"/>
  <c r="F3047" i="14"/>
  <c r="F1656" i="14"/>
  <c r="F1657" i="14"/>
  <c r="F1658" i="14"/>
  <c r="F1659" i="14"/>
  <c r="F1660" i="14"/>
  <c r="F1661" i="14"/>
  <c r="F1662" i="14"/>
  <c r="F1663" i="14"/>
  <c r="F3048" i="14"/>
  <c r="F3049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3050" i="14"/>
  <c r="F3051" i="14"/>
  <c r="F3052" i="14"/>
  <c r="F3053" i="14"/>
  <c r="F3054" i="14"/>
  <c r="F1680" i="14"/>
  <c r="F1681" i="14"/>
  <c r="F1682" i="14"/>
  <c r="F1683" i="14"/>
  <c r="F1684" i="14"/>
  <c r="F3055" i="14"/>
  <c r="F1685" i="14"/>
  <c r="F3056" i="14"/>
  <c r="F1686" i="14"/>
  <c r="F1687" i="14"/>
  <c r="F1688" i="14"/>
  <c r="F1689" i="14"/>
  <c r="F1690" i="14"/>
  <c r="F1691" i="14"/>
  <c r="F1692" i="14"/>
  <c r="F3057" i="14"/>
  <c r="F1693" i="14"/>
  <c r="F1694" i="14"/>
  <c r="F1695" i="14"/>
  <c r="F1696" i="14"/>
  <c r="F1697" i="14"/>
  <c r="F1698" i="14"/>
  <c r="F1699" i="14"/>
  <c r="F1700" i="14"/>
  <c r="F1701" i="14"/>
  <c r="F3058" i="14"/>
  <c r="F1702" i="14"/>
  <c r="F1703" i="14"/>
  <c r="F1704" i="14"/>
  <c r="F1705" i="14"/>
  <c r="F1706" i="14"/>
  <c r="F1707" i="14"/>
  <c r="F1708" i="14"/>
  <c r="F1709" i="14"/>
  <c r="F3059" i="14"/>
  <c r="F1710" i="14"/>
  <c r="F1711" i="14"/>
  <c r="F1712" i="14"/>
  <c r="F1713" i="14"/>
  <c r="F1714" i="14"/>
  <c r="F1715" i="14"/>
  <c r="F1716" i="14"/>
  <c r="F3060" i="14"/>
  <c r="F1717" i="14"/>
  <c r="F3061" i="14"/>
  <c r="F1718" i="14"/>
  <c r="F1719" i="14"/>
  <c r="F1720" i="14"/>
  <c r="F1721" i="14"/>
  <c r="F1722" i="14"/>
  <c r="F1723" i="14"/>
  <c r="F1724" i="14"/>
  <c r="F1725" i="14"/>
  <c r="F1726" i="14"/>
  <c r="F1727" i="14"/>
  <c r="F3062" i="14"/>
  <c r="F1728" i="14"/>
  <c r="F3063" i="14"/>
  <c r="F1729" i="14"/>
  <c r="F1730" i="14"/>
  <c r="F1731" i="14"/>
  <c r="F3064" i="14"/>
  <c r="F3065" i="14"/>
  <c r="F1732" i="14"/>
  <c r="F1733" i="14"/>
  <c r="F3066" i="14"/>
  <c r="F1734" i="14"/>
  <c r="F1735" i="14"/>
  <c r="F3067" i="14"/>
  <c r="F1736" i="14"/>
  <c r="F3068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3069" i="14"/>
  <c r="F1753" i="14"/>
  <c r="F1755" i="14"/>
  <c r="F1756" i="14"/>
  <c r="F3070" i="14"/>
  <c r="F3071" i="14"/>
  <c r="F1757" i="14"/>
  <c r="F1758" i="14"/>
  <c r="F1759" i="14"/>
  <c r="F3072" i="14"/>
  <c r="F1760" i="14"/>
  <c r="F1761" i="14"/>
  <c r="F1762" i="14"/>
  <c r="F1763" i="14"/>
  <c r="F1764" i="14"/>
  <c r="F3073" i="14"/>
  <c r="F3074" i="14"/>
  <c r="F3075" i="14"/>
  <c r="F3076" i="14"/>
  <c r="F3077" i="14"/>
  <c r="F3078" i="14"/>
  <c r="F3079" i="14"/>
  <c r="F3080" i="14"/>
  <c r="F3081" i="14"/>
  <c r="F3082" i="14"/>
  <c r="F1765" i="14"/>
  <c r="F1766" i="14"/>
  <c r="F3083" i="14"/>
  <c r="F3084" i="14"/>
  <c r="F3085" i="14"/>
  <c r="F1767" i="14"/>
  <c r="F3086" i="14"/>
  <c r="F3087" i="14"/>
  <c r="F3088" i="14"/>
  <c r="F3089" i="14"/>
  <c r="F1773" i="14"/>
  <c r="F1774" i="14"/>
  <c r="F3090" i="14"/>
  <c r="F1775" i="14"/>
  <c r="F1776" i="14"/>
  <c r="F1777" i="14"/>
  <c r="F1778" i="14"/>
  <c r="F1779" i="14"/>
  <c r="F1781" i="14"/>
  <c r="F1782" i="14"/>
  <c r="F1783" i="14"/>
  <c r="F3091" i="14"/>
  <c r="F3092" i="14"/>
  <c r="F3093" i="14"/>
  <c r="F3094" i="14"/>
  <c r="F3095" i="14"/>
  <c r="F3096" i="14"/>
  <c r="F3097" i="14"/>
  <c r="F3098" i="14"/>
  <c r="F3099" i="14"/>
  <c r="F1784" i="14"/>
  <c r="F3100" i="14"/>
  <c r="F3101" i="14"/>
  <c r="F3102" i="14"/>
  <c r="F3103" i="14"/>
  <c r="F3104" i="14"/>
  <c r="F1785" i="14"/>
  <c r="F1786" i="14"/>
  <c r="F1787" i="14"/>
  <c r="F3105" i="14"/>
  <c r="F1788" i="14"/>
  <c r="F1789" i="14"/>
  <c r="F1790" i="14"/>
  <c r="F1791" i="14"/>
  <c r="F3106" i="14"/>
  <c r="F3107" i="14"/>
  <c r="F1792" i="14"/>
  <c r="F1793" i="14"/>
  <c r="F1794" i="14"/>
  <c r="F1795" i="14"/>
  <c r="F3108" i="14"/>
  <c r="F3110" i="14"/>
  <c r="F3111" i="14"/>
  <c r="F3112" i="14"/>
  <c r="F3113" i="14"/>
  <c r="F3114" i="14"/>
  <c r="F1798" i="14"/>
  <c r="F1799" i="14"/>
  <c r="F1800" i="14"/>
  <c r="F1801" i="14"/>
  <c r="F1802" i="14"/>
  <c r="F3115" i="14"/>
  <c r="F3116" i="14"/>
  <c r="F3117" i="14"/>
  <c r="F3118" i="14"/>
  <c r="F3119" i="14"/>
  <c r="F1803" i="14"/>
  <c r="F1804" i="14"/>
  <c r="F3120" i="14"/>
  <c r="F1805" i="14"/>
  <c r="F1806" i="14"/>
  <c r="F3121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3122" i="14"/>
  <c r="F1820" i="14"/>
  <c r="F1821" i="14"/>
  <c r="F1822" i="14"/>
  <c r="F1823" i="14"/>
  <c r="F1824" i="14"/>
  <c r="F3123" i="14"/>
  <c r="F1825" i="14"/>
  <c r="F1826" i="14"/>
  <c r="F1827" i="14"/>
  <c r="F1828" i="14"/>
  <c r="F1829" i="14"/>
  <c r="F3124" i="14"/>
  <c r="F3125" i="14"/>
  <c r="F1830" i="14"/>
  <c r="F1831" i="14"/>
  <c r="F3126" i="14"/>
  <c r="F1832" i="14"/>
  <c r="F3127" i="14"/>
  <c r="F3128" i="14"/>
  <c r="F3129" i="14"/>
  <c r="F1833" i="14"/>
  <c r="F3130" i="14"/>
  <c r="F1834" i="14"/>
  <c r="F1835" i="14"/>
  <c r="F1838" i="14"/>
  <c r="F1839" i="14"/>
  <c r="F3131" i="14"/>
  <c r="F1840" i="14"/>
  <c r="F3132" i="14"/>
  <c r="F3133" i="14"/>
  <c r="F3135" i="14"/>
  <c r="F3134" i="14"/>
  <c r="F3136" i="14"/>
  <c r="F1841" i="14"/>
  <c r="F1845" i="14"/>
  <c r="F3137" i="14"/>
  <c r="F1846" i="14"/>
  <c r="F1847" i="14"/>
  <c r="F1848" i="14"/>
  <c r="F3138" i="14"/>
  <c r="F3139" i="14"/>
  <c r="F1849" i="14"/>
  <c r="F3140" i="14"/>
  <c r="F3141" i="14"/>
  <c r="F3142" i="14"/>
  <c r="F1850" i="14"/>
  <c r="F1853" i="14"/>
  <c r="F3143" i="14"/>
  <c r="F3144" i="14"/>
  <c r="F3145" i="14"/>
  <c r="F3146" i="14"/>
  <c r="F3147" i="14"/>
  <c r="F3148" i="14"/>
  <c r="F3149" i="14"/>
  <c r="F3150" i="14"/>
  <c r="F3151" i="14"/>
  <c r="F1858" i="14"/>
  <c r="F3152" i="14"/>
  <c r="F1859" i="14"/>
  <c r="F1860" i="14"/>
  <c r="F1861" i="14"/>
  <c r="F1862" i="14"/>
  <c r="F3153" i="14"/>
  <c r="F1863" i="14"/>
  <c r="F1864" i="14"/>
  <c r="F3154" i="14"/>
  <c r="F1865" i="14"/>
  <c r="F1866" i="14"/>
  <c r="F1867" i="14"/>
  <c r="F1868" i="14"/>
  <c r="F1869" i="14"/>
  <c r="F3155" i="14"/>
  <c r="F1870" i="14"/>
  <c r="F1871" i="14"/>
  <c r="F1872" i="14"/>
  <c r="F3156" i="14"/>
  <c r="F1873" i="14"/>
  <c r="F3157" i="14"/>
  <c r="F1874" i="14"/>
  <c r="F1875" i="14"/>
  <c r="F1876" i="14"/>
  <c r="F1877" i="14"/>
  <c r="F1878" i="14"/>
  <c r="F3158" i="14"/>
  <c r="F3159" i="14"/>
  <c r="F1879" i="14"/>
  <c r="F1880" i="14"/>
  <c r="F1881" i="14"/>
  <c r="F1882" i="14"/>
  <c r="F1883" i="14"/>
  <c r="F1884" i="14"/>
  <c r="F1885" i="14"/>
  <c r="F1886" i="14"/>
  <c r="F3160" i="14"/>
  <c r="F1887" i="14"/>
  <c r="F1888" i="14"/>
  <c r="F1889" i="14"/>
  <c r="F3161" i="14"/>
  <c r="F3162" i="14"/>
  <c r="F3163" i="14"/>
  <c r="F1891" i="14"/>
  <c r="F1892" i="14"/>
  <c r="F1893" i="14"/>
  <c r="F1894" i="14"/>
  <c r="F3164" i="14"/>
  <c r="F3165" i="14"/>
  <c r="F3166" i="14"/>
  <c r="F3167" i="14"/>
  <c r="F1895" i="14"/>
  <c r="F1896" i="14"/>
  <c r="F3168" i="14"/>
  <c r="F3169" i="14"/>
  <c r="F3170" i="14"/>
  <c r="F1897" i="14"/>
  <c r="F1898" i="14"/>
  <c r="F3171" i="14"/>
  <c r="F3172" i="14"/>
  <c r="F1899" i="14"/>
  <c r="F1900" i="14"/>
  <c r="F1901" i="14"/>
  <c r="F1902" i="14"/>
  <c r="F1903" i="14"/>
  <c r="F1904" i="14"/>
  <c r="F3173" i="14"/>
  <c r="F1905" i="14"/>
  <c r="F3174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3175" i="14"/>
  <c r="F1919" i="14"/>
  <c r="F1920" i="14"/>
  <c r="F3176" i="14"/>
  <c r="F1921" i="14"/>
  <c r="F3177" i="14"/>
  <c r="F1922" i="14"/>
  <c r="F3178" i="14"/>
  <c r="F1923" i="14"/>
  <c r="F3180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3181" i="14"/>
  <c r="F3182" i="14"/>
  <c r="F3183" i="14"/>
  <c r="F1967" i="14"/>
  <c r="F3184" i="14"/>
  <c r="F1968" i="14"/>
  <c r="F1969" i="14"/>
  <c r="F1970" i="14"/>
  <c r="F1971" i="14"/>
  <c r="F1972" i="14"/>
  <c r="F3185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3186" i="14"/>
  <c r="F3187" i="14"/>
  <c r="F3188" i="14"/>
  <c r="F3189" i="14"/>
  <c r="F3190" i="14"/>
  <c r="F3191" i="14"/>
  <c r="F2012" i="14"/>
  <c r="F2013" i="14"/>
  <c r="F3192" i="14"/>
  <c r="F2014" i="14"/>
  <c r="F3193" i="14"/>
  <c r="F3194" i="14"/>
  <c r="F3195" i="14"/>
  <c r="F3196" i="14"/>
  <c r="F2015" i="14"/>
  <c r="F2016" i="14"/>
  <c r="F3197" i="14"/>
  <c r="F3198" i="14"/>
  <c r="F2017" i="14"/>
  <c r="F2018" i="14"/>
  <c r="F2019" i="14"/>
  <c r="F2020" i="14"/>
  <c r="F2021" i="14"/>
  <c r="F2022" i="14"/>
  <c r="F2023" i="14"/>
  <c r="F2024" i="14"/>
  <c r="F3199" i="14"/>
  <c r="F2025" i="14"/>
  <c r="F2026" i="14"/>
  <c r="F3200" i="14"/>
  <c r="F2027" i="14"/>
  <c r="F2028" i="14"/>
  <c r="F2029" i="14"/>
  <c r="F2030" i="14"/>
  <c r="F3201" i="14"/>
  <c r="F3202" i="14"/>
  <c r="F2031" i="14"/>
  <c r="F2032" i="14"/>
  <c r="F2033" i="14"/>
  <c r="F2034" i="14"/>
  <c r="F3203" i="14"/>
  <c r="F2035" i="14"/>
  <c r="F3204" i="14"/>
  <c r="F3205" i="14"/>
  <c r="F3206" i="14"/>
  <c r="F3207" i="14"/>
  <c r="F2036" i="14"/>
  <c r="F3208" i="14"/>
  <c r="F2037" i="14"/>
  <c r="F3209" i="14"/>
  <c r="F3210" i="14"/>
  <c r="F3211" i="14"/>
  <c r="F3212" i="14"/>
  <c r="F3213" i="14"/>
  <c r="F3214" i="14"/>
  <c r="F3215" i="14"/>
  <c r="F2038" i="14"/>
  <c r="F3217" i="14"/>
  <c r="F3216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3218" i="14"/>
  <c r="F2050" i="14"/>
  <c r="F2051" i="14"/>
  <c r="F2052" i="14"/>
  <c r="F2053" i="14"/>
  <c r="F2054" i="14"/>
  <c r="F2055" i="14"/>
  <c r="F2056" i="14"/>
  <c r="F3219" i="14"/>
  <c r="F2057" i="14"/>
  <c r="F2058" i="14"/>
  <c r="F2059" i="14"/>
  <c r="F2060" i="14"/>
  <c r="F2061" i="14"/>
  <c r="F2062" i="14"/>
  <c r="F2063" i="14"/>
  <c r="F3220" i="14"/>
  <c r="F2064" i="14"/>
  <c r="F3221" i="14"/>
  <c r="F3222" i="14"/>
  <c r="F3223" i="14"/>
  <c r="F3224" i="14"/>
  <c r="F3225" i="14"/>
  <c r="F3226" i="14"/>
  <c r="F3227" i="14"/>
  <c r="F3228" i="14"/>
  <c r="F2065" i="14"/>
  <c r="F3229" i="14"/>
  <c r="F2066" i="14"/>
  <c r="F2067" i="14"/>
  <c r="F2068" i="14"/>
  <c r="F2069" i="14"/>
  <c r="F2070" i="14"/>
  <c r="F2071" i="14"/>
  <c r="F2072" i="14"/>
  <c r="F3230" i="14"/>
  <c r="F2073" i="14"/>
  <c r="F2074" i="14"/>
  <c r="F2075" i="14"/>
  <c r="F2076" i="14"/>
  <c r="F2077" i="14"/>
  <c r="F2078" i="14"/>
  <c r="F3231" i="14"/>
  <c r="F3232" i="14"/>
  <c r="F2079" i="14"/>
  <c r="F3233" i="14"/>
  <c r="F2080" i="14"/>
  <c r="F3234" i="14"/>
  <c r="F2081" i="14"/>
  <c r="F2082" i="14"/>
  <c r="F3235" i="14"/>
  <c r="F3236" i="14"/>
  <c r="F3237" i="14"/>
  <c r="F3238" i="14"/>
  <c r="F3239" i="14"/>
  <c r="F3240" i="14"/>
  <c r="F2083" i="14"/>
  <c r="F3241" i="14"/>
  <c r="F2084" i="14"/>
  <c r="F2085" i="14"/>
  <c r="F2086" i="14"/>
  <c r="F2087" i="14"/>
  <c r="F2088" i="14"/>
  <c r="F2089" i="14"/>
  <c r="F2090" i="14"/>
  <c r="F2091" i="14"/>
  <c r="F3242" i="14"/>
  <c r="F2092" i="14"/>
  <c r="F2093" i="14"/>
  <c r="F2094" i="14"/>
  <c r="F2095" i="14"/>
  <c r="F2096" i="14"/>
  <c r="F2097" i="14"/>
  <c r="F3243" i="14"/>
  <c r="F2098" i="14"/>
  <c r="F2099" i="14"/>
  <c r="F2100" i="14"/>
  <c r="F2101" i="14"/>
  <c r="F2102" i="14"/>
  <c r="F2103" i="14"/>
  <c r="F2104" i="14"/>
  <c r="F2105" i="14"/>
  <c r="F3244" i="14"/>
  <c r="F2106" i="14"/>
  <c r="F2107" i="14"/>
  <c r="F2108" i="14"/>
  <c r="F2109" i="14"/>
  <c r="F3245" i="14"/>
  <c r="F2110" i="14"/>
  <c r="F2111" i="14"/>
  <c r="F2112" i="14"/>
  <c r="F2113" i="14"/>
  <c r="F3246" i="14"/>
  <c r="F3247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3248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3249" i="14"/>
  <c r="F2154" i="14"/>
  <c r="F2155" i="14"/>
  <c r="F2156" i="14"/>
  <c r="F2157" i="14"/>
  <c r="F2158" i="14"/>
  <c r="F2159" i="14"/>
  <c r="F2160" i="14"/>
  <c r="F3250" i="14"/>
  <c r="F2161" i="14"/>
  <c r="F2162" i="14"/>
  <c r="F2163" i="14"/>
  <c r="F2164" i="14"/>
  <c r="F2165" i="14"/>
  <c r="F3251" i="14"/>
  <c r="F2166" i="14"/>
  <c r="F3252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3253" i="14"/>
  <c r="F3254" i="14"/>
  <c r="F2211" i="14"/>
  <c r="F3255" i="14"/>
  <c r="F3256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3257" i="14"/>
  <c r="F2236" i="14"/>
  <c r="F3258" i="14"/>
  <c r="F3259" i="14"/>
  <c r="F3260" i="14"/>
  <c r="F3261" i="14"/>
  <c r="F3262" i="14"/>
  <c r="F3263" i="14"/>
  <c r="F2237" i="14"/>
  <c r="F2238" i="14"/>
  <c r="F2239" i="14"/>
  <c r="F2240" i="14"/>
  <c r="F2241" i="14"/>
  <c r="F2242" i="14"/>
  <c r="F2243" i="14"/>
  <c r="F2244" i="14"/>
  <c r="F2245" i="14"/>
  <c r="F3264" i="14"/>
  <c r="F3265" i="14"/>
  <c r="F2246" i="14"/>
  <c r="F2247" i="14"/>
  <c r="F2248" i="14"/>
  <c r="F2249" i="14"/>
  <c r="F2250" i="14"/>
  <c r="F2251" i="14"/>
  <c r="F3266" i="14"/>
  <c r="F3267" i="14"/>
  <c r="F2252" i="14"/>
  <c r="F3268" i="14"/>
  <c r="F2253" i="14"/>
  <c r="F3269" i="14"/>
  <c r="F2254" i="14"/>
  <c r="F2255" i="14"/>
  <c r="F3270" i="14"/>
  <c r="F3271" i="14"/>
  <c r="F3272" i="14"/>
  <c r="F3273" i="14"/>
  <c r="F2256" i="14"/>
  <c r="F2257" i="14"/>
  <c r="F2258" i="14"/>
  <c r="F3274" i="14"/>
  <c r="F2259" i="14"/>
  <c r="F2260" i="14"/>
  <c r="F2261" i="14"/>
  <c r="F2262" i="14"/>
  <c r="F2263" i="14"/>
  <c r="F3275" i="14"/>
  <c r="F2264" i="14"/>
  <c r="F2265" i="14"/>
  <c r="F3276" i="14"/>
  <c r="F3277" i="14"/>
  <c r="F3278" i="14"/>
  <c r="F2267" i="14"/>
  <c r="F3279" i="14"/>
  <c r="F2268" i="14"/>
  <c r="F2269" i="14"/>
  <c r="F2270" i="14"/>
  <c r="F2271" i="14"/>
  <c r="F2272" i="14"/>
  <c r="F2273" i="14"/>
  <c r="F2274" i="14"/>
  <c r="F2275" i="14"/>
  <c r="F2276" i="14"/>
  <c r="F3280" i="14"/>
  <c r="F2277" i="14"/>
  <c r="F2278" i="14"/>
  <c r="F3281" i="14"/>
  <c r="F2279" i="14"/>
  <c r="F2280" i="14"/>
  <c r="F2281" i="14"/>
  <c r="F2282" i="14"/>
  <c r="F3282" i="14"/>
  <c r="F2283" i="14"/>
  <c r="F2284" i="14"/>
  <c r="F2285" i="14"/>
  <c r="F2286" i="14"/>
  <c r="F2287" i="14"/>
  <c r="F2288" i="14"/>
  <c r="F2289" i="14"/>
  <c r="F2290" i="14"/>
  <c r="F2291" i="14"/>
  <c r="F2292" i="14"/>
  <c r="F3283" i="14"/>
  <c r="F3284" i="14"/>
  <c r="F2294" i="14"/>
  <c r="F2295" i="14"/>
  <c r="F2296" i="14"/>
  <c r="F2297" i="14"/>
  <c r="F2298" i="14"/>
  <c r="F2299" i="14"/>
  <c r="F2300" i="14"/>
  <c r="F2301" i="14"/>
  <c r="F50" i="14"/>
  <c r="F2583" i="14"/>
  <c r="F2582" i="14"/>
  <c r="F2584" i="14"/>
  <c r="F2567" i="14"/>
  <c r="F2578" i="14"/>
  <c r="F2525" i="14"/>
  <c r="F615" i="14"/>
  <c r="F614" i="14"/>
  <c r="F631" i="14"/>
  <c r="F663" i="14"/>
  <c r="F2735" i="14"/>
  <c r="F2736" i="14"/>
  <c r="F2734" i="14"/>
  <c r="F941" i="14"/>
  <c r="F3025" i="14"/>
  <c r="F1844" i="14"/>
  <c r="H1844" i="14" s="1"/>
  <c r="F1843" i="14"/>
  <c r="H1843" i="14" s="1"/>
  <c r="F1842" i="14"/>
  <c r="F1856" i="14"/>
  <c r="H1856" i="14" s="1"/>
  <c r="F1857" i="14"/>
  <c r="H1857" i="14" s="1"/>
  <c r="F554" i="14"/>
  <c r="H3216" i="14"/>
  <c r="K3216" i="14"/>
  <c r="Q3216" i="14"/>
  <c r="T3216" i="14"/>
  <c r="H554" i="14"/>
  <c r="K554" i="14"/>
  <c r="N554" i="14"/>
  <c r="T554" i="14"/>
  <c r="Q1857" i="14"/>
  <c r="T1857" i="14"/>
  <c r="K1856" i="14"/>
  <c r="Q1856" i="14"/>
  <c r="T1856" i="14"/>
  <c r="H1842" i="14"/>
  <c r="K1842" i="14"/>
  <c r="Q1842" i="14"/>
  <c r="T1842" i="14"/>
  <c r="H3025" i="14"/>
  <c r="K3025" i="14"/>
  <c r="Q3025" i="14"/>
  <c r="I3216" i="14" l="1"/>
  <c r="M18" i="1"/>
  <c r="S18" i="1" s="1"/>
  <c r="E18" i="1" s="1"/>
  <c r="I1842" i="14"/>
  <c r="I554" i="14"/>
  <c r="I1843" i="14"/>
  <c r="K1843" i="14" s="1"/>
  <c r="I1856" i="14"/>
  <c r="I1857" i="14"/>
  <c r="K1857" i="14" s="1"/>
  <c r="I1844" i="14"/>
  <c r="K1844" i="14" s="1"/>
  <c r="I3025" i="14"/>
  <c r="H2867" i="14"/>
  <c r="K2867" i="14"/>
  <c r="Q2867" i="14"/>
  <c r="H941" i="14"/>
  <c r="K941" i="14"/>
  <c r="Q941" i="14"/>
  <c r="T941" i="14"/>
  <c r="H2736" i="14"/>
  <c r="K2736" i="14"/>
  <c r="H2734" i="14"/>
  <c r="K2734" i="14"/>
  <c r="T2734" i="14"/>
  <c r="T2736" i="14"/>
  <c r="I2736" i="14" l="1"/>
  <c r="I2867" i="14"/>
  <c r="I941" i="14"/>
  <c r="I2734" i="14"/>
  <c r="H870" i="14"/>
  <c r="H2735" i="14"/>
  <c r="Q2735" i="14"/>
  <c r="T2735" i="14"/>
  <c r="I870" i="14" l="1"/>
  <c r="K870" i="14" s="1"/>
  <c r="I2735" i="14"/>
  <c r="K2735" i="14" s="1"/>
  <c r="H663" i="14"/>
  <c r="I663" i="14" s="1"/>
  <c r="K663" i="14"/>
  <c r="Q663" i="14"/>
  <c r="T663" i="14"/>
  <c r="H631" i="14"/>
  <c r="K631" i="14"/>
  <c r="Q631" i="14"/>
  <c r="T631" i="14"/>
  <c r="H614" i="14"/>
  <c r="T614" i="14"/>
  <c r="H615" i="14"/>
  <c r="K615" i="14"/>
  <c r="H2525" i="14"/>
  <c r="K2525" i="14"/>
  <c r="T2525" i="14"/>
  <c r="H2578" i="14"/>
  <c r="K2578" i="14"/>
  <c r="T2578" i="14"/>
  <c r="I614" i="14" l="1"/>
  <c r="K614" i="14" s="1"/>
  <c r="I631" i="14"/>
  <c r="I2578" i="14"/>
  <c r="I2525" i="14"/>
  <c r="I615" i="14"/>
  <c r="H2567" i="14"/>
  <c r="K2567" i="14"/>
  <c r="T2567" i="14"/>
  <c r="H2584" i="14"/>
  <c r="K2584" i="14"/>
  <c r="T2584" i="14"/>
  <c r="H2582" i="14"/>
  <c r="K2582" i="14"/>
  <c r="T2582" i="14"/>
  <c r="H2583" i="14"/>
  <c r="K2583" i="14"/>
  <c r="T2583" i="14"/>
  <c r="H50" i="14"/>
  <c r="K50" i="14"/>
  <c r="Q50" i="14"/>
  <c r="T50" i="14"/>
  <c r="G106" i="1"/>
  <c r="P106" i="1" s="1"/>
  <c r="I106" i="1"/>
  <c r="M106" i="1"/>
  <c r="G441" i="1"/>
  <c r="P441" i="1" s="1"/>
  <c r="I441" i="1"/>
  <c r="M441" i="1"/>
  <c r="G415" i="1"/>
  <c r="P415" i="1" s="1"/>
  <c r="I415" i="1"/>
  <c r="M415" i="1"/>
  <c r="G383" i="1"/>
  <c r="P383" i="1" s="1"/>
  <c r="I383" i="1"/>
  <c r="G82" i="1"/>
  <c r="I82" i="1"/>
  <c r="M82" i="1"/>
  <c r="O82" i="1"/>
  <c r="P82" i="1"/>
  <c r="G57" i="1"/>
  <c r="P57" i="1" s="1"/>
  <c r="I57" i="1"/>
  <c r="M57" i="1"/>
  <c r="O57" i="1"/>
  <c r="G273" i="1"/>
  <c r="P273" i="1" s="1"/>
  <c r="I273" i="1"/>
  <c r="M273" i="1"/>
  <c r="G192" i="1"/>
  <c r="P192" i="1" s="1"/>
  <c r="I192" i="1"/>
  <c r="M192" i="1"/>
  <c r="G169" i="1"/>
  <c r="P169" i="1" s="1"/>
  <c r="I169" i="1"/>
  <c r="M169" i="1"/>
  <c r="G7" i="1"/>
  <c r="P7" i="1" s="1"/>
  <c r="I7" i="1"/>
  <c r="M7" i="1"/>
  <c r="O7" i="1"/>
  <c r="I2567" i="14" l="1"/>
  <c r="I2584" i="14"/>
  <c r="I2582" i="14"/>
  <c r="I50" i="14"/>
  <c r="I2583" i="14"/>
  <c r="Q106" i="1"/>
  <c r="K106" i="1" s="1"/>
  <c r="R106" i="1" s="1"/>
  <c r="S106" i="1" s="1"/>
  <c r="Q441" i="1"/>
  <c r="K441" i="1" s="1"/>
  <c r="R441" i="1" s="1"/>
  <c r="S441" i="1" s="1"/>
  <c r="Q415" i="1"/>
  <c r="Q383" i="1"/>
  <c r="K383" i="1" s="1"/>
  <c r="R383" i="1" s="1"/>
  <c r="Q82" i="1"/>
  <c r="K82" i="1" s="1"/>
  <c r="R82" i="1" s="1"/>
  <c r="S82" i="1" s="1"/>
  <c r="E82" i="1" s="1"/>
  <c r="Q57" i="1"/>
  <c r="Q273" i="1"/>
  <c r="Q192" i="1"/>
  <c r="K192" i="1" s="1"/>
  <c r="R192" i="1" s="1"/>
  <c r="S192" i="1" s="1"/>
  <c r="Q169" i="1"/>
  <c r="K169" i="1" s="1"/>
  <c r="R169" i="1" s="1"/>
  <c r="S169" i="1" s="1"/>
  <c r="Q7" i="1"/>
  <c r="K7" i="1" s="1"/>
  <c r="R7" i="1" s="1"/>
  <c r="S7" i="1" s="1"/>
  <c r="E7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4" i="14"/>
  <c r="N1884" i="14"/>
  <c r="T1884" i="14"/>
  <c r="H2906" i="14"/>
  <c r="N2906" i="14"/>
  <c r="Q2906" i="14"/>
  <c r="T2906" i="14"/>
  <c r="H639" i="14"/>
  <c r="N639" i="14"/>
  <c r="Q639" i="14"/>
  <c r="T639" i="14"/>
  <c r="H640" i="14"/>
  <c r="N640" i="14"/>
  <c r="Q640" i="14"/>
  <c r="T640" i="14"/>
  <c r="H638" i="14"/>
  <c r="N638" i="14"/>
  <c r="Q638" i="14"/>
  <c r="T638" i="14"/>
  <c r="O441" i="1" l="1"/>
  <c r="E441" i="1" s="1"/>
  <c r="A441" i="1" s="1"/>
  <c r="O169" i="1"/>
  <c r="E169" i="1" s="1"/>
  <c r="A169" i="1" s="1"/>
  <c r="O106" i="1"/>
  <c r="E106" i="1" s="1"/>
  <c r="O192" i="1"/>
  <c r="E192" i="1" s="1"/>
  <c r="A192" i="1" s="1"/>
  <c r="M383" i="1"/>
  <c r="S383" i="1" s="1"/>
  <c r="I1884" i="14"/>
  <c r="I640" i="14"/>
  <c r="I639" i="14"/>
  <c r="K415" i="1"/>
  <c r="R415" i="1" s="1"/>
  <c r="S415" i="1" s="1"/>
  <c r="K273" i="1"/>
  <c r="R273" i="1" s="1"/>
  <c r="S273" i="1" s="1"/>
  <c r="K57" i="1"/>
  <c r="R57" i="1" s="1"/>
  <c r="S57" i="1" s="1"/>
  <c r="E57" i="1" s="1"/>
  <c r="I638" i="14"/>
  <c r="I2906" i="14"/>
  <c r="G102" i="1"/>
  <c r="K102" i="1"/>
  <c r="M102" i="1"/>
  <c r="O102" i="1"/>
  <c r="P102" i="1"/>
  <c r="I102" i="1" s="1"/>
  <c r="Q102" i="1" s="1"/>
  <c r="G336" i="1"/>
  <c r="P336" i="1" s="1"/>
  <c r="I336" i="1" s="1"/>
  <c r="Q336" i="1" s="1"/>
  <c r="K336" i="1" s="1"/>
  <c r="M336" i="1"/>
  <c r="O336" i="1"/>
  <c r="J720" i="12"/>
  <c r="J721" i="12"/>
  <c r="J722" i="12"/>
  <c r="J723" i="12"/>
  <c r="J724" i="12"/>
  <c r="J725" i="12"/>
  <c r="J726" i="12"/>
  <c r="J879" i="12"/>
  <c r="J727" i="12"/>
  <c r="J728" i="12"/>
  <c r="J880" i="12"/>
  <c r="J729" i="12"/>
  <c r="J895" i="12"/>
  <c r="J730" i="12"/>
  <c r="J731" i="12"/>
  <c r="J732" i="12"/>
  <c r="J733" i="12"/>
  <c r="J734" i="12"/>
  <c r="J866" i="12"/>
  <c r="J867" i="12"/>
  <c r="J735" i="12"/>
  <c r="J868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M723" i="12"/>
  <c r="M739" i="12"/>
  <c r="M752" i="12"/>
  <c r="M753" i="12"/>
  <c r="M754" i="12"/>
  <c r="M755" i="12"/>
  <c r="P720" i="12"/>
  <c r="P725" i="12"/>
  <c r="P726" i="12"/>
  <c r="P879" i="12"/>
  <c r="P727" i="12"/>
  <c r="P728" i="12"/>
  <c r="P880" i="12"/>
  <c r="P729" i="12"/>
  <c r="P895" i="12"/>
  <c r="P730" i="12"/>
  <c r="P731" i="12"/>
  <c r="P866" i="12"/>
  <c r="P867" i="12"/>
  <c r="P735" i="12"/>
  <c r="P736" i="12"/>
  <c r="P737" i="12"/>
  <c r="P738" i="12"/>
  <c r="P739" i="12"/>
  <c r="P740" i="12"/>
  <c r="P741" i="12"/>
  <c r="P742" i="12"/>
  <c r="P743" i="12"/>
  <c r="P744" i="12"/>
  <c r="P745" i="12"/>
  <c r="P746" i="12"/>
  <c r="P747" i="12"/>
  <c r="P748" i="12"/>
  <c r="P749" i="12"/>
  <c r="P750" i="12"/>
  <c r="P751" i="12"/>
  <c r="P752" i="12"/>
  <c r="P753" i="12"/>
  <c r="P754" i="12"/>
  <c r="P755" i="12"/>
  <c r="P756" i="12"/>
  <c r="S720" i="12"/>
  <c r="S721" i="12"/>
  <c r="S725" i="12"/>
  <c r="S726" i="12"/>
  <c r="S879" i="12"/>
  <c r="S727" i="12"/>
  <c r="S728" i="12"/>
  <c r="S880" i="12"/>
  <c r="S729" i="12"/>
  <c r="S895" i="12"/>
  <c r="S730" i="12"/>
  <c r="S731" i="12"/>
  <c r="S732" i="12"/>
  <c r="S733" i="12"/>
  <c r="S734" i="12"/>
  <c r="S866" i="12"/>
  <c r="S867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V720" i="12"/>
  <c r="V724" i="12"/>
  <c r="V725" i="12"/>
  <c r="V726" i="12"/>
  <c r="V895" i="12"/>
  <c r="V731" i="12"/>
  <c r="V732" i="12"/>
  <c r="V733" i="12"/>
  <c r="V734" i="12"/>
  <c r="V866" i="12"/>
  <c r="V736" i="12"/>
  <c r="V737" i="12"/>
  <c r="V738" i="12"/>
  <c r="V739" i="12"/>
  <c r="V740" i="12"/>
  <c r="V741" i="12"/>
  <c r="V742" i="12"/>
  <c r="V745" i="12"/>
  <c r="V747" i="12"/>
  <c r="V748" i="12"/>
  <c r="V749" i="12"/>
  <c r="V750" i="12"/>
  <c r="V751" i="12"/>
  <c r="V752" i="12"/>
  <c r="V753" i="12"/>
  <c r="V754" i="12"/>
  <c r="V755" i="12"/>
  <c r="V756" i="12"/>
  <c r="V757" i="12"/>
  <c r="O273" i="1" l="1"/>
  <c r="E273" i="1" s="1"/>
  <c r="A273" i="1" s="1"/>
  <c r="O415" i="1"/>
  <c r="E415" i="1" s="1"/>
  <c r="A415" i="1" s="1"/>
  <c r="O383" i="1"/>
  <c r="E383" i="1" s="1"/>
  <c r="A383" i="1" s="1"/>
  <c r="K1884" i="14"/>
  <c r="K638" i="14"/>
  <c r="K639" i="14"/>
  <c r="K640" i="14"/>
  <c r="R102" i="1"/>
  <c r="S102" i="1" s="1"/>
  <c r="E102" i="1" s="1"/>
  <c r="K2906" i="14"/>
  <c r="R336" i="1"/>
  <c r="S336" i="1" s="1"/>
  <c r="E336" i="1" s="1"/>
  <c r="A336" i="1" s="1"/>
  <c r="H1572" i="14"/>
  <c r="I1572" i="14" s="1"/>
  <c r="K1572" i="14" s="1"/>
  <c r="N1572" i="14"/>
  <c r="Q1572" i="14"/>
  <c r="J695" i="12"/>
  <c r="V695" i="12"/>
  <c r="H2297" i="14" l="1"/>
  <c r="K2297" i="14"/>
  <c r="Q2297" i="14"/>
  <c r="T2297" i="14"/>
  <c r="Q2280" i="14"/>
  <c r="Q2281" i="14"/>
  <c r="T2280" i="14"/>
  <c r="T2281" i="14"/>
  <c r="H2280" i="14"/>
  <c r="H2281" i="14"/>
  <c r="H2279" i="14"/>
  <c r="K2279" i="14"/>
  <c r="Q2279" i="14"/>
  <c r="T2279" i="14"/>
  <c r="H1058" i="14"/>
  <c r="I1058" i="14" s="1"/>
  <c r="K1058" i="14"/>
  <c r="N1058" i="14"/>
  <c r="Q1058" i="14"/>
  <c r="T1058" i="14"/>
  <c r="H953" i="14"/>
  <c r="K953" i="14"/>
  <c r="Q953" i="14"/>
  <c r="T953" i="14"/>
  <c r="I2281" i="14" l="1"/>
  <c r="I953" i="14"/>
  <c r="I2280" i="14"/>
  <c r="I2297" i="14"/>
  <c r="I2279" i="14"/>
  <c r="G96" i="1"/>
  <c r="P96" i="1" s="1"/>
  <c r="I96" i="1" s="1"/>
  <c r="M96" i="1"/>
  <c r="O96" i="1"/>
  <c r="G320" i="1"/>
  <c r="P320" i="1" s="1"/>
  <c r="I320" i="1" s="1"/>
  <c r="M320" i="1"/>
  <c r="G285" i="1"/>
  <c r="P285" i="1" s="1"/>
  <c r="I285" i="1"/>
  <c r="M285" i="1"/>
  <c r="G50" i="1"/>
  <c r="P50" i="1" s="1"/>
  <c r="I50" i="1"/>
  <c r="M50" i="1"/>
  <c r="O50" i="1"/>
  <c r="G17" i="1"/>
  <c r="P17" i="1" s="1"/>
  <c r="I17" i="1"/>
  <c r="M17" i="1"/>
  <c r="O17" i="1"/>
  <c r="G115" i="1"/>
  <c r="P115" i="1" s="1"/>
  <c r="I115" i="1" s="1"/>
  <c r="M115" i="1"/>
  <c r="K2281" i="14" l="1"/>
  <c r="K2280" i="14"/>
  <c r="Q96" i="1"/>
  <c r="K96" i="1" s="1"/>
  <c r="R96" i="1" s="1"/>
  <c r="S96" i="1" s="1"/>
  <c r="E96" i="1" s="1"/>
  <c r="Q320" i="1"/>
  <c r="Q285" i="1"/>
  <c r="Q17" i="1"/>
  <c r="Q50" i="1"/>
  <c r="K17" i="1"/>
  <c r="R17" i="1" s="1"/>
  <c r="S17" i="1" s="1"/>
  <c r="E17" i="1" s="1"/>
  <c r="Q115" i="1"/>
  <c r="D751" i="13"/>
  <c r="D752" i="13"/>
  <c r="K320" i="1" l="1"/>
  <c r="R320" i="1" s="1"/>
  <c r="S320" i="1" s="1"/>
  <c r="K285" i="1"/>
  <c r="R285" i="1" s="1"/>
  <c r="S285" i="1" s="1"/>
  <c r="K50" i="1"/>
  <c r="R50" i="1" s="1"/>
  <c r="S50" i="1" s="1"/>
  <c r="E50" i="1" s="1"/>
  <c r="K115" i="1"/>
  <c r="R115" i="1" s="1"/>
  <c r="S115" i="1" s="1"/>
  <c r="O285" i="1" l="1"/>
  <c r="E285" i="1" s="1"/>
  <c r="A285" i="1" s="1"/>
  <c r="O115" i="1"/>
  <c r="E115" i="1" s="1"/>
  <c r="A115" i="1" s="1"/>
  <c r="O320" i="1"/>
  <c r="E320" i="1" s="1"/>
  <c r="A320" i="1" s="1"/>
  <c r="H1398" i="14"/>
  <c r="I1398" i="14" s="1"/>
  <c r="K1398" i="14"/>
  <c r="N1398" i="14"/>
  <c r="Q1398" i="14"/>
  <c r="T1398" i="14"/>
  <c r="H2888" i="14"/>
  <c r="N2888" i="14"/>
  <c r="Q2888" i="14"/>
  <c r="T2888" i="14"/>
  <c r="I2888" i="14" l="1"/>
  <c r="H1026" i="14"/>
  <c r="N1026" i="14"/>
  <c r="Q1026" i="14"/>
  <c r="T1026" i="14"/>
  <c r="H96" i="14"/>
  <c r="N96" i="14"/>
  <c r="Q96" i="14"/>
  <c r="T96" i="14"/>
  <c r="G429" i="1"/>
  <c r="P429" i="1" s="1"/>
  <c r="I429" i="1" s="1"/>
  <c r="K429" i="1"/>
  <c r="M429" i="1"/>
  <c r="G103" i="1"/>
  <c r="P103" i="1" s="1"/>
  <c r="I103" i="1" s="1"/>
  <c r="K103" i="1"/>
  <c r="M103" i="1"/>
  <c r="G97" i="1"/>
  <c r="P97" i="1" s="1"/>
  <c r="I97" i="1" s="1"/>
  <c r="M97" i="1"/>
  <c r="G287" i="1"/>
  <c r="P287" i="1" s="1"/>
  <c r="I287" i="1" s="1"/>
  <c r="Q287" i="1" s="1"/>
  <c r="K287" i="1" s="1"/>
  <c r="M287" i="1"/>
  <c r="O398" i="1"/>
  <c r="M398" i="1"/>
  <c r="G398" i="1"/>
  <c r="P398" i="1" s="1"/>
  <c r="I398" i="1" s="1"/>
  <c r="Q398" i="1" s="1"/>
  <c r="K398" i="1" s="1"/>
  <c r="K2888" i="14" l="1"/>
  <c r="I1026" i="14"/>
  <c r="I96" i="14"/>
  <c r="R287" i="1"/>
  <c r="S287" i="1" s="1"/>
  <c r="Q103" i="1"/>
  <c r="R103" i="1" s="1"/>
  <c r="S103" i="1" s="1"/>
  <c r="Q429" i="1"/>
  <c r="R429" i="1" s="1"/>
  <c r="S429" i="1" s="1"/>
  <c r="Q97" i="1"/>
  <c r="R398" i="1"/>
  <c r="S398" i="1" s="1"/>
  <c r="E398" i="1" s="1"/>
  <c r="A398" i="1" s="1"/>
  <c r="J861" i="12"/>
  <c r="O287" i="1" l="1"/>
  <c r="E287" i="1" s="1"/>
  <c r="A287" i="1" s="1"/>
  <c r="O429" i="1"/>
  <c r="E429" i="1" s="1"/>
  <c r="A429" i="1" s="1"/>
  <c r="O103" i="1"/>
  <c r="E103" i="1" s="1"/>
  <c r="K97" i="1"/>
  <c r="R97" i="1" s="1"/>
  <c r="S97" i="1" s="1"/>
  <c r="K1026" i="14"/>
  <c r="K96" i="14"/>
  <c r="J889" i="12"/>
  <c r="M889" i="12"/>
  <c r="S889" i="12"/>
  <c r="O97" i="1" l="1"/>
  <c r="E97" i="1" s="1"/>
  <c r="V889" i="12"/>
  <c r="J893" i="12"/>
  <c r="P893" i="12"/>
  <c r="S893" i="12"/>
  <c r="G433" i="1" l="1"/>
  <c r="P433" i="1" s="1"/>
  <c r="I433" i="1" s="1"/>
  <c r="Q433" i="1" s="1"/>
  <c r="K433" i="1" s="1"/>
  <c r="R433" i="1" s="1"/>
  <c r="M433" i="1" s="1"/>
  <c r="G434" i="1"/>
  <c r="G436" i="1"/>
  <c r="P436" i="1" s="1"/>
  <c r="G437" i="1"/>
  <c r="P437" i="1" s="1"/>
  <c r="G438" i="1"/>
  <c r="P438" i="1" s="1"/>
  <c r="G439" i="1"/>
  <c r="P439" i="1" s="1"/>
  <c r="G440" i="1"/>
  <c r="P440" i="1" s="1"/>
  <c r="G432" i="1"/>
  <c r="P432" i="1" s="1"/>
  <c r="I432" i="1" s="1"/>
  <c r="I434" i="1"/>
  <c r="I436" i="1"/>
  <c r="I437" i="1"/>
  <c r="I438" i="1"/>
  <c r="I439" i="1"/>
  <c r="I440" i="1"/>
  <c r="K434" i="1"/>
  <c r="K436" i="1"/>
  <c r="K437" i="1"/>
  <c r="K438" i="1"/>
  <c r="K439" i="1"/>
  <c r="K440" i="1"/>
  <c r="M434" i="1"/>
  <c r="M436" i="1"/>
  <c r="M437" i="1"/>
  <c r="M438" i="1"/>
  <c r="M439" i="1"/>
  <c r="M440" i="1"/>
  <c r="M432" i="1"/>
  <c r="O434" i="1"/>
  <c r="O436" i="1"/>
  <c r="O437" i="1"/>
  <c r="O438" i="1"/>
  <c r="O439" i="1"/>
  <c r="O440" i="1"/>
  <c r="P434" i="1"/>
  <c r="Q434" i="1" l="1"/>
  <c r="R434" i="1" s="1"/>
  <c r="S434" i="1" s="1"/>
  <c r="E434" i="1" s="1"/>
  <c r="A434" i="1" s="1"/>
  <c r="Q432" i="1"/>
  <c r="S433" i="1"/>
  <c r="Q440" i="1"/>
  <c r="R440" i="1" s="1"/>
  <c r="S440" i="1" s="1"/>
  <c r="E440" i="1" s="1"/>
  <c r="A440" i="1" s="1"/>
  <c r="Q438" i="1"/>
  <c r="R438" i="1" s="1"/>
  <c r="S438" i="1" s="1"/>
  <c r="E438" i="1" s="1"/>
  <c r="A438" i="1" s="1"/>
  <c r="Q436" i="1"/>
  <c r="R436" i="1" s="1"/>
  <c r="S436" i="1" s="1"/>
  <c r="E436" i="1" s="1"/>
  <c r="A436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O433" i="1" l="1"/>
  <c r="E433" i="1" s="1"/>
  <c r="K432" i="1"/>
  <c r="R432" i="1" s="1"/>
  <c r="S432" i="1" s="1"/>
  <c r="H3270" i="14"/>
  <c r="H3271" i="14"/>
  <c r="H3272" i="14"/>
  <c r="I3272" i="14" s="1"/>
  <c r="H3273" i="14"/>
  <c r="I3273" i="14" s="1"/>
  <c r="H2256" i="14"/>
  <c r="I2256" i="14" s="1"/>
  <c r="H3274" i="14"/>
  <c r="I3274" i="14" s="1"/>
  <c r="H3275" i="14"/>
  <c r="I3275" i="14" s="1"/>
  <c r="H3276" i="14"/>
  <c r="I3276" i="14" s="1"/>
  <c r="H3277" i="14"/>
  <c r="I3277" i="14" s="1"/>
  <c r="H3278" i="14"/>
  <c r="I3278" i="14" s="1"/>
  <c r="H3279" i="14"/>
  <c r="I3279" i="14" s="1"/>
  <c r="H3280" i="14"/>
  <c r="H3281" i="14"/>
  <c r="I3281" i="14" s="1"/>
  <c r="H3282" i="14"/>
  <c r="I3282" i="14" s="1"/>
  <c r="H3283" i="14"/>
  <c r="I3283" i="14" s="1"/>
  <c r="H3284" i="14"/>
  <c r="I3284" i="14" s="1"/>
  <c r="I3270" i="14"/>
  <c r="I3271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N3270" i="14"/>
  <c r="N3271" i="14"/>
  <c r="N3272" i="14"/>
  <c r="N3273" i="14"/>
  <c r="N2256" i="14"/>
  <c r="N3274" i="14"/>
  <c r="N3275" i="14"/>
  <c r="N3276" i="14"/>
  <c r="N3277" i="14"/>
  <c r="N3278" i="14"/>
  <c r="N3279" i="14"/>
  <c r="N3280" i="14"/>
  <c r="N3281" i="14"/>
  <c r="N3282" i="14"/>
  <c r="N3283" i="14"/>
  <c r="N3284" i="14"/>
  <c r="Q3270" i="14"/>
  <c r="Q3271" i="14"/>
  <c r="Q3272" i="14"/>
  <c r="Q3273" i="14"/>
  <c r="Q2256" i="14"/>
  <c r="Q3274" i="14"/>
  <c r="Q3275" i="14"/>
  <c r="Q3276" i="14"/>
  <c r="Q3277" i="14"/>
  <c r="Q3278" i="14"/>
  <c r="Q3279" i="14"/>
  <c r="Q3280" i="14"/>
  <c r="Q3281" i="14"/>
  <c r="Q3282" i="14"/>
  <c r="Q3283" i="14"/>
  <c r="Q3284" i="14"/>
  <c r="T3270" i="14"/>
  <c r="T3271" i="14"/>
  <c r="T3272" i="14"/>
  <c r="T3273" i="14"/>
  <c r="T2256" i="14"/>
  <c r="T3274" i="14"/>
  <c r="T3275" i="14"/>
  <c r="T3276" i="14"/>
  <c r="T3277" i="14"/>
  <c r="T3278" i="14"/>
  <c r="T3279" i="14"/>
  <c r="T3280" i="14"/>
  <c r="T3281" i="14"/>
  <c r="T3282" i="14"/>
  <c r="T3283" i="14"/>
  <c r="T3284" i="14"/>
  <c r="O432" i="1" l="1"/>
  <c r="E432" i="1" s="1"/>
  <c r="A432" i="1" s="1"/>
  <c r="K2256" i="14"/>
  <c r="I3280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92" i="12"/>
  <c r="J693" i="12"/>
  <c r="J694" i="12"/>
  <c r="J901" i="12"/>
  <c r="J696" i="12"/>
  <c r="J697" i="12"/>
  <c r="J698" i="12"/>
  <c r="J699" i="12"/>
  <c r="J700" i="12"/>
  <c r="J701" i="12"/>
  <c r="J702" i="12"/>
  <c r="J913" i="12"/>
  <c r="J914" i="12"/>
  <c r="J902" i="12"/>
  <c r="J915" i="12"/>
  <c r="J916" i="12"/>
  <c r="J917" i="12"/>
  <c r="J703" i="12"/>
  <c r="J896" i="12"/>
  <c r="J704" i="12"/>
  <c r="J705" i="12"/>
  <c r="J706" i="12"/>
  <c r="J707" i="12"/>
  <c r="J708" i="12"/>
  <c r="J862" i="12"/>
  <c r="J918" i="12"/>
  <c r="J919" i="12"/>
  <c r="J709" i="12"/>
  <c r="J863" i="12"/>
  <c r="J864" i="12"/>
  <c r="J710" i="12"/>
  <c r="J865" i="12"/>
  <c r="J894" i="12"/>
  <c r="J920" i="12"/>
  <c r="J711" i="12"/>
  <c r="J712" i="12"/>
  <c r="J713" i="12"/>
  <c r="J714" i="12"/>
  <c r="J715" i="12"/>
  <c r="J716" i="12"/>
  <c r="J717" i="12"/>
  <c r="J718" i="12"/>
  <c r="J719" i="12"/>
  <c r="M694" i="12"/>
  <c r="M699" i="12"/>
  <c r="M700" i="12"/>
  <c r="M918" i="12"/>
  <c r="M920" i="12"/>
  <c r="M711" i="12"/>
  <c r="M712" i="12"/>
  <c r="M713" i="12"/>
  <c r="M716" i="12"/>
  <c r="M717" i="12"/>
  <c r="M718" i="12"/>
  <c r="P693" i="12"/>
  <c r="P901" i="12"/>
  <c r="P697" i="12"/>
  <c r="P698" i="12"/>
  <c r="P699" i="12"/>
  <c r="P700" i="12"/>
  <c r="P701" i="12"/>
  <c r="P702" i="12"/>
  <c r="P913" i="12"/>
  <c r="P914" i="12"/>
  <c r="P902" i="12"/>
  <c r="P915" i="12"/>
  <c r="P916" i="12"/>
  <c r="P917" i="12"/>
  <c r="P703" i="12"/>
  <c r="P896" i="12"/>
  <c r="P704" i="12"/>
  <c r="P705" i="12"/>
  <c r="P707" i="12"/>
  <c r="P708" i="12"/>
  <c r="P862" i="12"/>
  <c r="P918" i="12"/>
  <c r="P919" i="12"/>
  <c r="P709" i="12"/>
  <c r="P863" i="12"/>
  <c r="P864" i="12"/>
  <c r="P710" i="12"/>
  <c r="P865" i="12"/>
  <c r="P894" i="12"/>
  <c r="P920" i="12"/>
  <c r="P712" i="12"/>
  <c r="P716" i="12"/>
  <c r="S693" i="12"/>
  <c r="S694" i="12"/>
  <c r="S901" i="12"/>
  <c r="S697" i="12"/>
  <c r="S698" i="12"/>
  <c r="S699" i="12"/>
  <c r="S700" i="12"/>
  <c r="S701" i="12"/>
  <c r="S913" i="12"/>
  <c r="S914" i="12"/>
  <c r="S902" i="12"/>
  <c r="S915" i="12"/>
  <c r="S916" i="12"/>
  <c r="S917" i="12"/>
  <c r="S703" i="12"/>
  <c r="S896" i="12"/>
  <c r="S704" i="12"/>
  <c r="S705" i="12"/>
  <c r="S706" i="12"/>
  <c r="S708" i="12"/>
  <c r="S862" i="12"/>
  <c r="S918" i="12"/>
  <c r="S919" i="12"/>
  <c r="S709" i="12"/>
  <c r="S863" i="12"/>
  <c r="S864" i="12"/>
  <c r="S710" i="12"/>
  <c r="S865" i="12"/>
  <c r="S894" i="12"/>
  <c r="S920" i="12"/>
  <c r="S711" i="12"/>
  <c r="S712" i="12"/>
  <c r="S713" i="12"/>
  <c r="S714" i="12"/>
  <c r="S715" i="12"/>
  <c r="S716" i="12"/>
  <c r="S718" i="12"/>
  <c r="S719" i="12"/>
  <c r="V693" i="12"/>
  <c r="V694" i="12"/>
  <c r="V697" i="12"/>
  <c r="V698" i="12"/>
  <c r="V699" i="12"/>
  <c r="V700" i="12"/>
  <c r="V701" i="12"/>
  <c r="V702" i="12"/>
  <c r="V913" i="12"/>
  <c r="V914" i="12"/>
  <c r="V915" i="12"/>
  <c r="V916" i="12"/>
  <c r="V917" i="12"/>
  <c r="V704" i="12"/>
  <c r="V706" i="12"/>
  <c r="V707" i="12"/>
  <c r="V918" i="12"/>
  <c r="V919" i="12"/>
  <c r="V709" i="12"/>
  <c r="V864" i="12"/>
  <c r="V710" i="12"/>
  <c r="V865" i="12"/>
  <c r="V920" i="12"/>
  <c r="V711" i="12"/>
  <c r="V712" i="12"/>
  <c r="V713" i="12"/>
  <c r="V714" i="12"/>
  <c r="V716" i="12"/>
  <c r="V718" i="12"/>
  <c r="V719" i="12"/>
  <c r="Q21" i="14" l="1"/>
  <c r="Q2309" i="14"/>
  <c r="Q2310" i="14"/>
  <c r="Q2311" i="14"/>
  <c r="Q2312" i="14"/>
  <c r="Q2313" i="14"/>
  <c r="Q2314" i="14"/>
  <c r="Q2317" i="14"/>
  <c r="Q2318" i="14"/>
  <c r="Q2319" i="14"/>
  <c r="Q2320" i="14"/>
  <c r="Q2321" i="14"/>
  <c r="Q49" i="14"/>
  <c r="Q2322" i="14"/>
  <c r="Q2323" i="14"/>
  <c r="Q2324" i="14"/>
  <c r="Q2325" i="14"/>
  <c r="Q2326" i="14"/>
  <c r="Q2327" i="14"/>
  <c r="Q2328" i="14"/>
  <c r="Q2329" i="14"/>
  <c r="Q2330" i="14"/>
  <c r="Q2331" i="14"/>
  <c r="Q2332" i="14"/>
  <c r="Q2334" i="14"/>
  <c r="Q2335" i="14"/>
  <c r="Q2336" i="14"/>
  <c r="Q2337" i="14"/>
  <c r="Q2338" i="14"/>
  <c r="Q2339" i="14"/>
  <c r="Q2340" i="14"/>
  <c r="Q2341" i="14"/>
  <c r="Q2343" i="14"/>
  <c r="Q2345" i="14"/>
  <c r="Q2346" i="14"/>
  <c r="Q2347" i="14"/>
  <c r="Q2348" i="14"/>
  <c r="Q2349" i="14"/>
  <c r="Q2350" i="14"/>
  <c r="Q2351" i="14"/>
  <c r="Q2353" i="14"/>
  <c r="Q2354" i="14"/>
  <c r="Q2355" i="14"/>
  <c r="Q2356" i="14"/>
  <c r="Q2357" i="14"/>
  <c r="Q2358" i="14"/>
  <c r="Q2361" i="14"/>
  <c r="Q2359" i="14"/>
  <c r="Q2362" i="14"/>
  <c r="Q2363" i="14"/>
  <c r="Q2364" i="14"/>
  <c r="Q2365" i="14"/>
  <c r="Q2366" i="14"/>
  <c r="Q2367" i="14"/>
  <c r="Q2368" i="14"/>
  <c r="Q2370" i="14"/>
  <c r="Q2371" i="14"/>
  <c r="Q2372" i="14"/>
  <c r="Q2373" i="14"/>
  <c r="Q2374" i="14"/>
  <c r="Q2375" i="14"/>
  <c r="Q2376" i="14"/>
  <c r="Q2377" i="14"/>
  <c r="Q2378" i="14"/>
  <c r="Q2380" i="14"/>
  <c r="Q2383" i="14"/>
  <c r="Q2385" i="14"/>
  <c r="Q2386" i="14"/>
  <c r="Q2387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301" i="14"/>
  <c r="Q302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305" i="14"/>
  <c r="Q2428" i="14"/>
  <c r="Q2429" i="14"/>
  <c r="Q2430" i="14"/>
  <c r="Q2431" i="14"/>
  <c r="Q2432" i="14"/>
  <c r="Q2433" i="14"/>
  <c r="Q2434" i="14"/>
  <c r="Q2436" i="14"/>
  <c r="Q2437" i="14"/>
  <c r="Q2438" i="14"/>
  <c r="Q2439" i="14"/>
  <c r="Q2440" i="14"/>
  <c r="Q2441" i="14"/>
  <c r="Q2443" i="14"/>
  <c r="Q2444" i="14"/>
  <c r="Q2445" i="14"/>
  <c r="Q2448" i="14"/>
  <c r="Q2449" i="14"/>
  <c r="Q2450" i="14"/>
  <c r="Q2451" i="14"/>
  <c r="Q2452" i="14"/>
  <c r="Q2453" i="14"/>
  <c r="Q2454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87" i="14"/>
  <c r="Q2488" i="14"/>
  <c r="Q2489" i="14"/>
  <c r="Q2496" i="14"/>
  <c r="Q2497" i="14"/>
  <c r="Q2498" i="14"/>
  <c r="Q2500" i="14"/>
  <c r="Q2501" i="14"/>
  <c r="Q2502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5" i="14"/>
  <c r="Q2516" i="14"/>
  <c r="Q2517" i="14"/>
  <c r="Q2518" i="14"/>
  <c r="Q2519" i="14"/>
  <c r="Q2520" i="14"/>
  <c r="Q2522" i="14"/>
  <c r="Q2524" i="14"/>
  <c r="Q2526" i="14"/>
  <c r="Q2528" i="14"/>
  <c r="Q2529" i="14"/>
  <c r="Q2530" i="14"/>
  <c r="Q2531" i="14"/>
  <c r="Q527" i="14"/>
  <c r="Q2532" i="14"/>
  <c r="Q2533" i="14"/>
  <c r="Q2534" i="14"/>
  <c r="Q2535" i="14"/>
  <c r="Q2536" i="14"/>
  <c r="Q2539" i="14"/>
  <c r="Q2540" i="14"/>
  <c r="Q523" i="14"/>
  <c r="Q525" i="14"/>
  <c r="Q2541" i="14"/>
  <c r="Q2542" i="14"/>
  <c r="Q2543" i="14"/>
  <c r="Q2544" i="14"/>
  <c r="Q2546" i="14"/>
  <c r="Q2550" i="14"/>
  <c r="Q2551" i="14"/>
  <c r="Q2552" i="14"/>
  <c r="Q538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1" i="14"/>
  <c r="Q2572" i="14"/>
  <c r="Q2573" i="14"/>
  <c r="Q2574" i="14"/>
  <c r="Q2575" i="14"/>
  <c r="Q2576" i="14"/>
  <c r="Q2577" i="14"/>
  <c r="Q2579" i="14"/>
  <c r="Q2580" i="14"/>
  <c r="Q2581" i="14"/>
  <c r="Q2586" i="14"/>
  <c r="Q2587" i="14"/>
  <c r="Q2589" i="14"/>
  <c r="Q552" i="14"/>
  <c r="Q553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16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8" i="14"/>
  <c r="Q2669" i="14"/>
  <c r="Q2670" i="14"/>
  <c r="Q2672" i="14"/>
  <c r="Q2673" i="14"/>
  <c r="Q738" i="14"/>
  <c r="Q2674" i="14"/>
  <c r="Q2675" i="14"/>
  <c r="Q2676" i="14"/>
  <c r="Q2677" i="14"/>
  <c r="Q2678" i="14"/>
  <c r="Q2680" i="14"/>
  <c r="Q2681" i="14"/>
  <c r="Q793" i="14"/>
  <c r="Q2683" i="14"/>
  <c r="Q2684" i="14"/>
  <c r="Q2685" i="14"/>
  <c r="Q2687" i="14"/>
  <c r="Q2688" i="14"/>
  <c r="Q2689" i="14"/>
  <c r="Q2690" i="14"/>
  <c r="Q2691" i="14"/>
  <c r="Q2692" i="14"/>
  <c r="Q2695" i="14"/>
  <c r="Q2696" i="14"/>
  <c r="Q2697" i="14"/>
  <c r="Q2698" i="14"/>
  <c r="Q2699" i="14"/>
  <c r="Q2700" i="14"/>
  <c r="Q827" i="14"/>
  <c r="Q2701" i="14"/>
  <c r="Q2702" i="14"/>
  <c r="Q2703" i="14"/>
  <c r="Q2704" i="14"/>
  <c r="Q2705" i="14"/>
  <c r="Q2706" i="14"/>
  <c r="Q2707" i="14"/>
  <c r="Q2708" i="14"/>
  <c r="Q2709" i="14"/>
  <c r="Q2710" i="14"/>
  <c r="Q2714" i="14"/>
  <c r="Q2715" i="14"/>
  <c r="Q2716" i="14"/>
  <c r="Q2717" i="14"/>
  <c r="Q2718" i="14"/>
  <c r="Q2719" i="14"/>
  <c r="Q2720" i="14"/>
  <c r="Q907" i="14"/>
  <c r="Q2721" i="14"/>
  <c r="Q2722" i="14"/>
  <c r="Q2724" i="14"/>
  <c r="Q2725" i="14"/>
  <c r="Q2726" i="14"/>
  <c r="Q899" i="14"/>
  <c r="Q2727" i="14"/>
  <c r="Q2728" i="14"/>
  <c r="Q2731" i="14"/>
  <c r="Q2732" i="14"/>
  <c r="Q2733" i="14"/>
  <c r="Q938" i="14"/>
  <c r="Q2737" i="14"/>
  <c r="Q2739" i="14"/>
  <c r="Q2740" i="14"/>
  <c r="Q2741" i="14"/>
  <c r="Q2742" i="14"/>
  <c r="Q2743" i="14"/>
  <c r="Q2744" i="14"/>
  <c r="Q2745" i="14"/>
  <c r="Q2747" i="14"/>
  <c r="Q2748" i="14"/>
  <c r="Q2749" i="14"/>
  <c r="Q2750" i="14"/>
  <c r="Q2751" i="14"/>
  <c r="Q2752" i="14"/>
  <c r="Q2753" i="14"/>
  <c r="Q2754" i="14"/>
  <c r="Q2755" i="14"/>
  <c r="Q2756" i="14"/>
  <c r="Q2757" i="14"/>
  <c r="Q2759" i="14"/>
  <c r="Q2760" i="14"/>
  <c r="Q2761" i="14"/>
  <c r="Q976" i="14"/>
  <c r="Q2762" i="14"/>
  <c r="Q977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7" i="14"/>
  <c r="Q2779" i="14"/>
  <c r="Q2780" i="14"/>
  <c r="Q2781" i="14"/>
  <c r="Q2782" i="14"/>
  <c r="Q2783" i="14"/>
  <c r="Q2785" i="14"/>
  <c r="Q2787" i="14"/>
  <c r="Q2788" i="14"/>
  <c r="Q2790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1124" i="14"/>
  <c r="Q2804" i="14"/>
  <c r="Q2805" i="14"/>
  <c r="Q2806" i="14"/>
  <c r="Q2813" i="14"/>
  <c r="Q2814" i="14"/>
  <c r="Q2815" i="14"/>
  <c r="Q2816" i="14"/>
  <c r="Q2819" i="14"/>
  <c r="Q2821" i="14"/>
  <c r="Q2822" i="14"/>
  <c r="Q2823" i="14"/>
  <c r="Q2824" i="14"/>
  <c r="Q2826" i="14"/>
  <c r="Q2827" i="14"/>
  <c r="Q2828" i="14"/>
  <c r="Q2829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8" i="14"/>
  <c r="Q2869" i="14"/>
  <c r="Q2870" i="14"/>
  <c r="Q2871" i="14"/>
  <c r="Q1299" i="14"/>
  <c r="Q2872" i="14"/>
  <c r="Q2873" i="14"/>
  <c r="Q2874" i="14"/>
  <c r="Q2875" i="14"/>
  <c r="Q2876" i="14"/>
  <c r="Q2877" i="14"/>
  <c r="Q2878" i="14"/>
  <c r="Q2880" i="14"/>
  <c r="Q2881" i="14"/>
  <c r="Q2882" i="14"/>
  <c r="Q2883" i="14"/>
  <c r="Q2884" i="14"/>
  <c r="Q2885" i="14"/>
  <c r="Q2886" i="14"/>
  <c r="Q2893" i="14"/>
  <c r="Q2894" i="14"/>
  <c r="Q2895" i="14"/>
  <c r="Q2896" i="14"/>
  <c r="Q2898" i="14"/>
  <c r="Q2900" i="14"/>
  <c r="Q2902" i="14"/>
  <c r="Q2903" i="14"/>
  <c r="Q2908" i="14"/>
  <c r="Q2909" i="14"/>
  <c r="Q2910" i="14"/>
  <c r="Q2911" i="14"/>
  <c r="Q2913" i="14"/>
  <c r="Q2914" i="14"/>
  <c r="Q2915" i="14"/>
  <c r="Q2916" i="14"/>
  <c r="Q2917" i="14"/>
  <c r="Q2918" i="14"/>
  <c r="Q2919" i="14"/>
  <c r="Q2920" i="14"/>
  <c r="Q2921" i="14"/>
  <c r="Q2922" i="14"/>
  <c r="Q2923" i="14"/>
  <c r="Q2924" i="14"/>
  <c r="Q2926" i="14"/>
  <c r="Q2927" i="14"/>
  <c r="Q2928" i="14"/>
  <c r="Q2929" i="14"/>
  <c r="Q1438" i="14"/>
  <c r="Q2930" i="14"/>
  <c r="Q2931" i="14"/>
  <c r="Q2932" i="14"/>
  <c r="Q2934" i="14"/>
  <c r="Q2935" i="14"/>
  <c r="Q2936" i="14"/>
  <c r="Q2937" i="14"/>
  <c r="Q2939" i="14"/>
  <c r="Q2940" i="14"/>
  <c r="Q2941" i="14"/>
  <c r="Q2942" i="14"/>
  <c r="Q2943" i="14"/>
  <c r="Q2944" i="14"/>
  <c r="Q2946" i="14"/>
  <c r="Q2948" i="14"/>
  <c r="Q2952" i="14"/>
  <c r="Q2953" i="14"/>
  <c r="Q2954" i="14"/>
  <c r="Q2955" i="14"/>
  <c r="Q2956" i="14"/>
  <c r="Q2957" i="14"/>
  <c r="Q2958" i="14"/>
  <c r="Q2959" i="14"/>
  <c r="Q2960" i="14"/>
  <c r="Q2961" i="14"/>
  <c r="Q2962" i="14"/>
  <c r="Q2963" i="14"/>
  <c r="Q2965" i="14"/>
  <c r="Q2966" i="14"/>
  <c r="Q2967" i="14"/>
  <c r="Q2968" i="14"/>
  <c r="Q2969" i="14"/>
  <c r="Q2970" i="14"/>
  <c r="Q2971" i="14"/>
  <c r="Q2972" i="14"/>
  <c r="Q2974" i="14"/>
  <c r="Q2975" i="14"/>
  <c r="Q2976" i="14"/>
  <c r="Q2978" i="14"/>
  <c r="Q2979" i="14"/>
  <c r="Q2980" i="14"/>
  <c r="Q2981" i="14"/>
  <c r="Q2982" i="14"/>
  <c r="Q2983" i="14"/>
  <c r="Q2984" i="14"/>
  <c r="Q2986" i="14"/>
  <c r="Q2993" i="14"/>
  <c r="Q2996" i="14"/>
  <c r="Q2997" i="14"/>
  <c r="Q2998" i="14"/>
  <c r="Q2999" i="14"/>
  <c r="Q3000" i="14"/>
  <c r="Q3001" i="14"/>
  <c r="Q3002" i="14"/>
  <c r="Q3004" i="14"/>
  <c r="Q3005" i="14"/>
  <c r="Q3007" i="14"/>
  <c r="Q3009" i="14"/>
  <c r="Q3011" i="14"/>
  <c r="Q3014" i="14"/>
  <c r="Q3016" i="14"/>
  <c r="Q3017" i="14"/>
  <c r="Q3018" i="14"/>
  <c r="Q3019" i="14"/>
  <c r="Q3020" i="14"/>
  <c r="Q3021" i="14"/>
  <c r="Q3022" i="14"/>
  <c r="Q3026" i="14"/>
  <c r="Q3027" i="14"/>
  <c r="Q3030" i="14"/>
  <c r="Q3032" i="14"/>
  <c r="Q3033" i="14"/>
  <c r="Q3034" i="14"/>
  <c r="Q3037" i="14"/>
  <c r="Q3038" i="14"/>
  <c r="Q3039" i="14"/>
  <c r="Q3040" i="14"/>
  <c r="Q3042" i="14"/>
  <c r="Q3043" i="14"/>
  <c r="Q3045" i="14"/>
  <c r="Q3046" i="14"/>
  <c r="Q3047" i="14"/>
  <c r="Q3048" i="14"/>
  <c r="Q3049" i="14"/>
  <c r="Q3050" i="14"/>
  <c r="Q3051" i="14"/>
  <c r="Q3053" i="14"/>
  <c r="Q3054" i="14"/>
  <c r="Q3055" i="14"/>
  <c r="Q3056" i="14"/>
  <c r="Q3057" i="14"/>
  <c r="Q3058" i="14"/>
  <c r="Q3059" i="14"/>
  <c r="Q3060" i="14"/>
  <c r="Q3061" i="14"/>
  <c r="Q3062" i="14"/>
  <c r="Q3063" i="14"/>
  <c r="Q3064" i="14"/>
  <c r="Q3065" i="14"/>
  <c r="Q3066" i="14"/>
  <c r="Q3067" i="14"/>
  <c r="Q3068" i="14"/>
  <c r="Q3070" i="14"/>
  <c r="Q3075" i="14"/>
  <c r="Q3077" i="14"/>
  <c r="Q3078" i="14"/>
  <c r="Q3079" i="14"/>
  <c r="Q3080" i="14"/>
  <c r="Q3082" i="14"/>
  <c r="Q3083" i="14"/>
  <c r="Q3084" i="14"/>
  <c r="Q3085" i="14"/>
  <c r="Q3086" i="14"/>
  <c r="Q3087" i="14"/>
  <c r="Q3088" i="14"/>
  <c r="Q3089" i="14"/>
  <c r="Q3090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3" i="14"/>
  <c r="Q3104" i="14"/>
  <c r="Q3106" i="14"/>
  <c r="Q3107" i="14"/>
  <c r="Q3108" i="14"/>
  <c r="Q3111" i="14"/>
  <c r="Q3114" i="14"/>
  <c r="Q3115" i="14"/>
  <c r="Q3116" i="14"/>
  <c r="Q3117" i="14"/>
  <c r="Q3118" i="14"/>
  <c r="Q3120" i="14"/>
  <c r="Q3121" i="14"/>
  <c r="Q3122" i="14"/>
  <c r="Q3123" i="14"/>
  <c r="Q3124" i="14"/>
  <c r="Q3125" i="14"/>
  <c r="Q3127" i="14"/>
  <c r="Q3128" i="14"/>
  <c r="Q3129" i="14"/>
  <c r="Q3130" i="14"/>
  <c r="Q3131" i="14"/>
  <c r="Q3132" i="14"/>
  <c r="Q3133" i="14"/>
  <c r="Q3139" i="14"/>
  <c r="Q3140" i="14"/>
  <c r="Q3141" i="14"/>
  <c r="Q1847" i="14"/>
  <c r="Q3142" i="14"/>
  <c r="Q3143" i="14"/>
  <c r="Q3144" i="14"/>
  <c r="Q3146" i="14"/>
  <c r="Q3148" i="14"/>
  <c r="Q3149" i="14"/>
  <c r="Q3150" i="14"/>
  <c r="Q3151" i="14"/>
  <c r="Q3152" i="14"/>
  <c r="Q3153" i="14"/>
  <c r="Q3154" i="14"/>
  <c r="Q3155" i="14"/>
  <c r="Q3157" i="14"/>
  <c r="Q3158" i="14"/>
  <c r="Q3159" i="14"/>
  <c r="Q3160" i="14"/>
  <c r="Q3161" i="14"/>
  <c r="Q3162" i="14"/>
  <c r="Q3163" i="14"/>
  <c r="Q1893" i="14"/>
  <c r="Q3164" i="14"/>
  <c r="Q3166" i="14"/>
  <c r="Q3167" i="14"/>
  <c r="Q3168" i="14"/>
  <c r="Q3169" i="14"/>
  <c r="Q3170" i="14"/>
  <c r="Q3171" i="14"/>
  <c r="Q3172" i="14"/>
  <c r="Q3174" i="14"/>
  <c r="Q3175" i="14"/>
  <c r="Q3176" i="14"/>
  <c r="Q3177" i="14"/>
  <c r="Q3178" i="14"/>
  <c r="Q3181" i="14"/>
  <c r="Q3182" i="14"/>
  <c r="Q3183" i="14"/>
  <c r="Q3184" i="14"/>
  <c r="Q3185" i="14"/>
  <c r="Q2007" i="14"/>
  <c r="Q3186" i="14"/>
  <c r="Q3187" i="14"/>
  <c r="Q3188" i="14"/>
  <c r="Q3189" i="14"/>
  <c r="Q3190" i="14"/>
  <c r="Q3191" i="14"/>
  <c r="Q3192" i="14"/>
  <c r="Q3193" i="14"/>
  <c r="Q3194" i="14"/>
  <c r="Q3195" i="14"/>
  <c r="Q3196" i="14"/>
  <c r="Q3197" i="14"/>
  <c r="Q3199" i="14"/>
  <c r="Q3200" i="14"/>
  <c r="Q3201" i="14"/>
  <c r="Q3202" i="14"/>
  <c r="Q3212" i="14"/>
  <c r="Q3213" i="14"/>
  <c r="Q3215" i="14"/>
  <c r="Q3217" i="14"/>
  <c r="Q3218" i="14"/>
  <c r="Q3219" i="14"/>
  <c r="Q3220" i="14"/>
  <c r="Q3221" i="14"/>
  <c r="Q3222" i="14"/>
  <c r="Q3223" i="14"/>
  <c r="Q3224" i="14"/>
  <c r="Q3225" i="14"/>
  <c r="Q3226" i="14"/>
  <c r="Q3227" i="14"/>
  <c r="Q3228" i="14"/>
  <c r="Q3229" i="14"/>
  <c r="Q3230" i="14"/>
  <c r="Q3231" i="14"/>
  <c r="Q3232" i="14"/>
  <c r="Q2082" i="14"/>
  <c r="Q3235" i="14"/>
  <c r="Q3236" i="14"/>
  <c r="Q3237" i="14"/>
  <c r="Q3238" i="14"/>
  <c r="Q3239" i="14"/>
  <c r="Q3240" i="14"/>
  <c r="Q3241" i="14"/>
  <c r="Q3243" i="14"/>
  <c r="Q3244" i="14"/>
  <c r="Q3245" i="14"/>
  <c r="Q3246" i="14"/>
  <c r="Q3247" i="14"/>
  <c r="Q3248" i="14"/>
  <c r="Q3249" i="14"/>
  <c r="Q3250" i="14"/>
  <c r="Q3251" i="14"/>
  <c r="Q3252" i="14"/>
  <c r="Q3253" i="14"/>
  <c r="Q3254" i="14"/>
  <c r="Q3255" i="14"/>
  <c r="Q3256" i="14"/>
  <c r="Q3258" i="14"/>
  <c r="Q3259" i="14"/>
  <c r="Q3260" i="14"/>
  <c r="Q3261" i="14"/>
  <c r="Q3262" i="14"/>
  <c r="Q3263" i="14"/>
  <c r="Q3264" i="14"/>
  <c r="Q3265" i="14"/>
  <c r="Q3266" i="14"/>
  <c r="Q3267" i="14"/>
  <c r="Q3268" i="14"/>
  <c r="Q3269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0" i="14"/>
  <c r="Q197" i="14"/>
  <c r="Q203" i="14"/>
  <c r="Q219" i="14"/>
  <c r="Q220" i="14"/>
  <c r="Q226" i="14"/>
  <c r="Q233" i="14"/>
  <c r="Q236" i="14"/>
  <c r="Q248" i="14"/>
  <c r="Q250" i="14"/>
  <c r="Q255" i="14"/>
  <c r="Q257" i="14"/>
  <c r="Q259" i="14"/>
  <c r="Q265" i="14"/>
  <c r="Q270" i="14"/>
  <c r="Q280" i="14"/>
  <c r="Q281" i="14"/>
  <c r="Q285" i="14"/>
  <c r="Q286" i="14"/>
  <c r="Q2388" i="14"/>
  <c r="Q292" i="14"/>
  <c r="Q294" i="14"/>
  <c r="Q295" i="14"/>
  <c r="Q299" i="14"/>
  <c r="Q304" i="14"/>
  <c r="Q306" i="14"/>
  <c r="Q311" i="14"/>
  <c r="Q312" i="14"/>
  <c r="Q314" i="14"/>
  <c r="Q315" i="14"/>
  <c r="Q316" i="14"/>
  <c r="Q321" i="14"/>
  <c r="Q327" i="14"/>
  <c r="Q333" i="14"/>
  <c r="Q335" i="14"/>
  <c r="Q341" i="14"/>
  <c r="Q343" i="14"/>
  <c r="Q344" i="14"/>
  <c r="Q346" i="14"/>
  <c r="Q347" i="14"/>
  <c r="Q348" i="14"/>
  <c r="Q351" i="14"/>
  <c r="Q355" i="14"/>
  <c r="Q361" i="14"/>
  <c r="Q363" i="14"/>
  <c r="Q368" i="14"/>
  <c r="Q371" i="14"/>
  <c r="Q372" i="14"/>
  <c r="Q373" i="14"/>
  <c r="Q374" i="14"/>
  <c r="Q378" i="14"/>
  <c r="Q379" i="14"/>
  <c r="Q383" i="14"/>
  <c r="Q386" i="14"/>
  <c r="Q390" i="14"/>
  <c r="Q393" i="14"/>
  <c r="Q398" i="14"/>
  <c r="Q401" i="14"/>
  <c r="Q404" i="14"/>
  <c r="Q405" i="14"/>
  <c r="Q394" i="14"/>
  <c r="Q2493" i="14"/>
  <c r="Q2495" i="14"/>
  <c r="Q406" i="14"/>
  <c r="Q407" i="14"/>
  <c r="Q409" i="14"/>
  <c r="Q410" i="14"/>
  <c r="Q411" i="14"/>
  <c r="Q413" i="14"/>
  <c r="Q2499" i="14"/>
  <c r="Q421" i="14"/>
  <c r="Q483" i="14"/>
  <c r="Q485" i="14"/>
  <c r="Q491" i="14"/>
  <c r="Q517" i="14"/>
  <c r="Q531" i="14"/>
  <c r="Q2545" i="14"/>
  <c r="Q539" i="14"/>
  <c r="Q542" i="14"/>
  <c r="Q544" i="14"/>
  <c r="Q545" i="14"/>
  <c r="Q549" i="14"/>
  <c r="Q550" i="14"/>
  <c r="Q560" i="14"/>
  <c r="Q563" i="14"/>
  <c r="Q570" i="14"/>
  <c r="Q581" i="14"/>
  <c r="Q582" i="14"/>
  <c r="Q602" i="14"/>
  <c r="Q603" i="14"/>
  <c r="Q610" i="14"/>
  <c r="Q611" i="14"/>
  <c r="Q612" i="14"/>
  <c r="Q619" i="14"/>
  <c r="Q622" i="14"/>
  <c r="Q623" i="14"/>
  <c r="Q628" i="14"/>
  <c r="Q645" i="14"/>
  <c r="Q653" i="14"/>
  <c r="Q676" i="14"/>
  <c r="Q689" i="14"/>
  <c r="Q695" i="14"/>
  <c r="Q696" i="14"/>
  <c r="Q703" i="14"/>
  <c r="Q704" i="14"/>
  <c r="Q707" i="14"/>
  <c r="Q716" i="14"/>
  <c r="Q726" i="14"/>
  <c r="Q733" i="14"/>
  <c r="Q746" i="14"/>
  <c r="Q750" i="14"/>
  <c r="Q754" i="14"/>
  <c r="Q761" i="14"/>
  <c r="Q762" i="14"/>
  <c r="Q771" i="14"/>
  <c r="Q776" i="14"/>
  <c r="Q779" i="14"/>
  <c r="Q785" i="14"/>
  <c r="Q2682" i="14"/>
  <c r="Q806" i="14"/>
  <c r="Q812" i="14"/>
  <c r="Q833" i="14"/>
  <c r="Q834" i="14"/>
  <c r="Q835" i="14"/>
  <c r="Q836" i="14"/>
  <c r="Q843" i="14"/>
  <c r="Q845" i="14"/>
  <c r="Q849" i="14"/>
  <c r="Q851" i="14"/>
  <c r="Q855" i="14"/>
  <c r="Q858" i="14"/>
  <c r="Q2723" i="14"/>
  <c r="Q865" i="14"/>
  <c r="Q872" i="14"/>
  <c r="Q873" i="14"/>
  <c r="Q876" i="14"/>
  <c r="Q879" i="14"/>
  <c r="Q880" i="14"/>
  <c r="Q889" i="14"/>
  <c r="Q890" i="14"/>
  <c r="Q897" i="14"/>
  <c r="Q898" i="14"/>
  <c r="Q906" i="14"/>
  <c r="Q927" i="14"/>
  <c r="Q940" i="14"/>
  <c r="Q946" i="14"/>
  <c r="Q949" i="14"/>
  <c r="Q2746" i="14"/>
  <c r="Q962" i="14"/>
  <c r="Q972" i="14"/>
  <c r="Q975" i="14"/>
  <c r="Q981" i="14"/>
  <c r="Q985" i="14"/>
  <c r="Q986" i="14"/>
  <c r="Q989" i="14"/>
  <c r="Q991" i="14"/>
  <c r="Q992" i="14"/>
  <c r="Q997" i="14"/>
  <c r="Q999" i="14"/>
  <c r="Q1000" i="14"/>
  <c r="Q1001" i="14"/>
  <c r="Q1010" i="14"/>
  <c r="Q1011" i="14"/>
  <c r="Q1014" i="14"/>
  <c r="Q1030" i="14"/>
  <c r="Q1041" i="14"/>
  <c r="Q1043" i="14"/>
  <c r="Q1049" i="14"/>
  <c r="Q2789" i="14"/>
  <c r="Q1064" i="14"/>
  <c r="Q1066" i="14"/>
  <c r="Q1068" i="14"/>
  <c r="Q1074" i="14"/>
  <c r="Q1077" i="14"/>
  <c r="Q1083" i="14"/>
  <c r="Q1084" i="14"/>
  <c r="Q1085" i="14"/>
  <c r="Q1093" i="14"/>
  <c r="Q1094" i="14"/>
  <c r="Q1099" i="14"/>
  <c r="Q1100" i="14"/>
  <c r="Q1101" i="14"/>
  <c r="Q1102" i="14"/>
  <c r="Q1106" i="14"/>
  <c r="Q1109" i="14"/>
  <c r="Q2803" i="14"/>
  <c r="Q1133" i="14"/>
  <c r="Q1137" i="14"/>
  <c r="Q1140" i="14"/>
  <c r="Q2808" i="14"/>
  <c r="Q1147" i="14"/>
  <c r="Q1149" i="14"/>
  <c r="Q1150" i="14"/>
  <c r="Q1152" i="14"/>
  <c r="Q1153" i="14"/>
  <c r="Q1161" i="14"/>
  <c r="Q1167" i="14"/>
  <c r="Q1169" i="14"/>
  <c r="Q1174" i="14"/>
  <c r="Q1177" i="14"/>
  <c r="Q1179" i="14"/>
  <c r="Q1184" i="14"/>
  <c r="Q1189" i="14"/>
  <c r="Q1194" i="14"/>
  <c r="Q1196" i="14"/>
  <c r="Q1197" i="14"/>
  <c r="Q1202" i="14"/>
  <c r="Q1206" i="14"/>
  <c r="Q1208" i="14"/>
  <c r="Q1209" i="14"/>
  <c r="Q1211" i="14"/>
  <c r="Q1217" i="14"/>
  <c r="Q1228" i="14"/>
  <c r="Q1231" i="14"/>
  <c r="Q1234" i="14"/>
  <c r="Q1244" i="14"/>
  <c r="Q1246" i="14"/>
  <c r="Q1257" i="14"/>
  <c r="Q1261" i="14"/>
  <c r="Q1262" i="14"/>
  <c r="Q1268" i="14"/>
  <c r="Q1281" i="14"/>
  <c r="Q1282" i="14"/>
  <c r="Q1288" i="14"/>
  <c r="Q1307" i="14"/>
  <c r="Q1308" i="14"/>
  <c r="Q1318" i="14"/>
  <c r="Q1321" i="14"/>
  <c r="Q1331" i="14"/>
  <c r="Q1332" i="14"/>
  <c r="Q1340" i="14"/>
  <c r="Q1342" i="14"/>
  <c r="Q1365" i="14"/>
  <c r="Q1369" i="14"/>
  <c r="Q1375" i="14"/>
  <c r="Q1376" i="14"/>
  <c r="Q1378" i="14"/>
  <c r="Q1382" i="14"/>
  <c r="Q1397" i="14"/>
  <c r="Q1399" i="14"/>
  <c r="Q1412" i="14"/>
  <c r="Q1414" i="14"/>
  <c r="Q1427" i="14"/>
  <c r="Q1428" i="14"/>
  <c r="Q1433" i="14"/>
  <c r="Q1436" i="14"/>
  <c r="Q1445" i="14"/>
  <c r="Q1448" i="14"/>
  <c r="Q1459" i="14"/>
  <c r="Q1466" i="14"/>
  <c r="Q1467" i="14"/>
  <c r="Q1470" i="14"/>
  <c r="Q2938" i="14"/>
  <c r="Q1471" i="14"/>
  <c r="Q1473" i="14"/>
  <c r="Q1475" i="14"/>
  <c r="Q1476" i="14"/>
  <c r="Q1479" i="14"/>
  <c r="Q1481" i="14"/>
  <c r="Q1488" i="14"/>
  <c r="Q1492" i="14"/>
  <c r="Q1506" i="14"/>
  <c r="Q1511" i="14"/>
  <c r="Q1520" i="14"/>
  <c r="Q1531" i="14"/>
  <c r="Q1537" i="14"/>
  <c r="Q1538" i="14"/>
  <c r="Q1539" i="14"/>
  <c r="Q1540" i="14"/>
  <c r="Q1541" i="14"/>
  <c r="Q1542" i="14"/>
  <c r="Q1546" i="14"/>
  <c r="Q3003" i="14"/>
  <c r="Q1552" i="14"/>
  <c r="Q1553" i="14"/>
  <c r="Q3006" i="14"/>
  <c r="Q3010" i="14"/>
  <c r="Q3012" i="14"/>
  <c r="Q3013" i="14"/>
  <c r="Q1575" i="14"/>
  <c r="Q1592" i="14"/>
  <c r="Q1615" i="14"/>
  <c r="Q1619" i="14"/>
  <c r="Q1621" i="14"/>
  <c r="Q1628" i="14"/>
  <c r="Q1635" i="14"/>
  <c r="Q1637" i="14"/>
  <c r="Q1657" i="14"/>
  <c r="Q1660" i="14"/>
  <c r="Q1661" i="14"/>
  <c r="Q1664" i="14"/>
  <c r="Q1666" i="14"/>
  <c r="Q1667" i="14"/>
  <c r="Q1668" i="14"/>
  <c r="Q1671" i="14"/>
  <c r="Q3052" i="14"/>
  <c r="Q1680" i="14"/>
  <c r="Q1681" i="14"/>
  <c r="Q1685" i="14"/>
  <c r="Q1689" i="14"/>
  <c r="Q1690" i="14"/>
  <c r="Q1695" i="14"/>
  <c r="Q1719" i="14"/>
  <c r="Q1738" i="14"/>
  <c r="Q1741" i="14"/>
  <c r="Q1743" i="14"/>
  <c r="Q1744" i="14"/>
  <c r="Q1748" i="14"/>
  <c r="Q1749" i="14"/>
  <c r="Q1750" i="14"/>
  <c r="Q1753" i="14"/>
  <c r="Q1774" i="14"/>
  <c r="Q1777" i="14"/>
  <c r="Q1782" i="14"/>
  <c r="Q1794" i="14"/>
  <c r="Q3112" i="14"/>
  <c r="Q1812" i="14"/>
  <c r="Q1816" i="14"/>
  <c r="Q1821" i="14"/>
  <c r="Q1822" i="14"/>
  <c r="Q1823" i="14"/>
  <c r="Q1827" i="14"/>
  <c r="Q1839" i="14"/>
  <c r="Q1840" i="14"/>
  <c r="Q3135" i="14"/>
  <c r="Q3136" i="14"/>
  <c r="Q1846" i="14"/>
  <c r="Q1848" i="14"/>
  <c r="Q1860" i="14"/>
  <c r="Q1863" i="14"/>
  <c r="Q1880" i="14"/>
  <c r="Q1881" i="14"/>
  <c r="Q1888" i="14"/>
  <c r="Q1889" i="14"/>
  <c r="Q1892" i="14"/>
  <c r="Q1902" i="14"/>
  <c r="Q1909" i="14"/>
  <c r="Q1910" i="14"/>
  <c r="Q1912" i="14"/>
  <c r="Q1919" i="14"/>
  <c r="Q1920" i="14"/>
  <c r="Q1926" i="14"/>
  <c r="Q1929" i="14"/>
  <c r="Q1930" i="14"/>
  <c r="Q1931" i="14"/>
  <c r="Q1933" i="14"/>
  <c r="Q1936" i="14"/>
  <c r="Q1937" i="14"/>
  <c r="Q1938" i="14"/>
  <c r="Q1942" i="14"/>
  <c r="Q1946" i="14"/>
  <c r="Q1955" i="14"/>
  <c r="Q1958" i="14"/>
  <c r="Q1970" i="14"/>
  <c r="Q1979" i="14"/>
  <c r="Q1980" i="14"/>
  <c r="Q1982" i="14"/>
  <c r="Q1992" i="14"/>
  <c r="Q1993" i="14"/>
  <c r="Q1996" i="14"/>
  <c r="Q1997" i="14"/>
  <c r="Q2026" i="14"/>
  <c r="Q2029" i="14"/>
  <c r="Q2030" i="14"/>
  <c r="Q2031" i="14"/>
  <c r="Q2034" i="14"/>
  <c r="Q2042" i="14"/>
  <c r="Q2044" i="14"/>
  <c r="Q2046" i="14"/>
  <c r="Q2054" i="14"/>
  <c r="Q2056" i="14"/>
  <c r="Q2057" i="14"/>
  <c r="Q2066" i="14"/>
  <c r="Q2073" i="14"/>
  <c r="Q2074" i="14"/>
  <c r="Q2076" i="14"/>
  <c r="Q2088" i="14"/>
  <c r="Q2089" i="14"/>
  <c r="Q3242" i="14"/>
  <c r="Q2092" i="14"/>
  <c r="Q2093" i="14"/>
  <c r="Q2095" i="14"/>
  <c r="Q2097" i="14"/>
  <c r="Q2100" i="14"/>
  <c r="Q2101" i="14"/>
  <c r="Q2105" i="14"/>
  <c r="Q2112" i="14"/>
  <c r="Q2121" i="14"/>
  <c r="Q2123" i="14"/>
  <c r="Q2124" i="14"/>
  <c r="Q2125" i="14"/>
  <c r="Q2126" i="14"/>
  <c r="Q2127" i="14"/>
  <c r="Q2129" i="14"/>
  <c r="Q2130" i="14"/>
  <c r="Q2131" i="14"/>
  <c r="Q2132" i="14"/>
  <c r="Q2133" i="14"/>
  <c r="Q2145" i="14"/>
  <c r="Q2147" i="14"/>
  <c r="Q2152" i="14"/>
  <c r="Q2153" i="14"/>
  <c r="Q2158" i="14"/>
  <c r="Q2168" i="14"/>
  <c r="Q2171" i="14"/>
  <c r="Q2178" i="14"/>
  <c r="Q2183" i="14"/>
  <c r="Q2186" i="14"/>
  <c r="Q2194" i="14"/>
  <c r="Q2202" i="14"/>
  <c r="Q2205" i="14"/>
  <c r="Q2206" i="14"/>
  <c r="Q2207" i="14"/>
  <c r="Q2209" i="14"/>
  <c r="Q2211" i="14"/>
  <c r="Q2213" i="14"/>
  <c r="Q2215" i="14"/>
  <c r="Q2217" i="14"/>
  <c r="Q2233" i="14"/>
  <c r="Q2234" i="14"/>
  <c r="Q2235" i="14"/>
  <c r="Q2243" i="14"/>
  <c r="Q2244" i="14"/>
  <c r="Q2246" i="14"/>
  <c r="Q2251" i="14"/>
  <c r="Q2259" i="14"/>
  <c r="Q2262" i="14"/>
  <c r="Q2263" i="14"/>
  <c r="Q2269" i="14"/>
  <c r="Q2271" i="14"/>
  <c r="Q2274" i="14"/>
  <c r="Q2277" i="14"/>
  <c r="Q2302" i="14"/>
  <c r="Q2308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42" i="14"/>
  <c r="Q144" i="14"/>
  <c r="Q146" i="14"/>
  <c r="Q148" i="14"/>
  <c r="Q166" i="14"/>
  <c r="Q170" i="14"/>
  <c r="Q172" i="14"/>
  <c r="Q184" i="14"/>
  <c r="Q188" i="14"/>
  <c r="Q201" i="14"/>
  <c r="Q222" i="14"/>
  <c r="Q224" i="14"/>
  <c r="Q234" i="14"/>
  <c r="Q235" i="14"/>
  <c r="Q258" i="14"/>
  <c r="Q266" i="14"/>
  <c r="Q271" i="14"/>
  <c r="Q277" i="14"/>
  <c r="Q2382" i="14"/>
  <c r="Q278" i="14"/>
  <c r="Q279" i="14"/>
  <c r="Q284" i="14"/>
  <c r="Q290" i="14"/>
  <c r="Q324" i="14"/>
  <c r="Q349" i="14"/>
  <c r="Q354" i="14"/>
  <c r="Q356" i="14"/>
  <c r="Q360" i="14"/>
  <c r="Q365" i="14"/>
  <c r="Q366" i="14"/>
  <c r="Q375" i="14"/>
  <c r="Q377" i="14"/>
  <c r="Q380" i="14"/>
  <c r="Q396" i="14"/>
  <c r="Q397" i="14"/>
  <c r="Q402" i="14"/>
  <c r="Q415" i="14"/>
  <c r="Q430" i="14"/>
  <c r="Q431" i="14"/>
  <c r="Q432" i="14"/>
  <c r="Q434" i="14"/>
  <c r="Q439" i="14"/>
  <c r="Q444" i="14"/>
  <c r="Q455" i="14"/>
  <c r="Q456" i="14"/>
  <c r="Q458" i="14"/>
  <c r="Q467" i="14"/>
  <c r="Q471" i="14"/>
  <c r="Q473" i="14"/>
  <c r="Q479" i="14"/>
  <c r="Q482" i="14"/>
  <c r="Q484" i="14"/>
  <c r="Q487" i="14"/>
  <c r="Q490" i="14"/>
  <c r="Q494" i="14"/>
  <c r="Q497" i="14"/>
  <c r="Q504" i="14"/>
  <c r="Q505" i="14"/>
  <c r="Q509" i="14"/>
  <c r="Q511" i="14"/>
  <c r="Q2547" i="14"/>
  <c r="Q2548" i="14"/>
  <c r="Q532" i="14"/>
  <c r="Q2549" i="14"/>
  <c r="Q533" i="14"/>
  <c r="Q535" i="14"/>
  <c r="Q543" i="14"/>
  <c r="Q547" i="14"/>
  <c r="Q2585" i="14"/>
  <c r="Q558" i="14"/>
  <c r="Q567" i="14"/>
  <c r="Q569" i="14"/>
  <c r="Q580" i="14"/>
  <c r="Q584" i="14"/>
  <c r="Q592" i="14"/>
  <c r="Q597" i="14"/>
  <c r="Q599" i="14"/>
  <c r="Q604" i="14"/>
  <c r="Q605" i="14"/>
  <c r="Q608" i="14"/>
  <c r="Q617" i="14"/>
  <c r="Q620" i="14"/>
  <c r="Q626" i="14"/>
  <c r="Q635" i="14"/>
  <c r="Q654" i="14"/>
  <c r="Q657" i="14"/>
  <c r="Q670" i="14"/>
  <c r="Q684" i="14"/>
  <c r="Q690" i="14"/>
  <c r="Q692" i="14"/>
  <c r="Q697" i="14"/>
  <c r="Q698" i="14"/>
  <c r="Q701" i="14"/>
  <c r="Q737" i="14"/>
  <c r="Q739" i="14"/>
  <c r="Q760" i="14"/>
  <c r="Q765" i="14"/>
  <c r="Q768" i="14"/>
  <c r="Q773" i="14"/>
  <c r="Q782" i="14"/>
  <c r="Q797" i="14"/>
  <c r="Q800" i="14"/>
  <c r="Q805" i="14"/>
  <c r="Q813" i="14"/>
  <c r="Q815" i="14"/>
  <c r="Q821" i="14"/>
  <c r="Q829" i="14"/>
  <c r="Q850" i="14"/>
  <c r="Q852" i="14"/>
  <c r="Q854" i="14"/>
  <c r="Q860" i="14"/>
  <c r="Q864" i="14"/>
  <c r="Q867" i="14"/>
  <c r="Q900" i="14"/>
  <c r="Q905" i="14"/>
  <c r="Q910" i="14"/>
  <c r="Q914" i="14"/>
  <c r="Q934" i="14"/>
  <c r="Q935" i="14"/>
  <c r="Q956" i="14"/>
  <c r="Q959" i="14"/>
  <c r="Q960" i="14"/>
  <c r="Q971" i="14"/>
  <c r="Q983" i="14"/>
  <c r="Q993" i="14"/>
  <c r="Q994" i="14"/>
  <c r="Q998" i="14"/>
  <c r="Q1005" i="14"/>
  <c r="Q1031" i="14"/>
  <c r="Q1046" i="14"/>
  <c r="Q1048" i="14"/>
  <c r="Q1054" i="14"/>
  <c r="Q1059" i="14"/>
  <c r="Q1061" i="14"/>
  <c r="Q1087" i="14"/>
  <c r="Q1090" i="14"/>
  <c r="Q1092" i="14"/>
  <c r="Q1103" i="14"/>
  <c r="Q1119" i="14"/>
  <c r="Q1121" i="14"/>
  <c r="Q1142" i="14"/>
  <c r="Q1157" i="14"/>
  <c r="Q1165" i="14"/>
  <c r="Q1166" i="14"/>
  <c r="Q1168" i="14"/>
  <c r="Q1178" i="14"/>
  <c r="Q1181" i="14"/>
  <c r="Q1183" i="14"/>
  <c r="Q1187" i="14"/>
  <c r="Q1188" i="14"/>
  <c r="Q1191" i="14"/>
  <c r="Q1195" i="14"/>
  <c r="Q1201" i="14"/>
  <c r="Q1203" i="14"/>
  <c r="Q1207" i="14"/>
  <c r="Q1210" i="14"/>
  <c r="Q1213" i="14"/>
  <c r="Q1214" i="14"/>
  <c r="Q1216" i="14"/>
  <c r="Q1229" i="14"/>
  <c r="Q1241" i="14"/>
  <c r="Q1247" i="14"/>
  <c r="Q1250" i="14"/>
  <c r="Q1251" i="14"/>
  <c r="Q1263" i="14"/>
  <c r="Q1274" i="14"/>
  <c r="Q1294" i="14"/>
  <c r="Q1314" i="14"/>
  <c r="Q1315" i="14"/>
  <c r="Q1319" i="14"/>
  <c r="Q1320" i="14"/>
  <c r="Q1324" i="14"/>
  <c r="Q1326" i="14"/>
  <c r="Q1333" i="14"/>
  <c r="Q1334" i="14"/>
  <c r="Q1335" i="14"/>
  <c r="Q1336" i="14"/>
  <c r="Q1339" i="14"/>
  <c r="Q1350" i="14"/>
  <c r="Q1352" i="14"/>
  <c r="Q1353" i="14"/>
  <c r="Q1368" i="14"/>
  <c r="Q1377" i="14"/>
  <c r="Q1383" i="14"/>
  <c r="Q2912" i="14"/>
  <c r="Q1394" i="14"/>
  <c r="Q1402" i="14"/>
  <c r="Q1415" i="14"/>
  <c r="Q1421" i="14"/>
  <c r="Q1441" i="14"/>
  <c r="Q1446" i="14"/>
  <c r="Q1455" i="14"/>
  <c r="Q1460" i="14"/>
  <c r="Q1463" i="14"/>
  <c r="Q1465" i="14"/>
  <c r="Q1468" i="14"/>
  <c r="Q1480" i="14"/>
  <c r="Q1482" i="14"/>
  <c r="Q1497" i="14"/>
  <c r="Q2951" i="14"/>
  <c r="Q1503" i="14"/>
  <c r="Q1516" i="14"/>
  <c r="Q1523" i="14"/>
  <c r="Q2977" i="14"/>
  <c r="Q1543" i="14"/>
  <c r="Q1548" i="14"/>
  <c r="Q1574" i="14"/>
  <c r="Q1576" i="14"/>
  <c r="Q1598" i="14"/>
  <c r="Q1616" i="14"/>
  <c r="Q1617" i="14"/>
  <c r="Q1629" i="14"/>
  <c r="Q1638" i="14"/>
  <c r="Q1641" i="14"/>
  <c r="Q1645" i="14"/>
  <c r="Q1646" i="14"/>
  <c r="Q3041" i="14"/>
  <c r="Q1656" i="14"/>
  <c r="Q1665" i="14"/>
  <c r="Q1669" i="14"/>
  <c r="Q1670" i="14"/>
  <c r="Q1673" i="14"/>
  <c r="Q1675" i="14"/>
  <c r="Q1676" i="14"/>
  <c r="Q1684" i="14"/>
  <c r="Q1692" i="14"/>
  <c r="Q1706" i="14"/>
  <c r="Q1710" i="14"/>
  <c r="Q1711" i="14"/>
  <c r="Q1713" i="14"/>
  <c r="Q1716" i="14"/>
  <c r="Q1720" i="14"/>
  <c r="Q1742" i="14"/>
  <c r="Q1746" i="14"/>
  <c r="Q1747" i="14"/>
  <c r="Q1762" i="14"/>
  <c r="Q1789" i="14"/>
  <c r="Q1793" i="14"/>
  <c r="Q1795" i="14"/>
  <c r="Q1799" i="14"/>
  <c r="Q1800" i="14"/>
  <c r="Q1807" i="14"/>
  <c r="Q1834" i="14"/>
  <c r="Q1845" i="14"/>
  <c r="Q1853" i="14"/>
  <c r="Q3145" i="14"/>
  <c r="Q1861" i="14"/>
  <c r="Q1864" i="14"/>
  <c r="Q1878" i="14"/>
  <c r="Q1911" i="14"/>
  <c r="Q1913" i="14"/>
  <c r="Q1928" i="14"/>
  <c r="Q1932" i="14"/>
  <c r="Q1957" i="14"/>
  <c r="Q1967" i="14"/>
  <c r="Q1972" i="14"/>
  <c r="Q1975" i="14"/>
  <c r="Q1976" i="14"/>
  <c r="Q1983" i="14"/>
  <c r="Q1989" i="14"/>
  <c r="Q1995" i="14"/>
  <c r="Q1999" i="14"/>
  <c r="Q2013" i="14"/>
  <c r="Q2015" i="14"/>
  <c r="Q2021" i="14"/>
  <c r="Q2032" i="14"/>
  <c r="Q2035" i="14"/>
  <c r="Q3205" i="14"/>
  <c r="Q2041" i="14"/>
  <c r="Q2045" i="14"/>
  <c r="Q2051" i="14"/>
  <c r="Q2052" i="14"/>
  <c r="Q2059" i="14"/>
  <c r="Q2061" i="14"/>
  <c r="Q2065" i="14"/>
  <c r="Q2067" i="14"/>
  <c r="Q2068" i="14"/>
  <c r="Q2070" i="14"/>
  <c r="Q2071" i="14"/>
  <c r="Q3233" i="14"/>
  <c r="Q2096" i="14"/>
  <c r="Q2115" i="14"/>
  <c r="Q2116" i="14"/>
  <c r="Q2134" i="14"/>
  <c r="Q2140" i="14"/>
  <c r="Q2156" i="14"/>
  <c r="Q2160" i="14"/>
  <c r="Q2163" i="14"/>
  <c r="Q2176" i="14"/>
  <c r="Q2179" i="14"/>
  <c r="Q2193" i="14"/>
  <c r="Q2195" i="14"/>
  <c r="Q2200" i="14"/>
  <c r="Q2201" i="14"/>
  <c r="Q2212" i="14"/>
  <c r="Q2214" i="14"/>
  <c r="Q2226" i="14"/>
  <c r="Q2230" i="14"/>
  <c r="Q3257" i="14"/>
  <c r="Q2239" i="14"/>
  <c r="Q2241" i="14"/>
  <c r="Q2252" i="14"/>
  <c r="Q2257" i="14"/>
  <c r="Q2276" i="14"/>
  <c r="Q2291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89" i="14"/>
  <c r="Q192" i="14"/>
  <c r="Q200" i="14"/>
  <c r="Q202" i="14"/>
  <c r="Q267" i="14"/>
  <c r="Q288" i="14"/>
  <c r="Q291" i="14"/>
  <c r="Q297" i="14"/>
  <c r="Q300" i="14"/>
  <c r="Q303" i="14"/>
  <c r="Q313" i="14"/>
  <c r="Q320" i="14"/>
  <c r="Q326" i="14"/>
  <c r="Q331" i="14"/>
  <c r="Q332" i="14"/>
  <c r="Q340" i="14"/>
  <c r="Q352" i="14"/>
  <c r="Q364" i="14"/>
  <c r="Q381" i="14"/>
  <c r="Q387" i="14"/>
  <c r="Q440" i="14"/>
  <c r="Q446" i="14"/>
  <c r="Q451" i="14"/>
  <c r="Q464" i="14"/>
  <c r="Q470" i="14"/>
  <c r="Q500" i="14"/>
  <c r="Q508" i="14"/>
  <c r="Q2521" i="14"/>
  <c r="Q534" i="14"/>
  <c r="Q540" i="14"/>
  <c r="Q546" i="14"/>
  <c r="Q2588" i="14"/>
  <c r="Q551" i="14"/>
  <c r="Q561" i="14"/>
  <c r="Q566" i="14"/>
  <c r="Q596" i="14"/>
  <c r="Q627" i="14"/>
  <c r="Q648" i="14"/>
  <c r="Q650" i="14"/>
  <c r="Q671" i="14"/>
  <c r="Q681" i="14"/>
  <c r="Q686" i="14"/>
  <c r="Q694" i="14"/>
  <c r="Q727" i="14"/>
  <c r="Q732" i="14"/>
  <c r="Q741" i="14"/>
  <c r="Q749" i="14"/>
  <c r="Q759" i="14"/>
  <c r="Q775" i="14"/>
  <c r="Q777" i="14"/>
  <c r="Q781" i="14"/>
  <c r="Q795" i="14"/>
  <c r="Q828" i="14"/>
  <c r="Q837" i="14"/>
  <c r="Q839" i="14"/>
  <c r="Q902" i="14"/>
  <c r="Q903" i="14"/>
  <c r="Q908" i="14"/>
  <c r="Q916" i="14"/>
  <c r="Q924" i="14"/>
  <c r="Q925" i="14"/>
  <c r="Q929" i="14"/>
  <c r="Q937" i="14"/>
  <c r="Q957" i="14"/>
  <c r="Q978" i="14"/>
  <c r="Q987" i="14"/>
  <c r="Q988" i="14"/>
  <c r="Q1004" i="14"/>
  <c r="Q1006" i="14"/>
  <c r="Q1007" i="14"/>
  <c r="Q1008" i="14"/>
  <c r="Q1012" i="14"/>
  <c r="Q1017" i="14"/>
  <c r="Q1028" i="14"/>
  <c r="Q1040" i="14"/>
  <c r="Q2778" i="14"/>
  <c r="Q1042" i="14"/>
  <c r="Q1060" i="14"/>
  <c r="Q1098" i="14"/>
  <c r="Q1104" i="14"/>
  <c r="Q1107" i="14"/>
  <c r="Q1134" i="14"/>
  <c r="Q1135" i="14"/>
  <c r="Q1151" i="14"/>
  <c r="Q1160" i="14"/>
  <c r="Q2820" i="14"/>
  <c r="Q1182" i="14"/>
  <c r="Q1190" i="14"/>
  <c r="Q1218" i="14"/>
  <c r="Q1219" i="14"/>
  <c r="Q1220" i="14"/>
  <c r="Q1221" i="14"/>
  <c r="Q1227" i="14"/>
  <c r="Q1238" i="14"/>
  <c r="Q1239" i="14"/>
  <c r="Q1242" i="14"/>
  <c r="Q1243" i="14"/>
  <c r="Q1245" i="14"/>
  <c r="Q1248" i="14"/>
  <c r="Q1249" i="14"/>
  <c r="Q1252" i="14"/>
  <c r="Q1264" i="14"/>
  <c r="Q1270" i="14"/>
  <c r="Q1279" i="14"/>
  <c r="Q1289" i="14"/>
  <c r="Q1295" i="14"/>
  <c r="Q1301" i="14"/>
  <c r="Q1305" i="14"/>
  <c r="Q1310" i="14"/>
  <c r="Q1311" i="14"/>
  <c r="Q1317" i="14"/>
  <c r="Q1337" i="14"/>
  <c r="Q1338" i="14"/>
  <c r="Q1349" i="14"/>
  <c r="Q1360" i="14"/>
  <c r="Q1361" i="14"/>
  <c r="Q2887" i="14"/>
  <c r="Q1387" i="14"/>
  <c r="Q1393" i="14"/>
  <c r="Q1422" i="14"/>
  <c r="Q1440" i="14"/>
  <c r="Q1442" i="14"/>
  <c r="Q1454" i="14"/>
  <c r="Q1458" i="14"/>
  <c r="Q1474" i="14"/>
  <c r="Q1483" i="14"/>
  <c r="Q1493" i="14"/>
  <c r="Q1504" i="14"/>
  <c r="Q1505" i="14"/>
  <c r="Q1524" i="14"/>
  <c r="Q1534" i="14"/>
  <c r="Q1570" i="14"/>
  <c r="Q1579" i="14"/>
  <c r="Q1586" i="14"/>
  <c r="Q1589" i="14"/>
  <c r="Q1590" i="14"/>
  <c r="Q1591" i="14"/>
  <c r="Q1600" i="14"/>
  <c r="Q1609" i="14"/>
  <c r="Q1611" i="14"/>
  <c r="Q1642" i="14"/>
  <c r="Q1647" i="14"/>
  <c r="Q1648" i="14"/>
  <c r="Q1653" i="14"/>
  <c r="Q1654" i="14"/>
  <c r="Q1677" i="14"/>
  <c r="Q1688" i="14"/>
  <c r="Q1691" i="14"/>
  <c r="Q1694" i="14"/>
  <c r="Q1702" i="14"/>
  <c r="Q1703" i="14"/>
  <c r="Q1709" i="14"/>
  <c r="Q1714" i="14"/>
  <c r="Q1717" i="14"/>
  <c r="Q1727" i="14"/>
  <c r="Q1732" i="14"/>
  <c r="Q1745" i="14"/>
  <c r="Q1757" i="14"/>
  <c r="Q1766" i="14"/>
  <c r="Q3113" i="14"/>
  <c r="Q1811" i="14"/>
  <c r="Q3137" i="14"/>
  <c r="Q1858" i="14"/>
  <c r="Q1871" i="14"/>
  <c r="Q1876" i="14"/>
  <c r="Q1885" i="14"/>
  <c r="Q1916" i="14"/>
  <c r="Q1943" i="14"/>
  <c r="Q1944" i="14"/>
  <c r="Q1945" i="14"/>
  <c r="Q1968" i="14"/>
  <c r="Q1969" i="14"/>
  <c r="Q1974" i="14"/>
  <c r="Q1984" i="14"/>
  <c r="Q1991" i="14"/>
  <c r="Q1998" i="14"/>
  <c r="Q2019" i="14"/>
  <c r="Q2033" i="14"/>
  <c r="Q2049" i="14"/>
  <c r="Q2053" i="14"/>
  <c r="Q2060" i="14"/>
  <c r="Q2064" i="14"/>
  <c r="Q2084" i="14"/>
  <c r="Q2091" i="14"/>
  <c r="Q2094" i="14"/>
  <c r="Q2102" i="14"/>
  <c r="Q2104" i="14"/>
  <c r="Q2108" i="14"/>
  <c r="Q2117" i="14"/>
  <c r="Q2118" i="14"/>
  <c r="Q2141" i="14"/>
  <c r="Q2157" i="14"/>
  <c r="Q2162" i="14"/>
  <c r="Q2165" i="14"/>
  <c r="Q2172" i="14"/>
  <c r="Q2180" i="14"/>
  <c r="Q2188" i="14"/>
  <c r="Q2189" i="14"/>
  <c r="Q2190" i="14"/>
  <c r="Q2192" i="14"/>
  <c r="Q2196" i="14"/>
  <c r="Q2199" i="14"/>
  <c r="Q2253" i="14"/>
  <c r="Q2288" i="14"/>
  <c r="Q2289" i="14"/>
  <c r="Q2290" i="14"/>
  <c r="Q2301" i="14"/>
  <c r="Q2306" i="14"/>
  <c r="Q3" i="14"/>
  <c r="Q10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52" i="14"/>
  <c r="Q198" i="14"/>
  <c r="Q223" i="14"/>
  <c r="Q231" i="14"/>
  <c r="Q249" i="14"/>
  <c r="Q251" i="14"/>
  <c r="Q262" i="14"/>
  <c r="Q268" i="14"/>
  <c r="Q273" i="14"/>
  <c r="Q298" i="14"/>
  <c r="Q318" i="14"/>
  <c r="Q334" i="14"/>
  <c r="Q339" i="14"/>
  <c r="Q342" i="14"/>
  <c r="Q345" i="14"/>
  <c r="Q350" i="14"/>
  <c r="Q392" i="14"/>
  <c r="Q438" i="14"/>
  <c r="Q449" i="14"/>
  <c r="Q452" i="14"/>
  <c r="Q463" i="14"/>
  <c r="Q465" i="14"/>
  <c r="Q466" i="14"/>
  <c r="Q472" i="14"/>
  <c r="Q476" i="14"/>
  <c r="Q502" i="14"/>
  <c r="Q506" i="14"/>
  <c r="Q536" i="14"/>
  <c r="Q573" i="14"/>
  <c r="Q595" i="14"/>
  <c r="Q598" i="14"/>
  <c r="Q600" i="14"/>
  <c r="Q636" i="14"/>
  <c r="Q649" i="14"/>
  <c r="Q668" i="14"/>
  <c r="Q674" i="14"/>
  <c r="Q679" i="14"/>
  <c r="Q711" i="14"/>
  <c r="Q712" i="14"/>
  <c r="Q722" i="14"/>
  <c r="Q731" i="14"/>
  <c r="Q734" i="14"/>
  <c r="Q743" i="14"/>
  <c r="Q804" i="14"/>
  <c r="Q808" i="14"/>
  <c r="Q847" i="14"/>
  <c r="Q853" i="14"/>
  <c r="Q862" i="14"/>
  <c r="Q878" i="14"/>
  <c r="Q882" i="14"/>
  <c r="Q884" i="14"/>
  <c r="Q888" i="14"/>
  <c r="Q904" i="14"/>
  <c r="Q928" i="14"/>
  <c r="Q936" i="14"/>
  <c r="Q2758" i="14"/>
  <c r="Q979" i="14"/>
  <c r="Q995" i="14"/>
  <c r="Q1009" i="14"/>
  <c r="Q1021" i="14"/>
  <c r="Q1039" i="14"/>
  <c r="Q1050" i="14"/>
  <c r="Q1067" i="14"/>
  <c r="Q1071" i="14"/>
  <c r="Q1078" i="14"/>
  <c r="Q1089" i="14"/>
  <c r="Q1105" i="14"/>
  <c r="Q1111" i="14"/>
  <c r="Q1120" i="14"/>
  <c r="Q1123" i="14"/>
  <c r="Q1136" i="14"/>
  <c r="Q1139" i="14"/>
  <c r="Q1143" i="14"/>
  <c r="Q1156" i="14"/>
  <c r="Q1192" i="14"/>
  <c r="Q1204" i="14"/>
  <c r="Q1236" i="14"/>
  <c r="Q1237" i="14"/>
  <c r="Q1256" i="14"/>
  <c r="Q1265" i="14"/>
  <c r="Q1275" i="14"/>
  <c r="Q1296" i="14"/>
  <c r="Q1297" i="14"/>
  <c r="Q1298" i="14"/>
  <c r="Q1306" i="14"/>
  <c r="Q1309" i="14"/>
  <c r="Q1351" i="14"/>
  <c r="Q1359" i="14"/>
  <c r="Q1416" i="14"/>
  <c r="Q1418" i="14"/>
  <c r="Q1430" i="14"/>
  <c r="Q1456" i="14"/>
  <c r="Q1461" i="14"/>
  <c r="Q1484" i="14"/>
  <c r="Q1491" i="14"/>
  <c r="Q1495" i="14"/>
  <c r="Q1513" i="14"/>
  <c r="Q2973" i="14"/>
  <c r="Q1517" i="14"/>
  <c r="Q1544" i="14"/>
  <c r="Q1547" i="14"/>
  <c r="Q3008" i="14"/>
  <c r="Q1557" i="14"/>
  <c r="Q1571" i="14"/>
  <c r="Q1577" i="14"/>
  <c r="Q1594" i="14"/>
  <c r="Q1612" i="14"/>
  <c r="Q1631" i="14"/>
  <c r="Q1634" i="14"/>
  <c r="Q1636" i="14"/>
  <c r="Q1639" i="14"/>
  <c r="Q3044" i="14"/>
  <c r="Q1658" i="14"/>
  <c r="Q1659" i="14"/>
  <c r="Q1672" i="14"/>
  <c r="Q1687" i="14"/>
  <c r="Q1699" i="14"/>
  <c r="Q1708" i="14"/>
  <c r="Q1726" i="14"/>
  <c r="Q1729" i="14"/>
  <c r="Q1740" i="14"/>
  <c r="Q1752" i="14"/>
  <c r="Q1798" i="14"/>
  <c r="Q1820" i="14"/>
  <c r="Q1838" i="14"/>
  <c r="Q3138" i="14"/>
  <c r="Q1907" i="14"/>
  <c r="Q1908" i="14"/>
  <c r="Q1914" i="14"/>
  <c r="Q1934" i="14"/>
  <c r="Q1935" i="14"/>
  <c r="Q1939" i="14"/>
  <c r="Q1940" i="14"/>
  <c r="Q1959" i="14"/>
  <c r="Q1966" i="14"/>
  <c r="Q1971" i="14"/>
  <c r="Q1981" i="14"/>
  <c r="Q2012" i="14"/>
  <c r="Q2023" i="14"/>
  <c r="Q2040" i="14"/>
  <c r="Q2043" i="14"/>
  <c r="Q2063" i="14"/>
  <c r="Q2106" i="14"/>
  <c r="Q2122" i="14"/>
  <c r="Q2135" i="14"/>
  <c r="Q2146" i="14"/>
  <c r="Q2155" i="14"/>
  <c r="Q2164" i="14"/>
  <c r="Q2166" i="14"/>
  <c r="Q2167" i="14"/>
  <c r="Q2169" i="14"/>
  <c r="Q2173" i="14"/>
  <c r="Q2174" i="14"/>
  <c r="Q2184" i="14"/>
  <c r="Q2187" i="14"/>
  <c r="Q2208" i="14"/>
  <c r="Q2250" i="14"/>
  <c r="Q2300" i="14"/>
  <c r="Q39" i="14"/>
  <c r="Q62" i="14"/>
  <c r="Q130" i="14"/>
  <c r="Q132" i="14"/>
  <c r="Q153" i="14"/>
  <c r="Q160" i="14"/>
  <c r="Q178" i="14"/>
  <c r="Q186" i="14"/>
  <c r="Q208" i="14"/>
  <c r="Q246" i="14"/>
  <c r="Q247" i="14"/>
  <c r="Q293" i="14"/>
  <c r="Q328" i="14"/>
  <c r="Q330" i="14"/>
  <c r="Q336" i="14"/>
  <c r="Q337" i="14"/>
  <c r="Q338" i="14"/>
  <c r="Q370" i="14"/>
  <c r="Q385" i="14"/>
  <c r="Q399" i="14"/>
  <c r="Q435" i="14"/>
  <c r="Q436" i="14"/>
  <c r="Q437" i="14"/>
  <c r="Q442" i="14"/>
  <c r="Q450" i="14"/>
  <c r="Q453" i="14"/>
  <c r="Q454" i="14"/>
  <c r="Q459" i="14"/>
  <c r="Q462" i="14"/>
  <c r="Q2523" i="14"/>
  <c r="Q528" i="14"/>
  <c r="Q587" i="14"/>
  <c r="Q2631" i="14"/>
  <c r="Q621" i="14"/>
  <c r="Q691" i="14"/>
  <c r="Q699" i="14"/>
  <c r="Q700" i="14"/>
  <c r="Q730" i="14"/>
  <c r="Q744" i="14"/>
  <c r="Q756" i="14"/>
  <c r="Q764" i="14"/>
  <c r="Q802" i="14"/>
  <c r="Q818" i="14"/>
  <c r="Q822" i="14"/>
  <c r="Q824" i="14"/>
  <c r="Q825" i="14"/>
  <c r="Q844" i="14"/>
  <c r="Q848" i="14"/>
  <c r="Q866" i="14"/>
  <c r="Q885" i="14"/>
  <c r="Q920" i="14"/>
  <c r="Q943" i="14"/>
  <c r="Q944" i="14"/>
  <c r="Q945" i="14"/>
  <c r="Q947" i="14"/>
  <c r="Q982" i="14"/>
  <c r="Q1003" i="14"/>
  <c r="Q1025" i="14"/>
  <c r="Q2786" i="14"/>
  <c r="Q1051" i="14"/>
  <c r="Q1069" i="14"/>
  <c r="Q1086" i="14"/>
  <c r="Q1110" i="14"/>
  <c r="Q1113" i="14"/>
  <c r="Q1115" i="14"/>
  <c r="Q1126" i="14"/>
  <c r="Q1130" i="14"/>
  <c r="Q1232" i="14"/>
  <c r="Q1233" i="14"/>
  <c r="Q1240" i="14"/>
  <c r="Q1255" i="14"/>
  <c r="Q1266" i="14"/>
  <c r="Q1291" i="14"/>
  <c r="Q1325" i="14"/>
  <c r="Q1347" i="14"/>
  <c r="Q1356" i="14"/>
  <c r="Q1371" i="14"/>
  <c r="Q1372" i="14"/>
  <c r="Q1389" i="14"/>
  <c r="Q1400" i="14"/>
  <c r="Q1404" i="14"/>
  <c r="Q1417" i="14"/>
  <c r="Q1419" i="14"/>
  <c r="Q1439" i="14"/>
  <c r="Q1449" i="14"/>
  <c r="Q1469" i="14"/>
  <c r="Q1478" i="14"/>
  <c r="Q1490" i="14"/>
  <c r="Q1496" i="14"/>
  <c r="Q1499" i="14"/>
  <c r="Q1500" i="14"/>
  <c r="Q1545" i="14"/>
  <c r="Q2992" i="14"/>
  <c r="Q1561" i="14"/>
  <c r="Q1569" i="14"/>
  <c r="Q1578" i="14"/>
  <c r="Q1605" i="14"/>
  <c r="Q1620" i="14"/>
  <c r="Q1640" i="14"/>
  <c r="Q1649" i="14"/>
  <c r="Q1700" i="14"/>
  <c r="Q1736" i="14"/>
  <c r="Q1751" i="14"/>
  <c r="Q1761" i="14"/>
  <c r="Q1788" i="14"/>
  <c r="Q1806" i="14"/>
  <c r="Q1818" i="14"/>
  <c r="Q1866" i="14"/>
  <c r="Q1868" i="14"/>
  <c r="Q1882" i="14"/>
  <c r="Q1894" i="14"/>
  <c r="Q1900" i="14"/>
  <c r="Q1950" i="14"/>
  <c r="Q1960" i="14"/>
  <c r="Q1964" i="14"/>
  <c r="Q2022" i="14"/>
  <c r="Q3206" i="14"/>
  <c r="Q3207" i="14"/>
  <c r="Q2058" i="14"/>
  <c r="Q2062" i="14"/>
  <c r="Q2111" i="14"/>
  <c r="Q2136" i="14"/>
  <c r="Q2149" i="14"/>
  <c r="Q2161" i="14"/>
  <c r="Q2170" i="14"/>
  <c r="Q2181" i="14"/>
  <c r="Q2197" i="14"/>
  <c r="Q2203" i="14"/>
  <c r="Q2218" i="14"/>
  <c r="Q2248" i="14"/>
  <c r="Q2258" i="14"/>
  <c r="Q2268" i="14"/>
  <c r="Q2278" i="14"/>
  <c r="Q34" i="14"/>
  <c r="Q2315" i="14"/>
  <c r="Q93" i="14"/>
  <c r="Q138" i="14"/>
  <c r="Q145" i="14"/>
  <c r="Q155" i="14"/>
  <c r="Q159" i="14"/>
  <c r="Q162" i="14"/>
  <c r="Q218" i="14"/>
  <c r="Q225" i="14"/>
  <c r="Q227" i="14"/>
  <c r="Q252" i="14"/>
  <c r="Q282" i="14"/>
  <c r="Q287" i="14"/>
  <c r="Q319" i="14"/>
  <c r="Q325" i="14"/>
  <c r="Q329" i="14"/>
  <c r="Q353" i="14"/>
  <c r="Q362" i="14"/>
  <c r="Q448" i="14"/>
  <c r="Q475" i="14"/>
  <c r="Q489" i="14"/>
  <c r="Q514" i="14"/>
  <c r="Q568" i="14"/>
  <c r="Q601" i="14"/>
  <c r="Q666" i="14"/>
  <c r="Q735" i="14"/>
  <c r="Q752" i="14"/>
  <c r="Q763" i="14"/>
  <c r="Q769" i="14"/>
  <c r="Q770" i="14"/>
  <c r="Q772" i="14"/>
  <c r="Q801" i="14"/>
  <c r="Q810" i="14"/>
  <c r="Q816" i="14"/>
  <c r="Q917" i="14"/>
  <c r="Q922" i="14"/>
  <c r="Q942" i="14"/>
  <c r="Q996" i="14"/>
  <c r="Q1020" i="14"/>
  <c r="Q1035" i="14"/>
  <c r="Q1065" i="14"/>
  <c r="Q1076" i="14"/>
  <c r="Q1116" i="14"/>
  <c r="Q1127" i="14"/>
  <c r="Q1138" i="14"/>
  <c r="Q2807" i="14"/>
  <c r="Q1154" i="14"/>
  <c r="Q1173" i="14"/>
  <c r="Q1215" i="14"/>
  <c r="Q1222" i="14"/>
  <c r="Q1267" i="14"/>
  <c r="Q1290" i="14"/>
  <c r="Q1312" i="14"/>
  <c r="Q1313" i="14"/>
  <c r="Q1329" i="14"/>
  <c r="Q1392" i="14"/>
  <c r="Q1403" i="14"/>
  <c r="Q1450" i="14"/>
  <c r="Q1489" i="14"/>
  <c r="Q3023" i="14"/>
  <c r="Q1595" i="14"/>
  <c r="Q3031" i="14"/>
  <c r="Q1623" i="14"/>
  <c r="Q1627" i="14"/>
  <c r="Q1655" i="14"/>
  <c r="Q1733" i="14"/>
  <c r="Q1734" i="14"/>
  <c r="Q1814" i="14"/>
  <c r="Q1833" i="14"/>
  <c r="Q1835" i="14"/>
  <c r="Q1859" i="14"/>
  <c r="Q1862" i="14"/>
  <c r="Q1869" i="14"/>
  <c r="Q3173" i="14"/>
  <c r="Q1917" i="14"/>
  <c r="Q1941" i="14"/>
  <c r="Q2047" i="14"/>
  <c r="Q2048" i="14"/>
  <c r="Q2077" i="14"/>
  <c r="Q2086" i="14"/>
  <c r="Q2128" i="14"/>
  <c r="Q2137" i="14"/>
  <c r="Q2159" i="14"/>
  <c r="Q2191" i="14"/>
  <c r="Q2204" i="14"/>
  <c r="Q2216" i="14"/>
  <c r="Q2261" i="14"/>
  <c r="Q2287" i="14"/>
  <c r="Q2292" i="14"/>
  <c r="Q6" i="14"/>
  <c r="Q31" i="14"/>
  <c r="Q46" i="14"/>
  <c r="Q68" i="14"/>
  <c r="Q78" i="14"/>
  <c r="Q94" i="14"/>
  <c r="Q126" i="14"/>
  <c r="Q127" i="14"/>
  <c r="Q141" i="14"/>
  <c r="Q193" i="14"/>
  <c r="Q215" i="14"/>
  <c r="Q256" i="14"/>
  <c r="Q260" i="14"/>
  <c r="Q269" i="14"/>
  <c r="Q376" i="14"/>
  <c r="Q382" i="14"/>
  <c r="Q400" i="14"/>
  <c r="Q428" i="14"/>
  <c r="Q443" i="14"/>
  <c r="Q457" i="14"/>
  <c r="Q480" i="14"/>
  <c r="Q503" i="14"/>
  <c r="Q562" i="14"/>
  <c r="Q607" i="14"/>
  <c r="Q680" i="14"/>
  <c r="Q705" i="14"/>
  <c r="Q766" i="14"/>
  <c r="Q792" i="14"/>
  <c r="Q830" i="14"/>
  <c r="Q841" i="14"/>
  <c r="Q856" i="14"/>
  <c r="Q857" i="14"/>
  <c r="Q863" i="14"/>
  <c r="Q887" i="14"/>
  <c r="Q911" i="14"/>
  <c r="Q919" i="14"/>
  <c r="Q970" i="14"/>
  <c r="Q1044" i="14"/>
  <c r="Q1056" i="14"/>
  <c r="Q1081" i="14"/>
  <c r="Q1096" i="14"/>
  <c r="Q1122" i="14"/>
  <c r="Q1170" i="14"/>
  <c r="Q1200" i="14"/>
  <c r="Q1205" i="14"/>
  <c r="Q1235" i="14"/>
  <c r="Q1253" i="14"/>
  <c r="Q1322" i="14"/>
  <c r="Q1341" i="14"/>
  <c r="Q1364" i="14"/>
  <c r="Q1384" i="14"/>
  <c r="Q1405" i="14"/>
  <c r="Q1406" i="14"/>
  <c r="Q1453" i="14"/>
  <c r="Q1462" i="14"/>
  <c r="Q1532" i="14"/>
  <c r="Q1533" i="14"/>
  <c r="Q1563" i="14"/>
  <c r="Q1650" i="14"/>
  <c r="Q1674" i="14"/>
  <c r="Q1682" i="14"/>
  <c r="Q1705" i="14"/>
  <c r="Q1721" i="14"/>
  <c r="Q1724" i="14"/>
  <c r="Q1725" i="14"/>
  <c r="Q1730" i="14"/>
  <c r="Q1791" i="14"/>
  <c r="Q1828" i="14"/>
  <c r="Q1874" i="14"/>
  <c r="Q1879" i="14"/>
  <c r="Q1915" i="14"/>
  <c r="Q1951" i="14"/>
  <c r="Q1962" i="14"/>
  <c r="Q1973" i="14"/>
  <c r="Q2099" i="14"/>
  <c r="Q2138" i="14"/>
  <c r="Q2139" i="14"/>
  <c r="Q2182" i="14"/>
  <c r="Q2255" i="14"/>
  <c r="Q2264" i="14"/>
  <c r="Q2265" i="14"/>
  <c r="Q2305" i="14"/>
  <c r="Q67" i="14"/>
  <c r="Q73" i="14"/>
  <c r="Q104" i="14"/>
  <c r="Q120" i="14"/>
  <c r="Q191" i="14"/>
  <c r="Q199" i="14"/>
  <c r="Q204" i="14"/>
  <c r="Q217" i="14"/>
  <c r="Q232" i="14"/>
  <c r="Q240" i="14"/>
  <c r="Q2369" i="14"/>
  <c r="Q283" i="14"/>
  <c r="Q323" i="14"/>
  <c r="Q460" i="14"/>
  <c r="Q2503" i="14"/>
  <c r="Q474" i="14"/>
  <c r="Q488" i="14"/>
  <c r="Q512" i="14"/>
  <c r="Q564" i="14"/>
  <c r="Q591" i="14"/>
  <c r="Q633" i="14"/>
  <c r="Q652" i="14"/>
  <c r="Q662" i="14"/>
  <c r="Q664" i="14"/>
  <c r="Q790" i="14"/>
  <c r="Q794" i="14"/>
  <c r="Q807" i="14"/>
  <c r="Q838" i="14"/>
  <c r="Q840" i="14"/>
  <c r="Q891" i="14"/>
  <c r="Q892" i="14"/>
  <c r="Q1015" i="14"/>
  <c r="Q1023" i="14"/>
  <c r="Q1036" i="14"/>
  <c r="Q1038" i="14"/>
  <c r="Q1080" i="14"/>
  <c r="Q1108" i="14"/>
  <c r="Q1117" i="14"/>
  <c r="Q1171" i="14"/>
  <c r="Q1175" i="14"/>
  <c r="Q1328" i="14"/>
  <c r="Q1343" i="14"/>
  <c r="Q1363" i="14"/>
  <c r="Q1408" i="14"/>
  <c r="Q1485" i="14"/>
  <c r="Q1494" i="14"/>
  <c r="Q2947" i="14"/>
  <c r="Q1556" i="14"/>
  <c r="Q1604" i="14"/>
  <c r="Q1755" i="14"/>
  <c r="Q1763" i="14"/>
  <c r="Q1773" i="14"/>
  <c r="Q1785" i="14"/>
  <c r="Q1810" i="14"/>
  <c r="Q1883" i="14"/>
  <c r="Q1923" i="14"/>
  <c r="Q1954" i="14"/>
  <c r="Q1990" i="14"/>
  <c r="Q2017" i="14"/>
  <c r="Q2109" i="14"/>
  <c r="Q2148" i="14"/>
  <c r="Q2198" i="14"/>
  <c r="Q2285" i="14"/>
  <c r="Q2298" i="14"/>
  <c r="Q37" i="14"/>
  <c r="Q124" i="14"/>
  <c r="Q131" i="14"/>
  <c r="Q147" i="14"/>
  <c r="Q210" i="14"/>
  <c r="Q213" i="14"/>
  <c r="Q214" i="14"/>
  <c r="Q289" i="14"/>
  <c r="Q322" i="14"/>
  <c r="Q357" i="14"/>
  <c r="Q403" i="14"/>
  <c r="Q414" i="14"/>
  <c r="Q461" i="14"/>
  <c r="Q477" i="14"/>
  <c r="Q478" i="14"/>
  <c r="Q495" i="14"/>
  <c r="Q555" i="14"/>
  <c r="Q647" i="14"/>
  <c r="Q682" i="14"/>
  <c r="Q688" i="14"/>
  <c r="Q720" i="14"/>
  <c r="Q778" i="14"/>
  <c r="Q831" i="14"/>
  <c r="Q842" i="14"/>
  <c r="Q877" i="14"/>
  <c r="Q881" i="14"/>
  <c r="Q1045" i="14"/>
  <c r="Q1063" i="14"/>
  <c r="Q1079" i="14"/>
  <c r="Q1118" i="14"/>
  <c r="Q1330" i="14"/>
  <c r="Q1385" i="14"/>
  <c r="Q1487" i="14"/>
  <c r="Q1559" i="14"/>
  <c r="Q1580" i="14"/>
  <c r="Q1625" i="14"/>
  <c r="Q1698" i="14"/>
  <c r="Q1704" i="14"/>
  <c r="Q1801" i="14"/>
  <c r="Q1805" i="14"/>
  <c r="Q1815" i="14"/>
  <c r="Q1817" i="14"/>
  <c r="Q1819" i="14"/>
  <c r="Q1895" i="14"/>
  <c r="Q1918" i="14"/>
  <c r="Q1925" i="14"/>
  <c r="Q1949" i="14"/>
  <c r="Q1952" i="14"/>
  <c r="Q2103" i="14"/>
  <c r="Q2107" i="14"/>
  <c r="Q2154" i="14"/>
  <c r="Q2270" i="14"/>
  <c r="Q2284" i="14"/>
  <c r="Q36" i="14"/>
  <c r="Q195" i="14"/>
  <c r="Q216" i="14"/>
  <c r="Q2435" i="14"/>
  <c r="Q2446" i="14"/>
  <c r="Q445" i="14"/>
  <c r="Q706" i="14"/>
  <c r="Q724" i="14"/>
  <c r="Q729" i="14"/>
  <c r="Q788" i="14"/>
  <c r="Q809" i="14"/>
  <c r="Q921" i="14"/>
  <c r="Q1033" i="14"/>
  <c r="Q1057" i="14"/>
  <c r="Q1082" i="14"/>
  <c r="Q1114" i="14"/>
  <c r="Q1155" i="14"/>
  <c r="Q1230" i="14"/>
  <c r="Q1273" i="14"/>
  <c r="Q1367" i="14"/>
  <c r="Q1379" i="14"/>
  <c r="Q1380" i="14"/>
  <c r="Q1530" i="14"/>
  <c r="Q1626" i="14"/>
  <c r="Q1693" i="14"/>
  <c r="Q1735" i="14"/>
  <c r="Q1737" i="14"/>
  <c r="Q1776" i="14"/>
  <c r="Q1870" i="14"/>
  <c r="Q1877" i="14"/>
  <c r="Q1903" i="14"/>
  <c r="Q1904" i="14"/>
  <c r="Q1953" i="14"/>
  <c r="Q1956" i="14"/>
  <c r="Q2142" i="14"/>
  <c r="Q92" i="14"/>
  <c r="Q211" i="14"/>
  <c r="Q221" i="14"/>
  <c r="Q367" i="14"/>
  <c r="Q468" i="14"/>
  <c r="Q486" i="14"/>
  <c r="Q496" i="14"/>
  <c r="Q498" i="14"/>
  <c r="Q579" i="14"/>
  <c r="Q590" i="14"/>
  <c r="Q646" i="14"/>
  <c r="Q669" i="14"/>
  <c r="Q687" i="14"/>
  <c r="Q702" i="14"/>
  <c r="Q747" i="14"/>
  <c r="Q748" i="14"/>
  <c r="Q753" i="14"/>
  <c r="Q774" i="14"/>
  <c r="Q780" i="14"/>
  <c r="Q789" i="14"/>
  <c r="Q875" i="14"/>
  <c r="Q886" i="14"/>
  <c r="Q1075" i="14"/>
  <c r="Q1370" i="14"/>
  <c r="Q1409" i="14"/>
  <c r="Q1630" i="14"/>
  <c r="Q1697" i="14"/>
  <c r="Q1707" i="14"/>
  <c r="Q1947" i="14"/>
  <c r="Q1948" i="14"/>
  <c r="Q2069" i="14"/>
  <c r="Q2267" i="14"/>
  <c r="Q28" i="14"/>
  <c r="Q135" i="14"/>
  <c r="Q369" i="14"/>
  <c r="Q728" i="14"/>
  <c r="Q758" i="14"/>
  <c r="Q817" i="14"/>
  <c r="Q913" i="14"/>
  <c r="Q915" i="14"/>
  <c r="Q918" i="14"/>
  <c r="Q923" i="14"/>
  <c r="Q984" i="14"/>
  <c r="Q1029" i="14"/>
  <c r="Q1053" i="14"/>
  <c r="Q1055" i="14"/>
  <c r="Q1097" i="14"/>
  <c r="Q1158" i="14"/>
  <c r="Q1176" i="14"/>
  <c r="Q1224" i="14"/>
  <c r="Q1226" i="14"/>
  <c r="Q1272" i="14"/>
  <c r="Q1293" i="14"/>
  <c r="Q1327" i="14"/>
  <c r="Q1355" i="14"/>
  <c r="Q1381" i="14"/>
  <c r="Q1696" i="14"/>
  <c r="Q1728" i="14"/>
  <c r="Q1731" i="14"/>
  <c r="Q1739" i="14"/>
  <c r="Q1865" i="14"/>
  <c r="Q1891" i="14"/>
  <c r="Q1963" i="14"/>
  <c r="Q2025" i="14"/>
  <c r="Q2143" i="14"/>
  <c r="Q2150" i="14"/>
  <c r="Q2185" i="14"/>
  <c r="Q106" i="14"/>
  <c r="Q207" i="14"/>
  <c r="Q384" i="14"/>
  <c r="Q417" i="14"/>
  <c r="Q469" i="14"/>
  <c r="Q719" i="14"/>
  <c r="Q721" i="14"/>
  <c r="Q742" i="14"/>
  <c r="Q2693" i="14"/>
  <c r="Q1095" i="14"/>
  <c r="Q1199" i="14"/>
  <c r="Q1225" i="14"/>
  <c r="Q1413" i="14"/>
  <c r="Q1452" i="14"/>
  <c r="Q1522" i="14"/>
  <c r="Q1632" i="14"/>
  <c r="Q1808" i="14"/>
  <c r="Q1961" i="14"/>
  <c r="Q2275" i="14"/>
  <c r="Q30" i="14"/>
  <c r="Q79" i="14"/>
  <c r="Q105" i="14"/>
  <c r="Q388" i="14"/>
  <c r="Q408" i="14"/>
  <c r="Q571" i="14"/>
  <c r="Q575" i="14"/>
  <c r="Q613" i="14"/>
  <c r="Q714" i="14"/>
  <c r="Q745" i="14"/>
  <c r="Q757" i="14"/>
  <c r="Q799" i="14"/>
  <c r="Q895" i="14"/>
  <c r="Q912" i="14"/>
  <c r="Q933" i="14"/>
  <c r="Q1144" i="14"/>
  <c r="Q1172" i="14"/>
  <c r="Q1269" i="14"/>
  <c r="Q1521" i="14"/>
  <c r="Q1606" i="14"/>
  <c r="Q1663" i="14"/>
  <c r="Q1712" i="14"/>
  <c r="Q1722" i="14"/>
  <c r="Q1723" i="14"/>
  <c r="Q1792" i="14"/>
  <c r="Q1875" i="14"/>
  <c r="Q2119" i="14"/>
  <c r="Q14" i="14"/>
  <c r="Q15" i="14"/>
  <c r="Q244" i="14"/>
  <c r="Q412" i="14"/>
  <c r="Q427" i="14"/>
  <c r="Q811" i="14"/>
  <c r="Q931" i="14"/>
  <c r="Q932" i="14"/>
  <c r="Q961" i="14"/>
  <c r="Q1002" i="14"/>
  <c r="Q1016" i="14"/>
  <c r="Q1018" i="14"/>
  <c r="Q1027" i="14"/>
  <c r="Q1073" i="14"/>
  <c r="Q1131" i="14"/>
  <c r="Q2812" i="14"/>
  <c r="Q1254" i="14"/>
  <c r="Q1285" i="14"/>
  <c r="Q1303" i="14"/>
  <c r="Q1388" i="14"/>
  <c r="Q1526" i="14"/>
  <c r="Q1701" i="14"/>
  <c r="Q1867" i="14"/>
  <c r="Q1906" i="14"/>
  <c r="Q1924" i="14"/>
  <c r="Q2090" i="14"/>
  <c r="Q2110" i="14"/>
  <c r="Q2220" i="14"/>
  <c r="Q2231" i="14"/>
  <c r="Q2295" i="14"/>
  <c r="Q7" i="14"/>
  <c r="Q40" i="14"/>
  <c r="Q76" i="14"/>
  <c r="Q142" i="14"/>
  <c r="Q209" i="14"/>
  <c r="Q359" i="14"/>
  <c r="Q416" i="14"/>
  <c r="Q518" i="14"/>
  <c r="Q634" i="14"/>
  <c r="Q930" i="14"/>
  <c r="Q1444" i="14"/>
  <c r="Q1486" i="14"/>
  <c r="Q1633" i="14"/>
  <c r="Q1887" i="14"/>
  <c r="Q1965" i="14"/>
  <c r="Q2020" i="14"/>
  <c r="Q2075" i="14"/>
  <c r="Q2177" i="14"/>
  <c r="Q2229" i="14"/>
  <c r="Q2238" i="14"/>
  <c r="Q8" i="14"/>
  <c r="Q48" i="14"/>
  <c r="Q2333" i="14"/>
  <c r="Q143" i="14"/>
  <c r="Q241" i="14"/>
  <c r="Q254" i="14"/>
  <c r="Q577" i="14"/>
  <c r="Q784" i="14"/>
  <c r="Q787" i="14"/>
  <c r="Q823" i="14"/>
  <c r="Q2809" i="14"/>
  <c r="Q1582" i="14"/>
  <c r="Q1585" i="14"/>
  <c r="Q1624" i="14"/>
  <c r="Q1643" i="14"/>
  <c r="Q1683" i="14"/>
  <c r="Q1825" i="14"/>
  <c r="Q2006" i="14"/>
  <c r="Q2055" i="14"/>
  <c r="Q2221" i="14"/>
  <c r="Q307" i="14"/>
  <c r="Q310" i="14"/>
  <c r="Q441" i="14"/>
  <c r="Q492" i="14"/>
  <c r="Q578" i="14"/>
  <c r="Q883" i="14"/>
  <c r="Q980" i="14"/>
  <c r="Q1088" i="14"/>
  <c r="Q1271" i="14"/>
  <c r="Q1362" i="14"/>
  <c r="Q1432" i="14"/>
  <c r="Q1457" i="14"/>
  <c r="Q1472" i="14"/>
  <c r="Q1529" i="14"/>
  <c r="Q1558" i="14"/>
  <c r="Q2072" i="14"/>
  <c r="Q2085" i="14"/>
  <c r="Q2098" i="14"/>
  <c r="Q2247" i="14"/>
  <c r="Q51" i="14"/>
  <c r="Q113" i="14"/>
  <c r="Q261" i="14"/>
  <c r="Q2668" i="14"/>
  <c r="Q1223" i="14"/>
  <c r="Q1390" i="14"/>
  <c r="Q1411" i="14"/>
  <c r="Q1652" i="14"/>
  <c r="Q1790" i="14"/>
  <c r="Q3110" i="14"/>
  <c r="Q1813" i="14"/>
  <c r="Q2144" i="14"/>
  <c r="Q425" i="14"/>
  <c r="Q426" i="14"/>
  <c r="Q572" i="14"/>
  <c r="Q594" i="14"/>
  <c r="Q893" i="14"/>
  <c r="Q1212" i="14"/>
  <c r="Q1323" i="14"/>
  <c r="Q1994" i="14"/>
  <c r="Q2000" i="14"/>
  <c r="Q2014" i="14"/>
  <c r="Q2249" i="14"/>
  <c r="Q2254" i="14"/>
  <c r="Q2272" i="14"/>
  <c r="Q47" i="14"/>
  <c r="Q576" i="14"/>
  <c r="Q658" i="14"/>
  <c r="Q798" i="14"/>
  <c r="Q1284" i="14"/>
  <c r="Q1607" i="14"/>
  <c r="Q1608" i="14"/>
  <c r="Q2001" i="14"/>
  <c r="Q2219" i="14"/>
  <c r="Q2296" i="14"/>
  <c r="Q194" i="14"/>
  <c r="Q245" i="14"/>
  <c r="Q499" i="14"/>
  <c r="Q2679" i="14"/>
  <c r="Q1198" i="14"/>
  <c r="Q1358" i="14"/>
  <c r="Q168" i="14"/>
  <c r="Q205" i="14"/>
  <c r="Q264" i="14"/>
  <c r="Q585" i="14"/>
  <c r="Q1091" i="14"/>
  <c r="Q1193" i="14"/>
  <c r="Q1292" i="14"/>
  <c r="Q1344" i="14"/>
  <c r="Q1554" i="14"/>
  <c r="Q2120" i="14"/>
  <c r="Q2232" i="14"/>
  <c r="Q2273" i="14"/>
  <c r="Q11" i="14"/>
  <c r="Q137" i="14"/>
  <c r="Q263" i="14"/>
  <c r="Q308" i="14"/>
  <c r="Q1180" i="14"/>
  <c r="Q1549" i="14"/>
  <c r="Q1562" i="14"/>
  <c r="Q1651" i="14"/>
  <c r="Q1787" i="14"/>
  <c r="Q2009" i="14"/>
  <c r="Q243" i="14"/>
  <c r="Q2223" i="14"/>
  <c r="Q389" i="14"/>
  <c r="Q791" i="14"/>
  <c r="Q1159" i="14"/>
  <c r="Q1304" i="14"/>
  <c r="Q1618" i="14"/>
  <c r="Q1896" i="14"/>
  <c r="Q2151" i="14"/>
  <c r="Q2240" i="14"/>
  <c r="Q2260" i="14"/>
  <c r="Q239" i="14"/>
  <c r="Q846" i="14"/>
  <c r="Q1141" i="14"/>
  <c r="Q1386" i="14"/>
  <c r="Q1614" i="14"/>
  <c r="Q2028" i="14"/>
  <c r="Q609" i="14"/>
  <c r="Q1259" i="14"/>
  <c r="Q1283" i="14"/>
  <c r="Q1581" i="14"/>
  <c r="Q1610" i="14"/>
  <c r="Q1767" i="14"/>
  <c r="Q1824" i="14"/>
  <c r="Q1927" i="14"/>
  <c r="Q18" i="14"/>
  <c r="Q238" i="14"/>
  <c r="Q272" i="14"/>
  <c r="Q715" i="14"/>
  <c r="Q896" i="14"/>
  <c r="Q1286" i="14"/>
  <c r="Q1985" i="14"/>
  <c r="Q2225" i="14"/>
  <c r="Q253" i="14"/>
  <c r="Q1423" i="14"/>
  <c r="Q1426" i="14"/>
  <c r="Q3147" i="14"/>
  <c r="Q1986" i="14"/>
  <c r="Q2282" i="14"/>
  <c r="Q559" i="14"/>
  <c r="Q586" i="14"/>
  <c r="Q665" i="14"/>
  <c r="Q1345" i="14"/>
  <c r="Q1354" i="14"/>
  <c r="Q2005" i="14"/>
  <c r="Q2283" i="14"/>
  <c r="Q1357" i="14"/>
  <c r="Q2303" i="14"/>
  <c r="Q1163" i="14"/>
  <c r="Q1613" i="14"/>
  <c r="Q637" i="14"/>
  <c r="Q1424" i="14"/>
  <c r="Q2003" i="14"/>
  <c r="Q2027" i="14"/>
  <c r="Q237" i="14"/>
  <c r="Q481" i="14"/>
  <c r="Q1431" i="14"/>
  <c r="Q2228" i="14"/>
  <c r="Q424" i="14"/>
  <c r="Q501" i="14"/>
  <c r="Q2644" i="14"/>
  <c r="Q1037" i="14"/>
  <c r="Q1258" i="14"/>
  <c r="Q2087" i="14"/>
  <c r="Q2114" i="14"/>
  <c r="Q2237" i="14"/>
  <c r="Q175" i="14"/>
  <c r="Q228" i="14"/>
  <c r="Q926" i="14"/>
  <c r="Q1987" i="14"/>
  <c r="Q1832" i="14"/>
  <c r="Q667" i="14"/>
  <c r="Q1024" i="14"/>
  <c r="Q418" i="14"/>
  <c r="Q422" i="14"/>
  <c r="Q618" i="14"/>
  <c r="Q675" i="14"/>
  <c r="Q693" i="14"/>
  <c r="Q951" i="14"/>
  <c r="Q1525" i="14"/>
  <c r="Q1765" i="14"/>
  <c r="Q894" i="14"/>
  <c r="Q954" i="14"/>
  <c r="Q950" i="14"/>
  <c r="Q2738" i="14"/>
  <c r="Q2307" i="14"/>
  <c r="Q814" i="14"/>
  <c r="Q952" i="14"/>
  <c r="Q1451" i="14"/>
  <c r="Q2175" i="14"/>
  <c r="Q955" i="14"/>
  <c r="Q1464" i="14"/>
  <c r="Q1622" i="14"/>
  <c r="Q755" i="14"/>
  <c r="Q1783" i="14"/>
  <c r="Q1977" i="14"/>
  <c r="Q661" i="14"/>
  <c r="Q751" i="14"/>
  <c r="Q1978" i="14"/>
  <c r="Q3214" i="14"/>
  <c r="Q826" i="14"/>
  <c r="Q2245" i="14"/>
  <c r="Q3071" i="14"/>
  <c r="Q2002" i="14"/>
  <c r="Q859" i="14"/>
  <c r="Q1395" i="14"/>
  <c r="Q783" i="14"/>
  <c r="Q2286" i="14"/>
  <c r="Q786" i="14"/>
  <c r="Q1072" i="14"/>
  <c r="Q2222" i="14"/>
  <c r="Q1260" i="14"/>
  <c r="Q1583" i="14"/>
  <c r="Q1584" i="14"/>
  <c r="Q683" i="14"/>
  <c r="Q1603" i="14"/>
  <c r="Q185" i="14"/>
  <c r="Q1514" i="14"/>
  <c r="Q660" i="14"/>
  <c r="Q2304" i="14"/>
  <c r="Q2810" i="14"/>
  <c r="Q767" i="14"/>
  <c r="Q1756" i="14"/>
  <c r="Q2004" i="14"/>
  <c r="Q1886" i="14"/>
  <c r="Q1425" i="14"/>
  <c r="Q150" i="14"/>
  <c r="Q583" i="14"/>
  <c r="Q1905" i="14"/>
  <c r="Q12" i="14"/>
  <c r="Q1034" i="14"/>
  <c r="Q519" i="14"/>
  <c r="Q685" i="14"/>
  <c r="Q736" i="14"/>
  <c r="Q1786" i="14"/>
  <c r="Q2227" i="14"/>
  <c r="Q1407" i="14"/>
  <c r="Q1781" i="14"/>
  <c r="Q606" i="14"/>
  <c r="Q163" i="14"/>
  <c r="Q2224" i="14"/>
  <c r="Q1850" i="14"/>
  <c r="H2038" i="14"/>
  <c r="K2038" i="14"/>
  <c r="N2038" i="14"/>
  <c r="T2038" i="14"/>
  <c r="H2039" i="14"/>
  <c r="K2039" i="14"/>
  <c r="N2039" i="14"/>
  <c r="T2039" i="14"/>
  <c r="H1477" i="14"/>
  <c r="K1477" i="14"/>
  <c r="N1477" i="14"/>
  <c r="T1477" i="14"/>
  <c r="H644" i="14"/>
  <c r="K644" i="14"/>
  <c r="N644" i="14"/>
  <c r="T644" i="14"/>
  <c r="H2621" i="14"/>
  <c r="K2621" i="14"/>
  <c r="T2621" i="14"/>
  <c r="I1477" i="14" l="1"/>
  <c r="I2038" i="14"/>
  <c r="I2039" i="14"/>
  <c r="I644" i="14"/>
  <c r="I2621" i="14"/>
  <c r="K4" i="14"/>
  <c r="J3" i="12"/>
  <c r="T3" i="14"/>
  <c r="T4" i="14"/>
  <c r="T2309" i="14"/>
  <c r="T2310" i="14"/>
  <c r="T5" i="14"/>
  <c r="T2311" i="14"/>
  <c r="T6" i="14"/>
  <c r="T7" i="14"/>
  <c r="T8" i="14"/>
  <c r="T2312" i="14"/>
  <c r="T10" i="14"/>
  <c r="T11" i="14"/>
  <c r="T12" i="14"/>
  <c r="T2313" i="14"/>
  <c r="T13" i="14"/>
  <c r="T14" i="14"/>
  <c r="T15" i="14"/>
  <c r="T2314" i="14"/>
  <c r="T2317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8" i="14"/>
  <c r="T2319" i="14"/>
  <c r="T43" i="14"/>
  <c r="T2320" i="14"/>
  <c r="T44" i="14"/>
  <c r="T2321" i="14"/>
  <c r="T49" i="14"/>
  <c r="T2322" i="14"/>
  <c r="T2323" i="14"/>
  <c r="T2324" i="14"/>
  <c r="T2325" i="14"/>
  <c r="T2326" i="14"/>
  <c r="T2327" i="14"/>
  <c r="T45" i="14"/>
  <c r="T2328" i="14"/>
  <c r="T46" i="14"/>
  <c r="T2315" i="14"/>
  <c r="T47" i="14"/>
  <c r="T2316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9" i="14"/>
  <c r="T2330" i="14"/>
  <c r="T65" i="14"/>
  <c r="T66" i="14"/>
  <c r="T67" i="14"/>
  <c r="T68" i="14"/>
  <c r="T69" i="14"/>
  <c r="T70" i="14"/>
  <c r="T71" i="14"/>
  <c r="T72" i="14"/>
  <c r="T73" i="14"/>
  <c r="T2331" i="14"/>
  <c r="T2332" i="14"/>
  <c r="T74" i="14"/>
  <c r="T75" i="14"/>
  <c r="T76" i="14"/>
  <c r="T77" i="14"/>
  <c r="T78" i="14"/>
  <c r="T79" i="14"/>
  <c r="T80" i="14"/>
  <c r="T2334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35" i="14"/>
  <c r="T100" i="14"/>
  <c r="T101" i="14"/>
  <c r="T102" i="14"/>
  <c r="T103" i="14"/>
  <c r="T2336" i="14"/>
  <c r="T104" i="14"/>
  <c r="T105" i="14"/>
  <c r="T106" i="14"/>
  <c r="T2337" i="14"/>
  <c r="T2338" i="14"/>
  <c r="T107" i="14"/>
  <c r="T2339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40" i="14"/>
  <c r="T122" i="14"/>
  <c r="T123" i="14"/>
  <c r="T124" i="14"/>
  <c r="T125" i="14"/>
  <c r="T126" i="14"/>
  <c r="T127" i="14"/>
  <c r="T128" i="14"/>
  <c r="T2341" i="14"/>
  <c r="T2343" i="14"/>
  <c r="T129" i="14"/>
  <c r="T130" i="14"/>
  <c r="T2345" i="14"/>
  <c r="T131" i="14"/>
  <c r="T132" i="14"/>
  <c r="T2333" i="14"/>
  <c r="T133" i="14"/>
  <c r="T134" i="14"/>
  <c r="T2346" i="14"/>
  <c r="T2347" i="14"/>
  <c r="T135" i="14"/>
  <c r="T2348" i="14"/>
  <c r="T137" i="14"/>
  <c r="T2349" i="14"/>
  <c r="T139" i="14"/>
  <c r="T140" i="14"/>
  <c r="T2350" i="14"/>
  <c r="T141" i="14"/>
  <c r="T142" i="14"/>
  <c r="T143" i="14"/>
  <c r="T2342" i="14"/>
  <c r="T144" i="14"/>
  <c r="T2351" i="14"/>
  <c r="T2353" i="14"/>
  <c r="T2354" i="14"/>
  <c r="T145" i="14"/>
  <c r="T2355" i="14"/>
  <c r="T146" i="14"/>
  <c r="T147" i="14"/>
  <c r="T148" i="14"/>
  <c r="T149" i="14"/>
  <c r="T150" i="14"/>
  <c r="T2356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7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8" i="14"/>
  <c r="T190" i="14"/>
  <c r="T191" i="14"/>
  <c r="T192" i="14"/>
  <c r="T193" i="14"/>
  <c r="T194" i="14"/>
  <c r="T195" i="14"/>
  <c r="T197" i="14"/>
  <c r="T2352" i="14"/>
  <c r="T198" i="14"/>
  <c r="T199" i="14"/>
  <c r="T200" i="14"/>
  <c r="T201" i="14"/>
  <c r="T202" i="14"/>
  <c r="T203" i="14"/>
  <c r="T2361" i="14"/>
  <c r="T204" i="14"/>
  <c r="T205" i="14"/>
  <c r="T206" i="14"/>
  <c r="T207" i="14"/>
  <c r="T208" i="14"/>
  <c r="T210" i="14"/>
  <c r="T213" i="14"/>
  <c r="T214" i="14"/>
  <c r="T215" i="14"/>
  <c r="T216" i="14"/>
  <c r="T217" i="14"/>
  <c r="T218" i="14"/>
  <c r="T219" i="14"/>
  <c r="T2359" i="14"/>
  <c r="T2362" i="14"/>
  <c r="T220" i="14"/>
  <c r="T221" i="14"/>
  <c r="T2363" i="14"/>
  <c r="T2364" i="14"/>
  <c r="T2365" i="14"/>
  <c r="T222" i="14"/>
  <c r="T223" i="14"/>
  <c r="T224" i="14"/>
  <c r="T225" i="14"/>
  <c r="T2366" i="14"/>
  <c r="T226" i="14"/>
  <c r="T2367" i="14"/>
  <c r="T2368" i="14"/>
  <c r="T2370" i="14"/>
  <c r="T227" i="14"/>
  <c r="T228" i="14"/>
  <c r="T231" i="14"/>
  <c r="T2371" i="14"/>
  <c r="T2372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373" i="14"/>
  <c r="T248" i="14"/>
  <c r="T249" i="14"/>
  <c r="T2374" i="14"/>
  <c r="T250" i="14"/>
  <c r="T251" i="14"/>
  <c r="T252" i="14"/>
  <c r="T2369" i="14"/>
  <c r="T253" i="14"/>
  <c r="T254" i="14"/>
  <c r="T2375" i="14"/>
  <c r="T255" i="14"/>
  <c r="T256" i="14"/>
  <c r="T257" i="14"/>
  <c r="T2376" i="14"/>
  <c r="T258" i="14"/>
  <c r="T260" i="14"/>
  <c r="T261" i="14"/>
  <c r="T262" i="14"/>
  <c r="T263" i="14"/>
  <c r="T264" i="14"/>
  <c r="T265" i="14"/>
  <c r="T266" i="14"/>
  <c r="T267" i="14"/>
  <c r="T268" i="14"/>
  <c r="T269" i="14"/>
  <c r="T2377" i="14"/>
  <c r="T2378" i="14"/>
  <c r="T2379" i="14"/>
  <c r="T274" i="14"/>
  <c r="T2380" i="14"/>
  <c r="T2381" i="14"/>
  <c r="T270" i="14"/>
  <c r="T271" i="14"/>
  <c r="T2383" i="14"/>
  <c r="T2384" i="14"/>
  <c r="T272" i="14"/>
  <c r="T273" i="14"/>
  <c r="T2385" i="14"/>
  <c r="T275" i="14"/>
  <c r="T2386" i="14"/>
  <c r="T276" i="14"/>
  <c r="T2387" i="14"/>
  <c r="T277" i="14"/>
  <c r="T2382" i="14"/>
  <c r="T278" i="14"/>
  <c r="T2389" i="14"/>
  <c r="T280" i="14"/>
  <c r="T279" i="14"/>
  <c r="T281" i="14"/>
  <c r="T282" i="14"/>
  <c r="T283" i="14"/>
  <c r="T284" i="14"/>
  <c r="T285" i="14"/>
  <c r="T2390" i="14"/>
  <c r="T286" i="14"/>
  <c r="T2388" i="14"/>
  <c r="T287" i="14"/>
  <c r="T288" i="14"/>
  <c r="T289" i="14"/>
  <c r="T290" i="14"/>
  <c r="T291" i="14"/>
  <c r="T292" i="14"/>
  <c r="T293" i="14"/>
  <c r="T2391" i="14"/>
  <c r="T294" i="14"/>
  <c r="T295" i="14"/>
  <c r="T2392" i="14"/>
  <c r="T2393" i="14"/>
  <c r="T2394" i="14"/>
  <c r="T297" i="14"/>
  <c r="T298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301" i="14"/>
  <c r="T302" i="14"/>
  <c r="T299" i="14"/>
  <c r="T2407" i="14"/>
  <c r="T2408" i="14"/>
  <c r="T2409" i="14"/>
  <c r="T2410" i="14"/>
  <c r="T2411" i="14"/>
  <c r="T300" i="14"/>
  <c r="T303" i="14"/>
  <c r="T2412" i="14"/>
  <c r="T2413" i="14"/>
  <c r="T2414" i="14"/>
  <c r="T2415" i="14"/>
  <c r="T2416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305" i="14"/>
  <c r="T2428" i="14"/>
  <c r="T2429" i="14"/>
  <c r="T2430" i="14"/>
  <c r="T2431" i="14"/>
  <c r="T2432" i="14"/>
  <c r="T2433" i="14"/>
  <c r="T2434" i="14"/>
  <c r="T2436" i="14"/>
  <c r="T2437" i="14"/>
  <c r="T304" i="14"/>
  <c r="T2438" i="14"/>
  <c r="T2439" i="14"/>
  <c r="T2435" i="14"/>
  <c r="T2440" i="14"/>
  <c r="T2441" i="14"/>
  <c r="T2443" i="14"/>
  <c r="T306" i="14"/>
  <c r="T307" i="14"/>
  <c r="T2444" i="14"/>
  <c r="T308" i="14"/>
  <c r="T309" i="14"/>
  <c r="T310" i="14"/>
  <c r="T311" i="14"/>
  <c r="T312" i="14"/>
  <c r="T313" i="14"/>
  <c r="T2445" i="14"/>
  <c r="T314" i="14"/>
  <c r="T315" i="14"/>
  <c r="T316" i="14"/>
  <c r="T2447" i="14"/>
  <c r="T318" i="14"/>
  <c r="T2448" i="14"/>
  <c r="T319" i="14"/>
  <c r="T320" i="14"/>
  <c r="T321" i="14"/>
  <c r="T322" i="14"/>
  <c r="T323" i="14"/>
  <c r="T2449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2" i="14"/>
  <c r="T341" i="14"/>
  <c r="T343" i="14"/>
  <c r="T344" i="14"/>
  <c r="T345" i="14"/>
  <c r="T2450" i="14"/>
  <c r="T346" i="14"/>
  <c r="T347" i="14"/>
  <c r="T348" i="14"/>
  <c r="T349" i="14"/>
  <c r="T2451" i="14"/>
  <c r="T2452" i="14"/>
  <c r="T350" i="14"/>
  <c r="T351" i="14"/>
  <c r="T352" i="14"/>
  <c r="T353" i="14"/>
  <c r="T354" i="14"/>
  <c r="T355" i="14"/>
  <c r="T356" i="14"/>
  <c r="T357" i="14"/>
  <c r="T2453" i="14"/>
  <c r="T2454" i="14"/>
  <c r="T358" i="14"/>
  <c r="T359" i="14"/>
  <c r="T360" i="14"/>
  <c r="T361" i="14"/>
  <c r="T362" i="14"/>
  <c r="T363" i="14"/>
  <c r="T364" i="14"/>
  <c r="T365" i="14"/>
  <c r="T366" i="14"/>
  <c r="T367" i="14"/>
  <c r="T368" i="14"/>
  <c r="T2455" i="14"/>
  <c r="T369" i="14"/>
  <c r="T2456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2457" i="14"/>
  <c r="T386" i="14"/>
  <c r="T2458" i="14"/>
  <c r="T387" i="14"/>
  <c r="T388" i="14"/>
  <c r="T389" i="14"/>
  <c r="T2459" i="14"/>
  <c r="T390" i="14"/>
  <c r="T2460" i="14"/>
  <c r="T2461" i="14"/>
  <c r="T2462" i="14"/>
  <c r="T2463" i="14"/>
  <c r="T393" i="14"/>
  <c r="T396" i="14"/>
  <c r="T397" i="14"/>
  <c r="T398" i="14"/>
  <c r="T399" i="14"/>
  <c r="T400" i="14"/>
  <c r="T401" i="14"/>
  <c r="T402" i="14"/>
  <c r="T403" i="14"/>
  <c r="T2464" i="14"/>
  <c r="T404" i="14"/>
  <c r="T2465" i="14"/>
  <c r="T2466" i="14"/>
  <c r="T2467" i="14"/>
  <c r="T2468" i="14"/>
  <c r="T2469" i="14"/>
  <c r="T405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394" i="14"/>
  <c r="T2493" i="14"/>
  <c r="T2495" i="14"/>
  <c r="T406" i="14"/>
  <c r="T407" i="14"/>
  <c r="T2494" i="14"/>
  <c r="T2496" i="14"/>
  <c r="T408" i="14"/>
  <c r="T409" i="14"/>
  <c r="T410" i="14"/>
  <c r="T411" i="14"/>
  <c r="T412" i="14"/>
  <c r="T413" i="14"/>
  <c r="T414" i="14"/>
  <c r="T2499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2497" i="14"/>
  <c r="T2498" i="14"/>
  <c r="T2500" i="14"/>
  <c r="T459" i="14"/>
  <c r="T460" i="14"/>
  <c r="T461" i="14"/>
  <c r="T462" i="14"/>
  <c r="T463" i="14"/>
  <c r="T464" i="14"/>
  <c r="T465" i="14"/>
  <c r="T466" i="14"/>
  <c r="T467" i="14"/>
  <c r="T2503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2501" i="14"/>
  <c r="T482" i="14"/>
  <c r="T483" i="14"/>
  <c r="T484" i="14"/>
  <c r="T485" i="14"/>
  <c r="T486" i="14"/>
  <c r="T487" i="14"/>
  <c r="T488" i="14"/>
  <c r="T489" i="14"/>
  <c r="T490" i="14"/>
  <c r="T491" i="14"/>
  <c r="T492" i="14"/>
  <c r="T494" i="14"/>
  <c r="T2502" i="14"/>
  <c r="T495" i="14"/>
  <c r="T496" i="14"/>
  <c r="T2504" i="14"/>
  <c r="T497" i="14"/>
  <c r="T498" i="14"/>
  <c r="T499" i="14"/>
  <c r="T500" i="14"/>
  <c r="T501" i="14"/>
  <c r="T502" i="14"/>
  <c r="T2505" i="14"/>
  <c r="T2506" i="14"/>
  <c r="T2507" i="14"/>
  <c r="T2508" i="14"/>
  <c r="T2509" i="14"/>
  <c r="T2510" i="14"/>
  <c r="T2511" i="14"/>
  <c r="T503" i="14"/>
  <c r="T504" i="14"/>
  <c r="T505" i="14"/>
  <c r="T506" i="14"/>
  <c r="T508" i="14"/>
  <c r="T509" i="14"/>
  <c r="T2512" i="14"/>
  <c r="T511" i="14"/>
  <c r="T512" i="14"/>
  <c r="T2513" i="14"/>
  <c r="T2521" i="14"/>
  <c r="T514" i="14"/>
  <c r="T510" i="14"/>
  <c r="T507" i="14"/>
  <c r="T2514" i="14"/>
  <c r="T2515" i="14"/>
  <c r="T516" i="14"/>
  <c r="T2516" i="14"/>
  <c r="T2517" i="14"/>
  <c r="T517" i="14"/>
  <c r="T2518" i="14"/>
  <c r="T518" i="14"/>
  <c r="T2519" i="14"/>
  <c r="T2523" i="14"/>
  <c r="T519" i="14"/>
  <c r="T528" i="14"/>
  <c r="T529" i="14"/>
  <c r="T530" i="14"/>
  <c r="T2520" i="14"/>
  <c r="T2522" i="14"/>
  <c r="T515" i="14"/>
  <c r="T2524" i="14"/>
  <c r="T531" i="14"/>
  <c r="T2526" i="14"/>
  <c r="T2528" i="14"/>
  <c r="T2529" i="14"/>
  <c r="T2530" i="14"/>
  <c r="T520" i="14"/>
  <c r="T2531" i="14"/>
  <c r="T527" i="14"/>
  <c r="T2532" i="14"/>
  <c r="T2533" i="14"/>
  <c r="T2534" i="14"/>
  <c r="T2535" i="14"/>
  <c r="T2536" i="14"/>
  <c r="T2537" i="14"/>
  <c r="T2538" i="14"/>
  <c r="T2539" i="14"/>
  <c r="T2540" i="14"/>
  <c r="T2545" i="14"/>
  <c r="T523" i="14"/>
  <c r="T2547" i="14"/>
  <c r="T2548" i="14"/>
  <c r="T532" i="14"/>
  <c r="T2549" i="14"/>
  <c r="T533" i="14"/>
  <c r="T525" i="14"/>
  <c r="T534" i="14"/>
  <c r="T535" i="14"/>
  <c r="T536" i="14"/>
  <c r="T539" i="14"/>
  <c r="T540" i="14"/>
  <c r="T542" i="14"/>
  <c r="T2541" i="14"/>
  <c r="T543" i="14"/>
  <c r="T2542" i="14"/>
  <c r="T2543" i="14"/>
  <c r="T544" i="14"/>
  <c r="T2544" i="14"/>
  <c r="T2546" i="14"/>
  <c r="T545" i="14"/>
  <c r="T546" i="14"/>
  <c r="T2550" i="14"/>
  <c r="T547" i="14"/>
  <c r="T2585" i="14"/>
  <c r="T2551" i="14"/>
  <c r="T548" i="14"/>
  <c r="T2588" i="14"/>
  <c r="T2552" i="14"/>
  <c r="T549" i="14"/>
  <c r="T550" i="14"/>
  <c r="T537" i="14"/>
  <c r="T538" i="14"/>
  <c r="T541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8" i="14"/>
  <c r="T2569" i="14"/>
  <c r="T2570" i="14"/>
  <c r="T2571" i="14"/>
  <c r="T2572" i="14"/>
  <c r="T2573" i="14"/>
  <c r="T2574" i="14"/>
  <c r="T2575" i="14"/>
  <c r="T551" i="14"/>
  <c r="T555" i="14"/>
  <c r="T2576" i="14"/>
  <c r="T2577" i="14"/>
  <c r="T556" i="14"/>
  <c r="T557" i="14"/>
  <c r="T558" i="14"/>
  <c r="T2579" i="14"/>
  <c r="T559" i="14"/>
  <c r="T2580" i="14"/>
  <c r="T2581" i="14"/>
  <c r="T560" i="14"/>
  <c r="T561" i="14"/>
  <c r="T562" i="14"/>
  <c r="T563" i="14"/>
  <c r="T564" i="14"/>
  <c r="T566" i="14"/>
  <c r="T567" i="14"/>
  <c r="T568" i="14"/>
  <c r="T2586" i="14"/>
  <c r="T2587" i="14"/>
  <c r="T2589" i="14"/>
  <c r="T552" i="14"/>
  <c r="T569" i="14"/>
  <c r="T570" i="14"/>
  <c r="T553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572" i="14"/>
  <c r="T573" i="14"/>
  <c r="T575" i="14"/>
  <c r="T576" i="14"/>
  <c r="T577" i="14"/>
  <c r="T578" i="14"/>
  <c r="T579" i="14"/>
  <c r="T580" i="14"/>
  <c r="T581" i="14"/>
  <c r="T582" i="14"/>
  <c r="T2611" i="14"/>
  <c r="T583" i="14"/>
  <c r="T584" i="14"/>
  <c r="T585" i="14"/>
  <c r="T586" i="14"/>
  <c r="T587" i="14"/>
  <c r="T2612" i="14"/>
  <c r="T590" i="14"/>
  <c r="T591" i="14"/>
  <c r="T2613" i="14"/>
  <c r="T2614" i="14"/>
  <c r="T2615" i="14"/>
  <c r="T592" i="14"/>
  <c r="T593" i="14"/>
  <c r="T2616" i="14"/>
  <c r="T594" i="14"/>
  <c r="T595" i="14"/>
  <c r="T596" i="14"/>
  <c r="T597" i="14"/>
  <c r="T598" i="14"/>
  <c r="T2617" i="14"/>
  <c r="T599" i="14"/>
  <c r="T2618" i="14"/>
  <c r="T600" i="14"/>
  <c r="T2619" i="14"/>
  <c r="T601" i="14"/>
  <c r="T2620" i="14"/>
  <c r="T2622" i="14"/>
  <c r="T2623" i="14"/>
  <c r="T2624" i="14"/>
  <c r="T602" i="14"/>
  <c r="T2625" i="14"/>
  <c r="T603" i="14"/>
  <c r="T2631" i="14"/>
  <c r="T604" i="14"/>
  <c r="T605" i="14"/>
  <c r="T606" i="14"/>
  <c r="T607" i="14"/>
  <c r="T608" i="14"/>
  <c r="T609" i="14"/>
  <c r="T610" i="14"/>
  <c r="T611" i="14"/>
  <c r="T612" i="14"/>
  <c r="T613" i="14"/>
  <c r="T617" i="14"/>
  <c r="T618" i="14"/>
  <c r="T619" i="14"/>
  <c r="T620" i="14"/>
  <c r="T621" i="14"/>
  <c r="T2626" i="14"/>
  <c r="T2627" i="14"/>
  <c r="T2628" i="14"/>
  <c r="T2629" i="14"/>
  <c r="T2630" i="14"/>
  <c r="T2632" i="14"/>
  <c r="T622" i="14"/>
  <c r="T623" i="14"/>
  <c r="T624" i="14"/>
  <c r="T626" i="14"/>
  <c r="T627" i="14"/>
  <c r="T628" i="14"/>
  <c r="T629" i="14"/>
  <c r="T2633" i="14"/>
  <c r="T2634" i="14"/>
  <c r="T630" i="14"/>
  <c r="T2635" i="14"/>
  <c r="T2636" i="14"/>
  <c r="T633" i="14"/>
  <c r="T634" i="14"/>
  <c r="T635" i="14"/>
  <c r="T636" i="14"/>
  <c r="T2637" i="14"/>
  <c r="T637" i="14"/>
  <c r="T2644" i="14"/>
  <c r="T2638" i="14"/>
  <c r="T641" i="14"/>
  <c r="T642" i="14"/>
  <c r="T643" i="14"/>
  <c r="T645" i="14"/>
  <c r="T646" i="14"/>
  <c r="T2639" i="14"/>
  <c r="T2640" i="14"/>
  <c r="T647" i="14"/>
  <c r="T648" i="14"/>
  <c r="T649" i="14"/>
  <c r="T2641" i="14"/>
  <c r="T650" i="14"/>
  <c r="T652" i="14"/>
  <c r="T653" i="14"/>
  <c r="T2642" i="14"/>
  <c r="T654" i="14"/>
  <c r="T655" i="14"/>
  <c r="T2643" i="14"/>
  <c r="T2645" i="14"/>
  <c r="T2646" i="14"/>
  <c r="T657" i="14"/>
  <c r="T658" i="14"/>
  <c r="T659" i="14"/>
  <c r="T660" i="14"/>
  <c r="T2647" i="14"/>
  <c r="T661" i="14"/>
  <c r="T662" i="14"/>
  <c r="T664" i="14"/>
  <c r="T665" i="14"/>
  <c r="T666" i="14"/>
  <c r="T667" i="14"/>
  <c r="T668" i="14"/>
  <c r="T2653" i="14"/>
  <c r="T669" i="14"/>
  <c r="T2648" i="14"/>
  <c r="T670" i="14"/>
  <c r="T671" i="14"/>
  <c r="T672" i="14"/>
  <c r="T673" i="14"/>
  <c r="T674" i="14"/>
  <c r="T675" i="14"/>
  <c r="T676" i="14"/>
  <c r="T2649" i="14"/>
  <c r="T2650" i="14"/>
  <c r="T651" i="14"/>
  <c r="T677" i="14"/>
  <c r="T678" i="14"/>
  <c r="T2651" i="14"/>
  <c r="T679" i="14"/>
  <c r="T2652" i="14"/>
  <c r="T680" i="14"/>
  <c r="T681" i="14"/>
  <c r="T2654" i="14"/>
  <c r="T682" i="14"/>
  <c r="T2655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2656" i="14"/>
  <c r="T705" i="14"/>
  <c r="T706" i="14"/>
  <c r="T707" i="14"/>
  <c r="T708" i="14"/>
  <c r="T710" i="14"/>
  <c r="T2657" i="14"/>
  <c r="T711" i="14"/>
  <c r="T712" i="14"/>
  <c r="T2658" i="14"/>
  <c r="T713" i="14"/>
  <c r="T714" i="14"/>
  <c r="T715" i="14"/>
  <c r="T716" i="14"/>
  <c r="T2659" i="14"/>
  <c r="T717" i="14"/>
  <c r="T2668" i="14"/>
  <c r="T719" i="14"/>
  <c r="T720" i="14"/>
  <c r="T2660" i="14"/>
  <c r="T721" i="14"/>
  <c r="T722" i="14"/>
  <c r="T723" i="14"/>
  <c r="T724" i="14"/>
  <c r="T2661" i="14"/>
  <c r="T726" i="14"/>
  <c r="T727" i="14"/>
  <c r="T728" i="14"/>
  <c r="T729" i="14"/>
  <c r="T730" i="14"/>
  <c r="T2662" i="14"/>
  <c r="T731" i="14"/>
  <c r="T2663" i="14"/>
  <c r="T732" i="14"/>
  <c r="T2664" i="14"/>
  <c r="T733" i="14"/>
  <c r="T734" i="14"/>
  <c r="T735" i="14"/>
  <c r="T736" i="14"/>
  <c r="T737" i="14"/>
  <c r="T739" i="14"/>
  <c r="T2665" i="14"/>
  <c r="T741" i="14"/>
  <c r="T742" i="14"/>
  <c r="T743" i="14"/>
  <c r="T744" i="14"/>
  <c r="T745" i="14"/>
  <c r="T746" i="14"/>
  <c r="T2666" i="14"/>
  <c r="T747" i="14"/>
  <c r="T2667" i="14"/>
  <c r="T748" i="14"/>
  <c r="T749" i="14"/>
  <c r="T750" i="14"/>
  <c r="T751" i="14"/>
  <c r="T752" i="14"/>
  <c r="T753" i="14"/>
  <c r="T754" i="14"/>
  <c r="T755" i="14"/>
  <c r="T2669" i="14"/>
  <c r="T2670" i="14"/>
  <c r="T756" i="14"/>
  <c r="T757" i="14"/>
  <c r="T758" i="14"/>
  <c r="T759" i="14"/>
  <c r="T760" i="14"/>
  <c r="T761" i="14"/>
  <c r="T2672" i="14"/>
  <c r="T763" i="14"/>
  <c r="T762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2679" i="14"/>
  <c r="T786" i="14"/>
  <c r="T787" i="14"/>
  <c r="T788" i="14"/>
  <c r="T789" i="14"/>
  <c r="T790" i="14"/>
  <c r="T791" i="14"/>
  <c r="T792" i="14"/>
  <c r="T794" i="14"/>
  <c r="T795" i="14"/>
  <c r="T797" i="14"/>
  <c r="T2673" i="14"/>
  <c r="T738" i="14"/>
  <c r="T798" i="14"/>
  <c r="T799" i="14"/>
  <c r="T800" i="14"/>
  <c r="T2674" i="14"/>
  <c r="T801" i="14"/>
  <c r="T802" i="14"/>
  <c r="T803" i="14"/>
  <c r="T804" i="14"/>
  <c r="T805" i="14"/>
  <c r="T806" i="14"/>
  <c r="T807" i="14"/>
  <c r="T2675" i="14"/>
  <c r="T2676" i="14"/>
  <c r="T2677" i="14"/>
  <c r="T2678" i="14"/>
  <c r="T808" i="14"/>
  <c r="T809" i="14"/>
  <c r="T810" i="14"/>
  <c r="T811" i="14"/>
  <c r="T812" i="14"/>
  <c r="T814" i="14"/>
  <c r="T815" i="14"/>
  <c r="T816" i="14"/>
  <c r="T817" i="14"/>
  <c r="T818" i="14"/>
  <c r="T819" i="14"/>
  <c r="T2680" i="14"/>
  <c r="T2681" i="14"/>
  <c r="T820" i="14"/>
  <c r="T821" i="14"/>
  <c r="T793" i="14"/>
  <c r="T822" i="14"/>
  <c r="T823" i="14"/>
  <c r="T824" i="14"/>
  <c r="T825" i="14"/>
  <c r="T826" i="14"/>
  <c r="T2693" i="14"/>
  <c r="T828" i="14"/>
  <c r="T829" i="14"/>
  <c r="T830" i="14"/>
  <c r="T2683" i="14"/>
  <c r="T831" i="14"/>
  <c r="T832" i="14"/>
  <c r="T2684" i="14"/>
  <c r="T2685" i="14"/>
  <c r="T833" i="14"/>
  <c r="T2686" i="14"/>
  <c r="T2687" i="14"/>
  <c r="T2688" i="14"/>
  <c r="T2689" i="14"/>
  <c r="T2690" i="14"/>
  <c r="T2691" i="14"/>
  <c r="T2692" i="14"/>
  <c r="T834" i="14"/>
  <c r="T835" i="14"/>
  <c r="T836" i="14"/>
  <c r="T837" i="14"/>
  <c r="T838" i="14"/>
  <c r="T839" i="14"/>
  <c r="T2695" i="14"/>
  <c r="T2696" i="14"/>
  <c r="T2697" i="14"/>
  <c r="T2698" i="14"/>
  <c r="T2699" i="14"/>
  <c r="T2700" i="14"/>
  <c r="T840" i="14"/>
  <c r="T841" i="14"/>
  <c r="T842" i="14"/>
  <c r="T843" i="14"/>
  <c r="T844" i="14"/>
  <c r="T846" i="14"/>
  <c r="T847" i="14"/>
  <c r="T848" i="14"/>
  <c r="T849" i="14"/>
  <c r="T2701" i="14"/>
  <c r="T850" i="14"/>
  <c r="T851" i="14"/>
  <c r="T2702" i="14"/>
  <c r="T852" i="14"/>
  <c r="T853" i="14"/>
  <c r="T854" i="14"/>
  <c r="T855" i="14"/>
  <c r="T856" i="14"/>
  <c r="T857" i="14"/>
  <c r="T858" i="14"/>
  <c r="T859" i="14"/>
  <c r="T860" i="14"/>
  <c r="T862" i="14"/>
  <c r="T863" i="14"/>
  <c r="T2703" i="14"/>
  <c r="T2723" i="14"/>
  <c r="T864" i="14"/>
  <c r="T2704" i="14"/>
  <c r="T2705" i="14"/>
  <c r="T2706" i="14"/>
  <c r="T2707" i="14"/>
  <c r="T2708" i="14"/>
  <c r="T865" i="14"/>
  <c r="T866" i="14"/>
  <c r="T867" i="14"/>
  <c r="T2709" i="14"/>
  <c r="T2710" i="14"/>
  <c r="T2714" i="14"/>
  <c r="T2715" i="14"/>
  <c r="T872" i="14"/>
  <c r="T873" i="14"/>
  <c r="T874" i="14"/>
  <c r="T875" i="14"/>
  <c r="T876" i="14"/>
  <c r="T877" i="14"/>
  <c r="T878" i="14"/>
  <c r="T2716" i="14"/>
  <c r="T2717" i="14"/>
  <c r="T2718" i="14"/>
  <c r="T879" i="14"/>
  <c r="T880" i="14"/>
  <c r="T881" i="14"/>
  <c r="T882" i="14"/>
  <c r="T883" i="14"/>
  <c r="T884" i="14"/>
  <c r="T271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900" i="14"/>
  <c r="T902" i="14"/>
  <c r="T903" i="14"/>
  <c r="T904" i="14"/>
  <c r="T2720" i="14"/>
  <c r="T906" i="14"/>
  <c r="T907" i="14"/>
  <c r="T2721" i="14"/>
  <c r="T2722" i="14"/>
  <c r="T861" i="14"/>
  <c r="T868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869" i="14"/>
  <c r="T937" i="14"/>
  <c r="T939" i="14"/>
  <c r="T940" i="14"/>
  <c r="T942" i="14"/>
  <c r="T943" i="14"/>
  <c r="T944" i="14"/>
  <c r="T945" i="14"/>
  <c r="T946" i="14"/>
  <c r="T871" i="14"/>
  <c r="T2724" i="14"/>
  <c r="T947" i="14"/>
  <c r="T2725" i="14"/>
  <c r="T948" i="14"/>
  <c r="T2726" i="14"/>
  <c r="T949" i="14"/>
  <c r="T950" i="14"/>
  <c r="T951" i="14"/>
  <c r="T2738" i="14"/>
  <c r="T952" i="14"/>
  <c r="T954" i="14"/>
  <c r="T955" i="14"/>
  <c r="T956" i="14"/>
  <c r="T957" i="14"/>
  <c r="T958" i="14"/>
  <c r="T899" i="14"/>
  <c r="T959" i="14"/>
  <c r="T960" i="14"/>
  <c r="T961" i="14"/>
  <c r="T2746" i="14"/>
  <c r="T2727" i="14"/>
  <c r="T2728" i="14"/>
  <c r="T2729" i="14"/>
  <c r="T970" i="14"/>
  <c r="T2730" i="14"/>
  <c r="T971" i="14"/>
  <c r="T972" i="14"/>
  <c r="T2731" i="14"/>
  <c r="T973" i="14"/>
  <c r="T974" i="14"/>
  <c r="T2732" i="14"/>
  <c r="T2733" i="14"/>
  <c r="T938" i="14"/>
  <c r="T2737" i="14"/>
  <c r="T2739" i="14"/>
  <c r="T2740" i="14"/>
  <c r="T2741" i="14"/>
  <c r="T2742" i="14"/>
  <c r="T2743" i="14"/>
  <c r="T2744" i="14"/>
  <c r="T2745" i="14"/>
  <c r="T975" i="14"/>
  <c r="T978" i="14"/>
  <c r="T2747" i="14"/>
  <c r="T979" i="14"/>
  <c r="T980" i="14"/>
  <c r="T981" i="14"/>
  <c r="T982" i="14"/>
  <c r="T983" i="14"/>
  <c r="T2748" i="14"/>
  <c r="T2749" i="14"/>
  <c r="T2750" i="14"/>
  <c r="T2751" i="14"/>
  <c r="T2752" i="14"/>
  <c r="T984" i="14"/>
  <c r="T985" i="14"/>
  <c r="T986" i="14"/>
  <c r="T987" i="14"/>
  <c r="T988" i="14"/>
  <c r="T989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2753" i="14"/>
  <c r="T1009" i="14"/>
  <c r="T1011" i="14"/>
  <c r="T1012" i="14"/>
  <c r="T1013" i="14"/>
  <c r="T1014" i="14"/>
  <c r="T1015" i="14"/>
  <c r="T1016" i="14"/>
  <c r="T1017" i="14"/>
  <c r="T1018" i="14"/>
  <c r="T1019" i="14"/>
  <c r="T2754" i="14"/>
  <c r="T2755" i="14"/>
  <c r="T1020" i="14"/>
  <c r="T1021" i="14"/>
  <c r="T1022" i="14"/>
  <c r="T1023" i="14"/>
  <c r="T2756" i="14"/>
  <c r="T2757" i="14"/>
  <c r="T1024" i="14"/>
  <c r="T1025" i="14"/>
  <c r="T1027" i="14"/>
  <c r="T1028" i="14"/>
  <c r="T1029" i="14"/>
  <c r="T2759" i="14"/>
  <c r="T1030" i="14"/>
  <c r="T1031" i="14"/>
  <c r="T2760" i="14"/>
  <c r="T1032" i="14"/>
  <c r="T1033" i="14"/>
  <c r="T1034" i="14"/>
  <c r="T1035" i="14"/>
  <c r="T1036" i="14"/>
  <c r="T1037" i="14"/>
  <c r="T2761" i="14"/>
  <c r="T976" i="14"/>
  <c r="T2762" i="14"/>
  <c r="T1038" i="14"/>
  <c r="T1039" i="14"/>
  <c r="T1040" i="14"/>
  <c r="T1043" i="14"/>
  <c r="T2763" i="14"/>
  <c r="T1044" i="14"/>
  <c r="T1045" i="14"/>
  <c r="T2764" i="14"/>
  <c r="T2765" i="14"/>
  <c r="T2766" i="14"/>
  <c r="T1046" i="14"/>
  <c r="T1047" i="14"/>
  <c r="T1048" i="14"/>
  <c r="T2786" i="14"/>
  <c r="T1050" i="14"/>
  <c r="T2767" i="14"/>
  <c r="T2768" i="14"/>
  <c r="T2769" i="14"/>
  <c r="T2770" i="14"/>
  <c r="T2771" i="14"/>
  <c r="T1051" i="14"/>
  <c r="T1052" i="14"/>
  <c r="T1053" i="14"/>
  <c r="T2772" i="14"/>
  <c r="T1054" i="14"/>
  <c r="T2789" i="14"/>
  <c r="T1055" i="14"/>
  <c r="T1056" i="14"/>
  <c r="T1057" i="14"/>
  <c r="T2773" i="14"/>
  <c r="T2774" i="14"/>
  <c r="T1059" i="14"/>
  <c r="T1060" i="14"/>
  <c r="T1061" i="14"/>
  <c r="T2775" i="14"/>
  <c r="T1062" i="14"/>
  <c r="T1063" i="14"/>
  <c r="T2776" i="14"/>
  <c r="T1064" i="14"/>
  <c r="T2777" i="14"/>
  <c r="T1065" i="14"/>
  <c r="T1066" i="14"/>
  <c r="T1067" i="14"/>
  <c r="T2779" i="14"/>
  <c r="T1068" i="14"/>
  <c r="T1069" i="14"/>
  <c r="T1070" i="14"/>
  <c r="T1071" i="14"/>
  <c r="T1072" i="14"/>
  <c r="T1073" i="14"/>
  <c r="T1074" i="14"/>
  <c r="T2780" i="14"/>
  <c r="T2781" i="14"/>
  <c r="T2782" i="14"/>
  <c r="T1077" i="14"/>
  <c r="T1078" i="14"/>
  <c r="T1079" i="14"/>
  <c r="T1080" i="14"/>
  <c r="T1081" i="14"/>
  <c r="T1082" i="14"/>
  <c r="T1083" i="14"/>
  <c r="T1084" i="14"/>
  <c r="T1086" i="14"/>
  <c r="T1085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2783" i="14"/>
  <c r="T2785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2787" i="14"/>
  <c r="T1121" i="14"/>
  <c r="T1122" i="14"/>
  <c r="T1123" i="14"/>
  <c r="T1126" i="14"/>
  <c r="T1127" i="14"/>
  <c r="T1129" i="14"/>
  <c r="T2803" i="14"/>
  <c r="T1128" i="14"/>
  <c r="T1130" i="14"/>
  <c r="T2788" i="14"/>
  <c r="T1131" i="14"/>
  <c r="T1132" i="14"/>
  <c r="T2790" i="14"/>
  <c r="T2791" i="14"/>
  <c r="T2792" i="14"/>
  <c r="T1133" i="14"/>
  <c r="T1134" i="14"/>
  <c r="T2793" i="14"/>
  <c r="T1135" i="14"/>
  <c r="T1136" i="14"/>
  <c r="T2794" i="14"/>
  <c r="T2795" i="14"/>
  <c r="T2796" i="14"/>
  <c r="T1137" i="14"/>
  <c r="T1138" i="14"/>
  <c r="T1139" i="14"/>
  <c r="T1140" i="14"/>
  <c r="T1141" i="14"/>
  <c r="T1142" i="14"/>
  <c r="T1143" i="14"/>
  <c r="T1144" i="14"/>
  <c r="T1145" i="14"/>
  <c r="T1146" i="14"/>
  <c r="T2807" i="14"/>
  <c r="T2808" i="14"/>
  <c r="T1147" i="14"/>
  <c r="T2809" i="14"/>
  <c r="T2810" i="14"/>
  <c r="T1148" i="14"/>
  <c r="T1149" i="14"/>
  <c r="T1150" i="14"/>
  <c r="T1151" i="14"/>
  <c r="T1152" i="14"/>
  <c r="T1153" i="14"/>
  <c r="T1154" i="14"/>
  <c r="T1155" i="14"/>
  <c r="T1156" i="14"/>
  <c r="T1157" i="14"/>
  <c r="T1158" i="14"/>
  <c r="T2811" i="14"/>
  <c r="T1160" i="14"/>
  <c r="T1161" i="14"/>
  <c r="T2812" i="14"/>
  <c r="T1162" i="14"/>
  <c r="T1165" i="14"/>
  <c r="T1166" i="14"/>
  <c r="T1167" i="14"/>
  <c r="T1168" i="14"/>
  <c r="T1169" i="14"/>
  <c r="T1170" i="14"/>
  <c r="T2797" i="14"/>
  <c r="T2798" i="14"/>
  <c r="T1171" i="14"/>
  <c r="T2799" i="14"/>
  <c r="T1172" i="14"/>
  <c r="T1173" i="14"/>
  <c r="T1174" i="14"/>
  <c r="T1175" i="14"/>
  <c r="T2817" i="14"/>
  <c r="T1125" i="14"/>
  <c r="T1177" i="14"/>
  <c r="T1178" i="14"/>
  <c r="T1179" i="14"/>
  <c r="T1180" i="14"/>
  <c r="T2818" i="14"/>
  <c r="T1163" i="14"/>
  <c r="T1164" i="14"/>
  <c r="T2820" i="14"/>
  <c r="T1181" i="14"/>
  <c r="T1182" i="14"/>
  <c r="T1183" i="14"/>
  <c r="T1184" i="14"/>
  <c r="T1185" i="14"/>
  <c r="T2800" i="14"/>
  <c r="T1186" i="14"/>
  <c r="T1187" i="14"/>
  <c r="T1188" i="14"/>
  <c r="T1189" i="14"/>
  <c r="T1190" i="14"/>
  <c r="T2801" i="14"/>
  <c r="T1191" i="14"/>
  <c r="T1192" i="14"/>
  <c r="T2802" i="14"/>
  <c r="T1124" i="14"/>
  <c r="T2804" i="14"/>
  <c r="T2805" i="14"/>
  <c r="T2806" i="14"/>
  <c r="T1194" i="14"/>
  <c r="T1195" i="14"/>
  <c r="T1196" i="14"/>
  <c r="T1197" i="14"/>
  <c r="T1198" i="14"/>
  <c r="T2813" i="14"/>
  <c r="T2814" i="14"/>
  <c r="T1199" i="14"/>
  <c r="T2815" i="14"/>
  <c r="T1200" i="14"/>
  <c r="T2816" i="14"/>
  <c r="T2819" i="14"/>
  <c r="T1201" i="14"/>
  <c r="T2821" i="14"/>
  <c r="T2822" i="14"/>
  <c r="T2823" i="14"/>
  <c r="T2825" i="14"/>
  <c r="T2824" i="14"/>
  <c r="T2826" i="14"/>
  <c r="T2827" i="14"/>
  <c r="T2828" i="14"/>
  <c r="T2829" i="14"/>
  <c r="T2830" i="14"/>
  <c r="T2831" i="14"/>
  <c r="T1202" i="14"/>
  <c r="T2832" i="14"/>
  <c r="T2833" i="14"/>
  <c r="T1203" i="14"/>
  <c r="T2834" i="14"/>
  <c r="T1204" i="14"/>
  <c r="T1205" i="14"/>
  <c r="T1206" i="14"/>
  <c r="T1207" i="14"/>
  <c r="T1208" i="14"/>
  <c r="T1209" i="14"/>
  <c r="T1210" i="14"/>
  <c r="T1211" i="14"/>
  <c r="T1212" i="14"/>
  <c r="T2835" i="14"/>
  <c r="T2836" i="14"/>
  <c r="T1213" i="14"/>
  <c r="T1214" i="14"/>
  <c r="T2837" i="14"/>
  <c r="T2838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1246" i="14"/>
  <c r="T1247" i="14"/>
  <c r="T2839" i="14"/>
  <c r="T2840" i="14"/>
  <c r="T1248" i="14"/>
  <c r="T1249" i="14"/>
  <c r="T1250" i="14"/>
  <c r="T2841" i="14"/>
  <c r="T1251" i="14"/>
  <c r="T2842" i="14"/>
  <c r="T1252" i="14"/>
  <c r="T2843" i="14"/>
  <c r="T1254" i="14"/>
  <c r="T1253" i="14"/>
  <c r="T1255" i="14"/>
  <c r="T1256" i="14"/>
  <c r="T2844" i="14"/>
  <c r="T1257" i="14"/>
  <c r="T1259" i="14"/>
  <c r="T1260" i="14"/>
  <c r="T1264" i="14"/>
  <c r="T1263" i="14"/>
  <c r="T1261" i="14"/>
  <c r="T1262" i="14"/>
  <c r="T1265" i="14"/>
  <c r="T1266" i="14"/>
  <c r="T1267" i="14"/>
  <c r="T1268" i="14"/>
  <c r="T1269" i="14"/>
  <c r="T1270" i="14"/>
  <c r="T1271" i="14"/>
  <c r="T1272" i="14"/>
  <c r="T1273" i="14"/>
  <c r="T1274" i="14"/>
  <c r="T1275" i="14"/>
  <c r="T2845" i="14"/>
  <c r="T1276" i="14"/>
  <c r="T1277" i="14"/>
  <c r="T1278" i="14"/>
  <c r="T2846" i="14"/>
  <c r="T1279" i="14"/>
  <c r="T1281" i="14"/>
  <c r="T2847" i="14"/>
  <c r="T2848" i="14"/>
  <c r="T2849" i="14"/>
  <c r="T1285" i="14"/>
  <c r="T1286" i="14"/>
  <c r="T1288" i="14"/>
  <c r="T2850" i="14"/>
  <c r="T2851" i="14"/>
  <c r="T2852" i="14"/>
  <c r="T2853" i="14"/>
  <c r="T2854" i="14"/>
  <c r="T1289" i="14"/>
  <c r="T1290" i="14"/>
  <c r="T1291" i="14"/>
  <c r="T1292" i="14"/>
  <c r="T2855" i="14"/>
  <c r="T1293" i="14"/>
  <c r="T2856" i="14"/>
  <c r="T2857" i="14"/>
  <c r="T1294" i="14"/>
  <c r="T1295" i="14"/>
  <c r="T1296" i="14"/>
  <c r="T1297" i="14"/>
  <c r="T1298" i="14"/>
  <c r="T1300" i="14"/>
  <c r="T1301" i="14"/>
  <c r="T1302" i="14"/>
  <c r="T1303" i="14"/>
  <c r="T1304" i="14"/>
  <c r="T1305" i="14"/>
  <c r="T2858" i="14"/>
  <c r="T1306" i="14"/>
  <c r="T2859" i="14"/>
  <c r="T1307" i="14"/>
  <c r="T1308" i="14"/>
  <c r="T1309" i="14"/>
  <c r="T1310" i="14"/>
  <c r="T1311" i="14"/>
  <c r="T1312" i="14"/>
  <c r="T1313" i="14"/>
  <c r="T1314" i="14"/>
  <c r="T2860" i="14"/>
  <c r="T1315" i="14"/>
  <c r="T1316" i="14"/>
  <c r="T1317" i="14"/>
  <c r="T1318" i="14"/>
  <c r="T1319" i="14"/>
  <c r="T1320" i="14"/>
  <c r="T1321" i="14"/>
  <c r="T1322" i="14"/>
  <c r="T2861" i="14"/>
  <c r="T2862" i="14"/>
  <c r="T2863" i="14"/>
  <c r="T1323" i="14"/>
  <c r="T1324" i="14"/>
  <c r="T1325" i="14"/>
  <c r="T1326" i="14"/>
  <c r="T1327" i="14"/>
  <c r="T1328" i="14"/>
  <c r="T1329" i="14"/>
  <c r="T2864" i="14"/>
  <c r="T1330" i="14"/>
  <c r="T1331" i="14"/>
  <c r="T2865" i="14"/>
  <c r="T2866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7" i="14"/>
  <c r="T1349" i="14"/>
  <c r="T1350" i="14"/>
  <c r="T1351" i="14"/>
  <c r="T1352" i="14"/>
  <c r="T1353" i="14"/>
  <c r="T1354" i="14"/>
  <c r="T1355" i="14"/>
  <c r="T2868" i="14"/>
  <c r="T1356" i="14"/>
  <c r="T2869" i="14"/>
  <c r="T1357" i="14"/>
  <c r="T1358" i="14"/>
  <c r="T1359" i="14"/>
  <c r="T1360" i="14"/>
  <c r="T1361" i="14"/>
  <c r="T1362" i="14"/>
  <c r="T1363" i="14"/>
  <c r="T1364" i="14"/>
  <c r="T1365" i="14"/>
  <c r="T1366" i="14"/>
  <c r="T1367" i="14"/>
  <c r="T2870" i="14"/>
  <c r="T2871" i="14"/>
  <c r="T1299" i="14"/>
  <c r="T2872" i="14"/>
  <c r="T2873" i="14"/>
  <c r="T1368" i="14"/>
  <c r="T1369" i="14"/>
  <c r="T1370" i="14"/>
  <c r="T1371" i="14"/>
  <c r="T2874" i="14"/>
  <c r="T2875" i="14"/>
  <c r="T1372" i="14"/>
  <c r="T2876" i="14"/>
  <c r="T2877" i="14"/>
  <c r="T2878" i="14"/>
  <c r="T2879" i="14"/>
  <c r="T2880" i="14"/>
  <c r="T2881" i="14"/>
  <c r="T2882" i="14"/>
  <c r="T2883" i="14"/>
  <c r="T1373" i="14"/>
  <c r="T2884" i="14"/>
  <c r="T2885" i="14"/>
  <c r="T2886" i="14"/>
  <c r="T1374" i="14"/>
  <c r="T2893" i="14"/>
  <c r="T1375" i="14"/>
  <c r="T1376" i="14"/>
  <c r="T1377" i="14"/>
  <c r="T1378" i="14"/>
  <c r="T1379" i="14"/>
  <c r="T1380" i="14"/>
  <c r="T1381" i="14"/>
  <c r="T1386" i="14"/>
  <c r="T1385" i="14"/>
  <c r="T1384" i="14"/>
  <c r="T1383" i="14"/>
  <c r="T1382" i="14"/>
  <c r="T1387" i="14"/>
  <c r="T1388" i="14"/>
  <c r="T1390" i="14"/>
  <c r="T2894" i="14"/>
  <c r="T2912" i="14"/>
  <c r="T1391" i="14"/>
  <c r="T2895" i="14"/>
  <c r="T1392" i="14"/>
  <c r="T1393" i="14"/>
  <c r="T1394" i="14"/>
  <c r="T1395" i="14"/>
  <c r="T1397" i="14"/>
  <c r="T1399" i="14"/>
  <c r="T1400" i="14"/>
  <c r="T1401" i="14"/>
  <c r="T1402" i="14"/>
  <c r="T1403" i="14"/>
  <c r="T1404" i="14"/>
  <c r="T2896" i="14"/>
  <c r="T2898" i="14"/>
  <c r="T1405" i="14"/>
  <c r="T2900" i="14"/>
  <c r="T2902" i="14"/>
  <c r="T2903" i="14"/>
  <c r="T2904" i="14"/>
  <c r="T2905" i="14"/>
  <c r="T2907" i="14"/>
  <c r="T1406" i="14"/>
  <c r="T2908" i="14"/>
  <c r="T2909" i="14"/>
  <c r="T1407" i="14"/>
  <c r="T1408" i="14"/>
  <c r="T1409" i="14"/>
  <c r="T1410" i="14"/>
  <c r="T1411" i="14"/>
  <c r="T2910" i="14"/>
  <c r="T1412" i="14"/>
  <c r="T1413" i="14"/>
  <c r="T1414" i="14"/>
  <c r="T1415" i="14"/>
  <c r="T1416" i="14"/>
  <c r="T1417" i="14"/>
  <c r="T1418" i="14"/>
  <c r="T1419" i="14"/>
  <c r="T1421" i="14"/>
  <c r="T1422" i="14"/>
  <c r="T1423" i="14"/>
  <c r="T1425" i="14"/>
  <c r="T1426" i="14"/>
  <c r="T1427" i="14"/>
  <c r="T1428" i="14"/>
  <c r="T1429" i="14"/>
  <c r="T1430" i="14"/>
  <c r="T1431" i="14"/>
  <c r="T1432" i="14"/>
  <c r="T2911" i="14"/>
  <c r="T1433" i="14"/>
  <c r="T2913" i="14"/>
  <c r="T1434" i="14"/>
  <c r="T2925" i="14"/>
  <c r="T1435" i="14"/>
  <c r="T1436" i="14"/>
  <c r="T1440" i="14"/>
  <c r="T1441" i="14"/>
  <c r="T1442" i="14"/>
  <c r="T1443" i="14"/>
  <c r="T1444" i="14"/>
  <c r="T2914" i="14"/>
  <c r="T2915" i="14"/>
  <c r="T1445" i="14"/>
  <c r="T2916" i="14"/>
  <c r="T2917" i="14"/>
  <c r="T1446" i="14"/>
  <c r="T1448" i="14"/>
  <c r="T1449" i="14"/>
  <c r="T1450" i="14"/>
  <c r="T1451" i="14"/>
  <c r="T1452" i="14"/>
  <c r="T2918" i="14"/>
  <c r="T1453" i="14"/>
  <c r="T1454" i="14"/>
  <c r="T2919" i="14"/>
  <c r="T2920" i="14"/>
  <c r="T1455" i="14"/>
  <c r="T1456" i="14"/>
  <c r="T1457" i="14"/>
  <c r="T1458" i="14"/>
  <c r="T2921" i="14"/>
  <c r="T1459" i="14"/>
  <c r="T1460" i="14"/>
  <c r="T1461" i="14"/>
  <c r="T1462" i="14"/>
  <c r="T1463" i="14"/>
  <c r="T1464" i="14"/>
  <c r="T1465" i="14"/>
  <c r="T1466" i="14"/>
  <c r="T1467" i="14"/>
  <c r="T1468" i="14"/>
  <c r="T1469" i="14"/>
  <c r="T1470" i="14"/>
  <c r="T2938" i="14"/>
  <c r="T1471" i="14"/>
  <c r="T2922" i="14"/>
  <c r="T1472" i="14"/>
  <c r="T1473" i="14"/>
  <c r="T1474" i="14"/>
  <c r="T1475" i="14"/>
  <c r="T1476" i="14"/>
  <c r="T2923" i="14"/>
  <c r="T2924" i="14"/>
  <c r="T2926" i="14"/>
  <c r="T1478" i="14"/>
  <c r="T1479" i="14"/>
  <c r="T1480" i="14"/>
  <c r="T1481" i="14"/>
  <c r="T1482" i="14"/>
  <c r="T1483" i="14"/>
  <c r="T1484" i="14"/>
  <c r="T1485" i="14"/>
  <c r="T1486" i="14"/>
  <c r="T1487" i="14"/>
  <c r="T1488" i="14"/>
  <c r="T1489" i="14"/>
  <c r="T1490" i="14"/>
  <c r="T1491" i="14"/>
  <c r="T2927" i="14"/>
  <c r="T1493" i="14"/>
  <c r="T1494" i="14"/>
  <c r="T1495" i="14"/>
  <c r="T1496" i="14"/>
  <c r="T1497" i="14"/>
  <c r="T2928" i="14"/>
  <c r="T2929" i="14"/>
  <c r="T1438" i="14"/>
  <c r="T1499" i="14"/>
  <c r="T2950" i="14"/>
  <c r="T1500" i="14"/>
  <c r="T2951" i="14"/>
  <c r="T2930" i="14"/>
  <c r="T1502" i="14"/>
  <c r="T2931" i="14"/>
  <c r="T2933" i="14"/>
  <c r="T2932" i="14"/>
  <c r="T1503" i="14"/>
  <c r="T2934" i="14"/>
  <c r="T1504" i="14"/>
  <c r="T1505" i="14"/>
  <c r="T1507" i="14"/>
  <c r="T1508" i="14"/>
  <c r="T2935" i="14"/>
  <c r="T1509" i="14"/>
  <c r="T2936" i="14"/>
  <c r="T1510" i="14"/>
  <c r="T2937" i="14"/>
  <c r="T1511" i="14"/>
  <c r="T2964" i="14"/>
  <c r="T2939" i="14"/>
  <c r="T2940" i="14"/>
  <c r="T2941" i="14"/>
  <c r="T2942" i="14"/>
  <c r="T1513" i="14"/>
  <c r="T2973" i="14"/>
  <c r="T1515" i="14"/>
  <c r="T1516" i="14"/>
  <c r="T2943" i="14"/>
  <c r="T2944" i="14"/>
  <c r="T2945" i="14"/>
  <c r="T2946" i="14"/>
  <c r="T2948" i="14"/>
  <c r="T1517" i="14"/>
  <c r="T1518" i="14"/>
  <c r="T2952" i="14"/>
  <c r="T2953" i="14"/>
  <c r="T1520" i="14"/>
  <c r="T2954" i="14"/>
  <c r="T2955" i="14"/>
  <c r="T2956" i="14"/>
  <c r="T2957" i="14"/>
  <c r="T2958" i="14"/>
  <c r="T1521" i="14"/>
  <c r="T2959" i="14"/>
  <c r="T1522" i="14"/>
  <c r="T1523" i="14"/>
  <c r="T1524" i="14"/>
  <c r="T1525" i="14"/>
  <c r="T1526" i="14"/>
  <c r="T2960" i="14"/>
  <c r="T2961" i="14"/>
  <c r="T2962" i="14"/>
  <c r="T1528" i="14"/>
  <c r="T1529" i="14"/>
  <c r="T1530" i="14"/>
  <c r="T1531" i="14"/>
  <c r="T1532" i="14"/>
  <c r="T1533" i="14"/>
  <c r="T1534" i="14"/>
  <c r="T2963" i="14"/>
  <c r="T1535" i="14"/>
  <c r="T1536" i="14"/>
  <c r="T2965" i="14"/>
  <c r="T2966" i="14"/>
  <c r="T2967" i="14"/>
  <c r="T2968" i="14"/>
  <c r="T1537" i="14"/>
  <c r="T1538" i="14"/>
  <c r="T2969" i="14"/>
  <c r="T1539" i="14"/>
  <c r="T1540" i="14"/>
  <c r="T1541" i="14"/>
  <c r="T1542" i="14"/>
  <c r="T1544" i="14"/>
  <c r="T1543" i="14"/>
  <c r="T1545" i="14"/>
  <c r="T1546" i="14"/>
  <c r="T2992" i="14"/>
  <c r="T1547" i="14"/>
  <c r="T1548" i="14"/>
  <c r="T1549" i="14"/>
  <c r="T2970" i="14"/>
  <c r="T2971" i="14"/>
  <c r="T1552" i="14"/>
  <c r="T2972" i="14"/>
  <c r="T1553" i="14"/>
  <c r="T3006" i="14"/>
  <c r="T2974" i="14"/>
  <c r="T2975" i="14"/>
  <c r="T2976" i="14"/>
  <c r="T2978" i="14"/>
  <c r="T2979" i="14"/>
  <c r="T2980" i="14"/>
  <c r="T2981" i="14"/>
  <c r="T2982" i="14"/>
  <c r="T1557" i="14"/>
  <c r="T3010" i="14"/>
  <c r="T1558" i="14"/>
  <c r="T1559" i="14"/>
  <c r="T2983" i="14"/>
  <c r="T2984" i="14"/>
  <c r="T1560" i="14"/>
  <c r="T1561" i="14"/>
  <c r="T1562" i="14"/>
  <c r="T2986" i="14"/>
  <c r="T1563" i="14"/>
  <c r="T1569" i="14"/>
  <c r="T2993" i="14"/>
  <c r="T1570" i="14"/>
  <c r="T1571" i="14"/>
  <c r="T1574" i="14"/>
  <c r="T1575" i="14"/>
  <c r="T1577" i="14"/>
  <c r="T2996" i="14"/>
  <c r="T2997" i="14"/>
  <c r="T2998" i="14"/>
  <c r="T1578" i="14"/>
  <c r="T2999" i="14"/>
  <c r="T3000" i="14"/>
  <c r="T3001" i="14"/>
  <c r="T3002" i="14"/>
  <c r="T3004" i="14"/>
  <c r="T1579" i="14"/>
  <c r="T1580" i="14"/>
  <c r="T1581" i="14"/>
  <c r="T1582" i="14"/>
  <c r="T1583" i="14"/>
  <c r="T1584" i="14"/>
  <c r="T3023" i="14"/>
  <c r="T1585" i="14"/>
  <c r="T1590" i="14"/>
  <c r="T3024" i="14"/>
  <c r="T1591" i="14"/>
  <c r="T1592" i="14"/>
  <c r="T1593" i="14"/>
  <c r="T1594" i="14"/>
  <c r="T1595" i="14"/>
  <c r="T1597" i="14"/>
  <c r="T1598" i="14"/>
  <c r="T1599" i="14"/>
  <c r="T1600" i="14"/>
  <c r="T1601" i="14"/>
  <c r="T1603" i="14"/>
  <c r="T3005" i="14"/>
  <c r="T1604" i="14"/>
  <c r="T1605" i="14"/>
  <c r="T3007" i="14"/>
  <c r="T1606" i="14"/>
  <c r="T1607" i="14"/>
  <c r="T1608" i="14"/>
  <c r="T1609" i="14"/>
  <c r="T1610" i="14"/>
  <c r="T3009" i="14"/>
  <c r="T1611" i="14"/>
  <c r="T1612" i="14"/>
  <c r="T1613" i="14"/>
  <c r="T3011" i="14"/>
  <c r="T3014" i="14"/>
  <c r="T3016" i="14"/>
  <c r="T1615" i="14"/>
  <c r="T1617" i="14"/>
  <c r="T1618" i="14"/>
  <c r="T1619" i="14"/>
  <c r="T1620" i="14"/>
  <c r="T1621" i="14"/>
  <c r="T1622" i="14"/>
  <c r="T1623" i="14"/>
  <c r="T1624" i="14"/>
  <c r="T1625" i="14"/>
  <c r="T3017" i="14"/>
  <c r="T3018" i="14"/>
  <c r="T1626" i="14"/>
  <c r="T1627" i="14"/>
  <c r="T1628" i="14"/>
  <c r="T1629" i="14"/>
  <c r="T1630" i="14"/>
  <c r="T1631" i="14"/>
  <c r="T3019" i="14"/>
  <c r="T1632" i="14"/>
  <c r="T1634" i="14"/>
  <c r="T1635" i="14"/>
  <c r="T3020" i="14"/>
  <c r="T1636" i="14"/>
  <c r="T1637" i="14"/>
  <c r="T3021" i="14"/>
  <c r="T1638" i="14"/>
  <c r="T1639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3022" i="14"/>
  <c r="T1651" i="14"/>
  <c r="T1652" i="14"/>
  <c r="T1653" i="14"/>
  <c r="T1654" i="14"/>
  <c r="T1655" i="14"/>
  <c r="T3044" i="14"/>
  <c r="T1656" i="14"/>
  <c r="T1657" i="14"/>
  <c r="T1658" i="14"/>
  <c r="T1659" i="14"/>
  <c r="T1660" i="14"/>
  <c r="T1661" i="14"/>
  <c r="T3026" i="14"/>
  <c r="T1662" i="14"/>
  <c r="T3027" i="14"/>
  <c r="T3030" i="14"/>
  <c r="T3032" i="14"/>
  <c r="T1663" i="14"/>
  <c r="T1664" i="14"/>
  <c r="T1665" i="14"/>
  <c r="T1666" i="14"/>
  <c r="T1667" i="14"/>
  <c r="T1668" i="14"/>
  <c r="T1669" i="14"/>
  <c r="T1670" i="14"/>
  <c r="T3033" i="14"/>
  <c r="T3034" i="14"/>
  <c r="T1671" i="14"/>
  <c r="T1672" i="14"/>
  <c r="T1673" i="14"/>
  <c r="T1674" i="14"/>
  <c r="T1676" i="14"/>
  <c r="T1677" i="14"/>
  <c r="T3052" i="14"/>
  <c r="T1680" i="14"/>
  <c r="T1682" i="14"/>
  <c r="T1683" i="14"/>
  <c r="T1684" i="14"/>
  <c r="T1685" i="14"/>
  <c r="T3035" i="14"/>
  <c r="T3036" i="14"/>
  <c r="T1686" i="14"/>
  <c r="T3037" i="14"/>
  <c r="T3038" i="14"/>
  <c r="T1687" i="14"/>
  <c r="T1688" i="14"/>
  <c r="T1689" i="14"/>
  <c r="T1690" i="14"/>
  <c r="T1691" i="14"/>
  <c r="T3039" i="14"/>
  <c r="T3040" i="14"/>
  <c r="T1693" i="14"/>
  <c r="T1694" i="14"/>
  <c r="T1696" i="14"/>
  <c r="T1697" i="14"/>
  <c r="T1699" i="14"/>
  <c r="T3042" i="14"/>
  <c r="T1700" i="14"/>
  <c r="T1701" i="14"/>
  <c r="T1703" i="14"/>
  <c r="T1704" i="14"/>
  <c r="T1705" i="14"/>
  <c r="T1706" i="14"/>
  <c r="T1707" i="14"/>
  <c r="T1708" i="14"/>
  <c r="T3043" i="14"/>
  <c r="T1709" i="14"/>
  <c r="T1710" i="14"/>
  <c r="T1711" i="14"/>
  <c r="T1712" i="14"/>
  <c r="T1713" i="14"/>
  <c r="T1714" i="14"/>
  <c r="T1715" i="14"/>
  <c r="T1716" i="14"/>
  <c r="T3045" i="14"/>
  <c r="T1717" i="14"/>
  <c r="T1718" i="14"/>
  <c r="T1719" i="14"/>
  <c r="T1720" i="14"/>
  <c r="T1721" i="14"/>
  <c r="T1722" i="14"/>
  <c r="T1723" i="14"/>
  <c r="T3046" i="14"/>
  <c r="T1724" i="14"/>
  <c r="T3047" i="14"/>
  <c r="T1725" i="14"/>
  <c r="T1726" i="14"/>
  <c r="T1727" i="14"/>
  <c r="T1728" i="14"/>
  <c r="T1729" i="14"/>
  <c r="T1730" i="14"/>
  <c r="T1731" i="14"/>
  <c r="T1732" i="14"/>
  <c r="T1733" i="14"/>
  <c r="T1734" i="14"/>
  <c r="T3048" i="14"/>
  <c r="T1735" i="14"/>
  <c r="T3049" i="14"/>
  <c r="T1736" i="14"/>
  <c r="T1737" i="14"/>
  <c r="T1738" i="14"/>
  <c r="T3050" i="14"/>
  <c r="T1739" i="14"/>
  <c r="T1740" i="14"/>
  <c r="T1741" i="14"/>
  <c r="T1742" i="14"/>
  <c r="T1743" i="14"/>
  <c r="T3053" i="14"/>
  <c r="T1744" i="14"/>
  <c r="T3054" i="14"/>
  <c r="T1745" i="14"/>
  <c r="T1746" i="14"/>
  <c r="T1747" i="14"/>
  <c r="T1748" i="14"/>
  <c r="T1749" i="14"/>
  <c r="T1750" i="14"/>
  <c r="T1751" i="14"/>
  <c r="T1752" i="14"/>
  <c r="T1753" i="14"/>
  <c r="T1755" i="14"/>
  <c r="T1756" i="14"/>
  <c r="T3071" i="14"/>
  <c r="T1757" i="14"/>
  <c r="T1758" i="14"/>
  <c r="T1759" i="14"/>
  <c r="T1760" i="14"/>
  <c r="T1761" i="14"/>
  <c r="T1762" i="14"/>
  <c r="T3055" i="14"/>
  <c r="T1763" i="14"/>
  <c r="T1764" i="14"/>
  <c r="T1765" i="14"/>
  <c r="T1766" i="14"/>
  <c r="T3056" i="14"/>
  <c r="T1767" i="14"/>
  <c r="T1773" i="14"/>
  <c r="T1774" i="14"/>
  <c r="T1775" i="14"/>
  <c r="T1776" i="14"/>
  <c r="T3057" i="14"/>
  <c r="T3058" i="14"/>
  <c r="T3059" i="14"/>
  <c r="T3060" i="14"/>
  <c r="T3061" i="14"/>
  <c r="T3062" i="14"/>
  <c r="T3063" i="14"/>
  <c r="T3064" i="14"/>
  <c r="T3065" i="14"/>
  <c r="T1777" i="14"/>
  <c r="T1778" i="14"/>
  <c r="T3067" i="14"/>
  <c r="T3068" i="14"/>
  <c r="T3070" i="14"/>
  <c r="T1779" i="14"/>
  <c r="T3072" i="14"/>
  <c r="T3073" i="14"/>
  <c r="T3074" i="14"/>
  <c r="T3075" i="14"/>
  <c r="T1781" i="14"/>
  <c r="T1782" i="14"/>
  <c r="T3076" i="14"/>
  <c r="T1783" i="14"/>
  <c r="T3102" i="14"/>
  <c r="T1785" i="14"/>
  <c r="T1786" i="14"/>
  <c r="T1787" i="14"/>
  <c r="T3105" i="14"/>
  <c r="T1788" i="14"/>
  <c r="T1789" i="14"/>
  <c r="T3077" i="14"/>
  <c r="T3078" i="14"/>
  <c r="T3079" i="14"/>
  <c r="T3080" i="14"/>
  <c r="T3081" i="14"/>
  <c r="T3082" i="14"/>
  <c r="T3083" i="14"/>
  <c r="T3084" i="14"/>
  <c r="T3085" i="14"/>
  <c r="T3086" i="14"/>
  <c r="T3087" i="14"/>
  <c r="T3088" i="14"/>
  <c r="T1790" i="14"/>
  <c r="T3089" i="14"/>
  <c r="T3090" i="14"/>
  <c r="T1792" i="14"/>
  <c r="T1793" i="14"/>
  <c r="T1794" i="14"/>
  <c r="T1795" i="14"/>
  <c r="T3113" i="14"/>
  <c r="T3091" i="14"/>
  <c r="T3092" i="14"/>
  <c r="T1798" i="14"/>
  <c r="T1799" i="14"/>
  <c r="T1800" i="14"/>
  <c r="T1801" i="14"/>
  <c r="T3093" i="14"/>
  <c r="T1802" i="14"/>
  <c r="T3094" i="14"/>
  <c r="T3095" i="14"/>
  <c r="T1804" i="14"/>
  <c r="T1805" i="14"/>
  <c r="T1806" i="14"/>
  <c r="T1807" i="14"/>
  <c r="T1808" i="14"/>
  <c r="T3096" i="14"/>
  <c r="T3097" i="14"/>
  <c r="T3098" i="14"/>
  <c r="T3099" i="14"/>
  <c r="T1809" i="14"/>
  <c r="T1810" i="14"/>
  <c r="T1811" i="14"/>
  <c r="T1812" i="14"/>
  <c r="T1813" i="14"/>
  <c r="T3100" i="14"/>
  <c r="T1814" i="14"/>
  <c r="T1815" i="14"/>
  <c r="T1816" i="14"/>
  <c r="T1817" i="14"/>
  <c r="T1818" i="14"/>
  <c r="T1819" i="14"/>
  <c r="T1820" i="14"/>
  <c r="T1821" i="14"/>
  <c r="T1822" i="14"/>
  <c r="T1823" i="14"/>
  <c r="T1824" i="14"/>
  <c r="T1825" i="14"/>
  <c r="T1826" i="14"/>
  <c r="T3101" i="14"/>
  <c r="T1827" i="14"/>
  <c r="T1828" i="14"/>
  <c r="T1831" i="14"/>
  <c r="T1830" i="14"/>
  <c r="T1829" i="14"/>
  <c r="T3103" i="14"/>
  <c r="T3126" i="14"/>
  <c r="T1832" i="14"/>
  <c r="T1833" i="14"/>
  <c r="T1834" i="14"/>
  <c r="T3104" i="14"/>
  <c r="T3106" i="14"/>
  <c r="T1835" i="14"/>
  <c r="T1838" i="14"/>
  <c r="T1839" i="14"/>
  <c r="T1840" i="14"/>
  <c r="T3107" i="14"/>
  <c r="T3108" i="14"/>
  <c r="T3111" i="14"/>
  <c r="T3135" i="14"/>
  <c r="T3114" i="14"/>
  <c r="T1841" i="14"/>
  <c r="T1845" i="14"/>
  <c r="T3137" i="14"/>
  <c r="T3115" i="14"/>
  <c r="T3116" i="14"/>
  <c r="T3117" i="14"/>
  <c r="T1848" i="14"/>
  <c r="T3118" i="14"/>
  <c r="T3138" i="14"/>
  <c r="T1850" i="14"/>
  <c r="T1853" i="14"/>
  <c r="T3145" i="14"/>
  <c r="T1858" i="14"/>
  <c r="T1859" i="14"/>
  <c r="T3120" i="14"/>
  <c r="T3121" i="14"/>
  <c r="T3122" i="14"/>
  <c r="T3123" i="14"/>
  <c r="T3124" i="14"/>
  <c r="T3125" i="14"/>
  <c r="T3127" i="14"/>
  <c r="T1860" i="14"/>
  <c r="T1861" i="14"/>
  <c r="T3128" i="14"/>
  <c r="T3129" i="14"/>
  <c r="T1862" i="14"/>
  <c r="T3130" i="14"/>
  <c r="T1863" i="14"/>
  <c r="T3131" i="14"/>
  <c r="T3132" i="14"/>
  <c r="T3133" i="14"/>
  <c r="T1864" i="14"/>
  <c r="T3139" i="14"/>
  <c r="T1865" i="14"/>
  <c r="T1866" i="14"/>
  <c r="T1867" i="14"/>
  <c r="T1868" i="14"/>
  <c r="T1869" i="14"/>
  <c r="T1870" i="14"/>
  <c r="T1871" i="14"/>
  <c r="T1872" i="14"/>
  <c r="T1873" i="14"/>
  <c r="T1874" i="14"/>
  <c r="T3140" i="14"/>
  <c r="T1875" i="14"/>
  <c r="T1876" i="14"/>
  <c r="T1877" i="14"/>
  <c r="T1878" i="14"/>
  <c r="T1879" i="14"/>
  <c r="T3141" i="14"/>
  <c r="T1880" i="14"/>
  <c r="T1881" i="14"/>
  <c r="T1882" i="14"/>
  <c r="T1883" i="14"/>
  <c r="T1885" i="14"/>
  <c r="T1847" i="14"/>
  <c r="T3142" i="14"/>
  <c r="T1886" i="14"/>
  <c r="T1887" i="14"/>
  <c r="T1888" i="14"/>
  <c r="T1889" i="14"/>
  <c r="T1891" i="14"/>
  <c r="T1892" i="14"/>
  <c r="T1894" i="14"/>
  <c r="T3143" i="14"/>
  <c r="T1895" i="14"/>
  <c r="T1896" i="14"/>
  <c r="T1897" i="14"/>
  <c r="T3144" i="14"/>
  <c r="T3146" i="14"/>
  <c r="T3148" i="14"/>
  <c r="T1899" i="14"/>
  <c r="T3149" i="14"/>
  <c r="T1900" i="14"/>
  <c r="T3150" i="14"/>
  <c r="T3151" i="14"/>
  <c r="T3152" i="14"/>
  <c r="T3153" i="14"/>
  <c r="T1901" i="14"/>
  <c r="T1902" i="14"/>
  <c r="T3154" i="14"/>
  <c r="T3155" i="14"/>
  <c r="T3157" i="14"/>
  <c r="T1903" i="14"/>
  <c r="T1904" i="14"/>
  <c r="T3158" i="14"/>
  <c r="T3159" i="14"/>
  <c r="T3173" i="14"/>
  <c r="T1905" i="14"/>
  <c r="T1906" i="14"/>
  <c r="T1907" i="14"/>
  <c r="T1908" i="14"/>
  <c r="T1909" i="14"/>
  <c r="T1910" i="14"/>
  <c r="T1911" i="14"/>
  <c r="T3160" i="14"/>
  <c r="T1912" i="14"/>
  <c r="T1913" i="14"/>
  <c r="T1914" i="14"/>
  <c r="T1915" i="14"/>
  <c r="T1916" i="14"/>
  <c r="T1917" i="14"/>
  <c r="T1918" i="14"/>
  <c r="T1919" i="14"/>
  <c r="T1920" i="14"/>
  <c r="T1923" i="14"/>
  <c r="T3180" i="14"/>
  <c r="T1924" i="14"/>
  <c r="T3161" i="14"/>
  <c r="T1925" i="14"/>
  <c r="T1926" i="14"/>
  <c r="T3162" i="14"/>
  <c r="T1927" i="14"/>
  <c r="T3163" i="14"/>
  <c r="T1893" i="14"/>
  <c r="T3164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3165" i="14"/>
  <c r="T3166" i="14"/>
  <c r="T3167" i="14"/>
  <c r="T1973" i="14"/>
  <c r="T3168" i="14"/>
  <c r="T1974" i="14"/>
  <c r="T1975" i="14"/>
  <c r="T1976" i="14"/>
  <c r="T1977" i="14"/>
  <c r="T1978" i="14"/>
  <c r="T3169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8" i="14"/>
  <c r="T2009" i="14"/>
  <c r="T2012" i="14"/>
  <c r="T2013" i="14"/>
  <c r="T3170" i="14"/>
  <c r="T2014" i="14"/>
  <c r="T2015" i="14"/>
  <c r="T2016" i="14"/>
  <c r="T3198" i="14"/>
  <c r="T3171" i="14"/>
  <c r="T3172" i="14"/>
  <c r="T3174" i="14"/>
  <c r="T3175" i="14"/>
  <c r="T3176" i="14"/>
  <c r="T3177" i="14"/>
  <c r="T2017" i="14"/>
  <c r="T2019" i="14"/>
  <c r="T1922" i="14"/>
  <c r="T2018" i="14"/>
  <c r="T3178" i="14"/>
  <c r="T3181" i="14"/>
  <c r="T3182" i="14"/>
  <c r="T3183" i="14"/>
  <c r="T2020" i="14"/>
  <c r="T2021" i="14"/>
  <c r="T3184" i="14"/>
  <c r="T2022" i="14"/>
  <c r="T2023" i="14"/>
  <c r="T2024" i="14"/>
  <c r="T2025" i="14"/>
  <c r="T2026" i="14"/>
  <c r="T2027" i="14"/>
  <c r="T2028" i="14"/>
  <c r="T2029" i="14"/>
  <c r="T2030" i="14"/>
  <c r="T3185" i="14"/>
  <c r="T2031" i="14"/>
  <c r="T2032" i="14"/>
  <c r="T2033" i="14"/>
  <c r="T2034" i="14"/>
  <c r="T3186" i="14"/>
  <c r="T3187" i="14"/>
  <c r="T2036" i="14"/>
  <c r="T2037" i="14"/>
  <c r="T3188" i="14"/>
  <c r="T3214" i="14"/>
  <c r="T3189" i="14"/>
  <c r="T2040" i="14"/>
  <c r="T3190" i="14"/>
  <c r="T2041" i="14"/>
  <c r="T3191" i="14"/>
  <c r="T3192" i="14"/>
  <c r="T3193" i="14"/>
  <c r="T3194" i="14"/>
  <c r="T3195" i="14"/>
  <c r="T2042" i="14"/>
  <c r="T3196" i="14"/>
  <c r="T2043" i="14"/>
  <c r="T3197" i="14"/>
  <c r="T2044" i="14"/>
  <c r="T2045" i="14"/>
  <c r="T2046" i="14"/>
  <c r="T2047" i="14"/>
  <c r="T2048" i="14"/>
  <c r="T2049" i="14"/>
  <c r="T2050" i="14"/>
  <c r="T2051" i="14"/>
  <c r="T2052" i="14"/>
  <c r="T2053" i="14"/>
  <c r="T2054" i="14"/>
  <c r="T3199" i="14"/>
  <c r="T2055" i="14"/>
  <c r="T2056" i="14"/>
  <c r="T2057" i="14"/>
  <c r="T2058" i="14"/>
  <c r="T2059" i="14"/>
  <c r="T2060" i="14"/>
  <c r="T2061" i="14"/>
  <c r="T3200" i="14"/>
  <c r="T2062" i="14"/>
  <c r="T2063" i="14"/>
  <c r="T2064" i="14"/>
  <c r="T2065" i="14"/>
  <c r="T2066" i="14"/>
  <c r="T2067" i="14"/>
  <c r="T2068" i="14"/>
  <c r="T3201" i="14"/>
  <c r="T2069" i="14"/>
  <c r="T3202" i="14"/>
  <c r="T3203" i="14"/>
  <c r="T3204" i="14"/>
  <c r="T3208" i="14"/>
  <c r="T3209" i="14"/>
  <c r="T3210" i="14"/>
  <c r="T3211" i="14"/>
  <c r="T3212" i="14"/>
  <c r="T2070" i="14"/>
  <c r="T3213" i="14"/>
  <c r="T2071" i="14"/>
  <c r="T2072" i="14"/>
  <c r="T2073" i="14"/>
  <c r="T2074" i="14"/>
  <c r="T2075" i="14"/>
  <c r="T2076" i="14"/>
  <c r="T2077" i="14"/>
  <c r="T3215" i="14"/>
  <c r="T2078" i="14"/>
  <c r="T2079" i="14"/>
  <c r="T3233" i="14"/>
  <c r="T2080" i="14"/>
  <c r="T2081" i="14"/>
  <c r="T3217" i="14"/>
  <c r="T3218" i="14"/>
  <c r="T2083" i="14"/>
  <c r="T2084" i="14"/>
  <c r="T2085" i="14"/>
  <c r="T2086" i="14"/>
  <c r="T2087" i="14"/>
  <c r="T2088" i="14"/>
  <c r="T3219" i="14"/>
  <c r="T3220" i="14"/>
  <c r="T3221" i="14"/>
  <c r="T3222" i="14"/>
  <c r="T3223" i="14"/>
  <c r="T3224" i="14"/>
  <c r="T2089" i="14"/>
  <c r="T3225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2103" i="14"/>
  <c r="T3226" i="14"/>
  <c r="T2104" i="14"/>
  <c r="T2105" i="14"/>
  <c r="T2106" i="14"/>
  <c r="T2107" i="14"/>
  <c r="T2108" i="14"/>
  <c r="T2109" i="14"/>
  <c r="T2110" i="14"/>
  <c r="T2111" i="14"/>
  <c r="T3227" i="14"/>
  <c r="T2112" i="14"/>
  <c r="T2113" i="14"/>
  <c r="T2114" i="14"/>
  <c r="T2115" i="14"/>
  <c r="T3228" i="14"/>
  <c r="T2116" i="14"/>
  <c r="T2117" i="14"/>
  <c r="T2118" i="14"/>
  <c r="T2119" i="14"/>
  <c r="T3229" i="14"/>
  <c r="T3230" i="14"/>
  <c r="T2120" i="14"/>
  <c r="T2122" i="14"/>
  <c r="T2121" i="14"/>
  <c r="T2128" i="14"/>
  <c r="T2123" i="14"/>
  <c r="T2124" i="14"/>
  <c r="T2125" i="14"/>
  <c r="T2126" i="14"/>
  <c r="T2127" i="14"/>
  <c r="T2138" i="14"/>
  <c r="T2139" i="14"/>
  <c r="T2137" i="14"/>
  <c r="T2136" i="14"/>
  <c r="T2135" i="14"/>
  <c r="T2134" i="14"/>
  <c r="T2129" i="14"/>
  <c r="T2130" i="14"/>
  <c r="T2131" i="14"/>
  <c r="T2132" i="14"/>
  <c r="T2133" i="14"/>
  <c r="T3231" i="14"/>
  <c r="T2144" i="14"/>
  <c r="T2143" i="14"/>
  <c r="T2142" i="14"/>
  <c r="T2141" i="14"/>
  <c r="T2140" i="14"/>
  <c r="T2146" i="14"/>
  <c r="T2145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59" i="14"/>
  <c r="T3232" i="14"/>
  <c r="T2160" i="14"/>
  <c r="T2161" i="14"/>
  <c r="T2162" i="14"/>
  <c r="T2163" i="14"/>
  <c r="T2164" i="14"/>
  <c r="T2165" i="14"/>
  <c r="T2166" i="14"/>
  <c r="T2082" i="14"/>
  <c r="T2167" i="14"/>
  <c r="T2168" i="14"/>
  <c r="T2169" i="14"/>
  <c r="T2170" i="14"/>
  <c r="T2171" i="14"/>
  <c r="T3235" i="14"/>
  <c r="T2172" i="14"/>
  <c r="T3236" i="14"/>
  <c r="T2173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5" i="14"/>
  <c r="T2187" i="14"/>
  <c r="T2186" i="14"/>
  <c r="T2188" i="14"/>
  <c r="T2189" i="14"/>
  <c r="T2190" i="14"/>
  <c r="T2191" i="14"/>
  <c r="T2192" i="14"/>
  <c r="T2193" i="14"/>
  <c r="T2194" i="14"/>
  <c r="T2196" i="14"/>
  <c r="T2195" i="14"/>
  <c r="T2197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2209" i="14"/>
  <c r="T2212" i="14"/>
  <c r="T2211" i="14"/>
  <c r="T2213" i="14"/>
  <c r="T2214" i="14"/>
  <c r="T2215" i="14"/>
  <c r="T2216" i="14"/>
  <c r="T3237" i="14"/>
  <c r="T3238" i="14"/>
  <c r="T3239" i="14"/>
  <c r="T2217" i="14"/>
  <c r="T3240" i="14"/>
  <c r="T3241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2235" i="14"/>
  <c r="T3257" i="14"/>
  <c r="T2237" i="14"/>
  <c r="T2238" i="14"/>
  <c r="T2239" i="14"/>
  <c r="T2240" i="14"/>
  <c r="T2241" i="14"/>
  <c r="T2242" i="14"/>
  <c r="T3243" i="14"/>
  <c r="T3244" i="14"/>
  <c r="T3245" i="14"/>
  <c r="T3246" i="14"/>
  <c r="T3247" i="14"/>
  <c r="T3248" i="14"/>
  <c r="T3249" i="14"/>
  <c r="T2243" i="14"/>
  <c r="T2244" i="14"/>
  <c r="T2245" i="14"/>
  <c r="T2246" i="14"/>
  <c r="T2247" i="14"/>
  <c r="T2248" i="14"/>
  <c r="T2249" i="14"/>
  <c r="T2250" i="14"/>
  <c r="T2251" i="14"/>
  <c r="T3250" i="14"/>
  <c r="T3251" i="14"/>
  <c r="T2252" i="14"/>
  <c r="T2253" i="14"/>
  <c r="T2254" i="14"/>
  <c r="T2255" i="14"/>
  <c r="T2257" i="14"/>
  <c r="T2258" i="14"/>
  <c r="T3252" i="14"/>
  <c r="T3253" i="14"/>
  <c r="T2259" i="14"/>
  <c r="T3254" i="14"/>
  <c r="T2260" i="14"/>
  <c r="T2261" i="14"/>
  <c r="T2262" i="14"/>
  <c r="T3255" i="14"/>
  <c r="T3256" i="14"/>
  <c r="T2236" i="14"/>
  <c r="T3258" i="14"/>
  <c r="T3259" i="14"/>
  <c r="T2263" i="14"/>
  <c r="T2264" i="14"/>
  <c r="T3260" i="14"/>
  <c r="T2265" i="14"/>
  <c r="T2267" i="14"/>
  <c r="T2269" i="14"/>
  <c r="T2270" i="14"/>
  <c r="T2271" i="14"/>
  <c r="T2272" i="14"/>
  <c r="T2273" i="14"/>
  <c r="T3261" i="14"/>
  <c r="T3262" i="14"/>
  <c r="T3263" i="14"/>
  <c r="T2274" i="14"/>
  <c r="T3264" i="14"/>
  <c r="T2275" i="14"/>
  <c r="T2276" i="14"/>
  <c r="T2277" i="14"/>
  <c r="T2278" i="14"/>
  <c r="T2282" i="14"/>
  <c r="T2283" i="14"/>
  <c r="T2284" i="14"/>
  <c r="T2285" i="14"/>
  <c r="T2286" i="14"/>
  <c r="T3265" i="14"/>
  <c r="T2287" i="14"/>
  <c r="T2288" i="14"/>
  <c r="T3266" i="14"/>
  <c r="T2289" i="14"/>
  <c r="T3267" i="14"/>
  <c r="T2290" i="14"/>
  <c r="T2291" i="14"/>
  <c r="T2292" i="14"/>
  <c r="T2294" i="14"/>
  <c r="T2295" i="14"/>
  <c r="T2298" i="14"/>
  <c r="T2299" i="14"/>
  <c r="T2300" i="14"/>
  <c r="T2301" i="14"/>
  <c r="T3268" i="14"/>
  <c r="T3269" i="14"/>
  <c r="T2302" i="14"/>
  <c r="T2303" i="14"/>
  <c r="T2304" i="14"/>
  <c r="T2305" i="14"/>
  <c r="T2306" i="14"/>
  <c r="T2307" i="14"/>
  <c r="T2308" i="14"/>
  <c r="N3" i="14"/>
  <c r="N4" i="14"/>
  <c r="N2309" i="14"/>
  <c r="N2310" i="14"/>
  <c r="N2311" i="14"/>
  <c r="N8" i="14"/>
  <c r="N9" i="14"/>
  <c r="N2312" i="14"/>
  <c r="N2313" i="14"/>
  <c r="N14" i="14"/>
  <c r="N15" i="14"/>
  <c r="N17" i="14"/>
  <c r="N2314" i="14"/>
  <c r="N2317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8" i="14"/>
  <c r="N2319" i="14"/>
  <c r="N43" i="14"/>
  <c r="N2320" i="14"/>
  <c r="N44" i="14"/>
  <c r="N2321" i="14"/>
  <c r="N49" i="14"/>
  <c r="N2322" i="14"/>
  <c r="N2323" i="14"/>
  <c r="N2324" i="14"/>
  <c r="N2325" i="14"/>
  <c r="N2326" i="14"/>
  <c r="N2327" i="14"/>
  <c r="N45" i="14"/>
  <c r="N2328" i="14"/>
  <c r="N2315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9" i="14"/>
  <c r="N2330" i="14"/>
  <c r="N65" i="14"/>
  <c r="N66" i="14"/>
  <c r="N67" i="14"/>
  <c r="N68" i="14"/>
  <c r="N69" i="14"/>
  <c r="N70" i="14"/>
  <c r="N71" i="14"/>
  <c r="N72" i="14"/>
  <c r="N73" i="14"/>
  <c r="N2331" i="14"/>
  <c r="N2332" i="14"/>
  <c r="N74" i="14"/>
  <c r="N75" i="14"/>
  <c r="N76" i="14"/>
  <c r="N77" i="14"/>
  <c r="N78" i="14"/>
  <c r="N79" i="14"/>
  <c r="N80" i="14"/>
  <c r="N2334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35" i="14"/>
  <c r="N100" i="14"/>
  <c r="N101" i="14"/>
  <c r="N102" i="14"/>
  <c r="N103" i="14"/>
  <c r="N2336" i="14"/>
  <c r="N104" i="14"/>
  <c r="N105" i="14"/>
  <c r="N106" i="14"/>
  <c r="N2337" i="14"/>
  <c r="N2338" i="14"/>
  <c r="N107" i="14"/>
  <c r="N2339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40" i="14"/>
  <c r="N122" i="14"/>
  <c r="N123" i="14"/>
  <c r="N124" i="14"/>
  <c r="N125" i="14"/>
  <c r="N126" i="14"/>
  <c r="N127" i="14"/>
  <c r="N128" i="14"/>
  <c r="N2341" i="14"/>
  <c r="N2343" i="14"/>
  <c r="N129" i="14"/>
  <c r="N130" i="14"/>
  <c r="N2345" i="14"/>
  <c r="N131" i="14"/>
  <c r="N132" i="14"/>
  <c r="N133" i="14"/>
  <c r="N134" i="14"/>
  <c r="N2346" i="14"/>
  <c r="N2347" i="14"/>
  <c r="N135" i="14"/>
  <c r="N2348" i="14"/>
  <c r="N136" i="14"/>
  <c r="N137" i="14"/>
  <c r="N138" i="14"/>
  <c r="N2349" i="14"/>
  <c r="N139" i="14"/>
  <c r="N140" i="14"/>
  <c r="N2350" i="14"/>
  <c r="N141" i="14"/>
  <c r="N142" i="14"/>
  <c r="N143" i="14"/>
  <c r="N144" i="14"/>
  <c r="N2351" i="14"/>
  <c r="N2353" i="14"/>
  <c r="N2354" i="14"/>
  <c r="N145" i="14"/>
  <c r="N2355" i="14"/>
  <c r="N147" i="14"/>
  <c r="N2344" i="14"/>
  <c r="N148" i="14"/>
  <c r="N149" i="14"/>
  <c r="N150" i="14"/>
  <c r="N2356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7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8" i="14"/>
  <c r="N190" i="14"/>
  <c r="N191" i="14"/>
  <c r="N192" i="14"/>
  <c r="N193" i="14"/>
  <c r="N194" i="14"/>
  <c r="N195" i="14"/>
  <c r="N197" i="14"/>
  <c r="N198" i="14"/>
  <c r="N199" i="14"/>
  <c r="N200" i="14"/>
  <c r="N201" i="14"/>
  <c r="N202" i="14"/>
  <c r="N203" i="14"/>
  <c r="N2361" i="14"/>
  <c r="N204" i="14"/>
  <c r="N205" i="14"/>
  <c r="N206" i="14"/>
  <c r="N207" i="14"/>
  <c r="N208" i="14"/>
  <c r="N210" i="14"/>
  <c r="N211" i="14"/>
  <c r="N213" i="14"/>
  <c r="N214" i="14"/>
  <c r="N215" i="14"/>
  <c r="N216" i="14"/>
  <c r="N217" i="14"/>
  <c r="N218" i="14"/>
  <c r="N219" i="14"/>
  <c r="N2359" i="14"/>
  <c r="N2362" i="14"/>
  <c r="N220" i="14"/>
  <c r="N221" i="14"/>
  <c r="N2363" i="14"/>
  <c r="N2364" i="14"/>
  <c r="N2365" i="14"/>
  <c r="N222" i="14"/>
  <c r="N223" i="14"/>
  <c r="N224" i="14"/>
  <c r="N225" i="14"/>
  <c r="N2366" i="14"/>
  <c r="N226" i="14"/>
  <c r="N2367" i="14"/>
  <c r="N2368" i="14"/>
  <c r="N2370" i="14"/>
  <c r="N227" i="14"/>
  <c r="N228" i="14"/>
  <c r="N231" i="14"/>
  <c r="N2371" i="14"/>
  <c r="N2372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373" i="14"/>
  <c r="N246" i="14"/>
  <c r="N247" i="14"/>
  <c r="N248" i="14"/>
  <c r="N249" i="14"/>
  <c r="N2374" i="14"/>
  <c r="N251" i="14"/>
  <c r="N252" i="14"/>
  <c r="N2369" i="14"/>
  <c r="N253" i="14"/>
  <c r="N254" i="14"/>
  <c r="N2375" i="14"/>
  <c r="N255" i="14"/>
  <c r="N256" i="14"/>
  <c r="N257" i="14"/>
  <c r="N2376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377" i="14"/>
  <c r="N2378" i="14"/>
  <c r="N2379" i="14"/>
  <c r="N274" i="14"/>
  <c r="N2380" i="14"/>
  <c r="N2381" i="14"/>
  <c r="N270" i="14"/>
  <c r="N271" i="14"/>
  <c r="N2383" i="14"/>
  <c r="N2384" i="14"/>
  <c r="N272" i="14"/>
  <c r="N273" i="14"/>
  <c r="N2385" i="14"/>
  <c r="N275" i="14"/>
  <c r="N2386" i="14"/>
  <c r="N276" i="14"/>
  <c r="N2387" i="14"/>
  <c r="N277" i="14"/>
  <c r="N2382" i="14"/>
  <c r="N278" i="14"/>
  <c r="N2389" i="14"/>
  <c r="N280" i="14"/>
  <c r="N279" i="14"/>
  <c r="N281" i="14"/>
  <c r="N282" i="14"/>
  <c r="N283" i="14"/>
  <c r="N284" i="14"/>
  <c r="N285" i="14"/>
  <c r="N2390" i="14"/>
  <c r="N286" i="14"/>
  <c r="N288" i="14"/>
  <c r="N289" i="14"/>
  <c r="N290" i="14"/>
  <c r="N291" i="14"/>
  <c r="N292" i="14"/>
  <c r="N293" i="14"/>
  <c r="N2391" i="14"/>
  <c r="N294" i="14"/>
  <c r="N295" i="14"/>
  <c r="N2392" i="14"/>
  <c r="N2393" i="14"/>
  <c r="N2394" i="14"/>
  <c r="N297" i="14"/>
  <c r="N298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301" i="14"/>
  <c r="N302" i="14"/>
  <c r="N299" i="14"/>
  <c r="N2407" i="14"/>
  <c r="N2408" i="14"/>
  <c r="N2409" i="14"/>
  <c r="N2410" i="14"/>
  <c r="N2411" i="14"/>
  <c r="N300" i="14"/>
  <c r="N303" i="14"/>
  <c r="N2412" i="14"/>
  <c r="N2413" i="14"/>
  <c r="N2414" i="14"/>
  <c r="N2415" i="14"/>
  <c r="N2416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305" i="14"/>
  <c r="N2428" i="14"/>
  <c r="N2429" i="14"/>
  <c r="N2430" i="14"/>
  <c r="N2431" i="14"/>
  <c r="N2432" i="14"/>
  <c r="N2433" i="14"/>
  <c r="N2434" i="14"/>
  <c r="N2436" i="14"/>
  <c r="N2437" i="14"/>
  <c r="N304" i="14"/>
  <c r="N2438" i="14"/>
  <c r="N2439" i="14"/>
  <c r="N2440" i="14"/>
  <c r="N2441" i="14"/>
  <c r="N2443" i="14"/>
  <c r="N306" i="14"/>
  <c r="N307" i="14"/>
  <c r="N2444" i="14"/>
  <c r="N309" i="14"/>
  <c r="N310" i="14"/>
  <c r="N311" i="14"/>
  <c r="N312" i="14"/>
  <c r="N313" i="14"/>
  <c r="N2445" i="14"/>
  <c r="N2442" i="14"/>
  <c r="N314" i="14"/>
  <c r="N315" i="14"/>
  <c r="N316" i="14"/>
  <c r="N2447" i="14"/>
  <c r="N317" i="14"/>
  <c r="N318" i="14"/>
  <c r="N2448" i="14"/>
  <c r="N319" i="14"/>
  <c r="N320" i="14"/>
  <c r="N321" i="14"/>
  <c r="N2446" i="14"/>
  <c r="N322" i="14"/>
  <c r="N323" i="14"/>
  <c r="N2449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2" i="14"/>
  <c r="N341" i="14"/>
  <c r="N343" i="14"/>
  <c r="N344" i="14"/>
  <c r="N345" i="14"/>
  <c r="N2450" i="14"/>
  <c r="N346" i="14"/>
  <c r="N347" i="14"/>
  <c r="N348" i="14"/>
  <c r="N349" i="14"/>
  <c r="N2451" i="14"/>
  <c r="N2452" i="14"/>
  <c r="N350" i="14"/>
  <c r="N351" i="14"/>
  <c r="N352" i="14"/>
  <c r="N353" i="14"/>
  <c r="N354" i="14"/>
  <c r="N355" i="14"/>
  <c r="N356" i="14"/>
  <c r="N357" i="14"/>
  <c r="N2453" i="14"/>
  <c r="N2454" i="14"/>
  <c r="N358" i="14"/>
  <c r="N359" i="14"/>
  <c r="N360" i="14"/>
  <c r="N361" i="14"/>
  <c r="N362" i="14"/>
  <c r="N363" i="14"/>
  <c r="N364" i="14"/>
  <c r="N365" i="14"/>
  <c r="N366" i="14"/>
  <c r="N367" i="14"/>
  <c r="N368" i="14"/>
  <c r="N2455" i="14"/>
  <c r="N369" i="14"/>
  <c r="N2456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2457" i="14"/>
  <c r="N386" i="14"/>
  <c r="N2458" i="14"/>
  <c r="N387" i="14"/>
  <c r="N388" i="14"/>
  <c r="N389" i="14"/>
  <c r="N2459" i="14"/>
  <c r="N390" i="14"/>
  <c r="N391" i="14"/>
  <c r="N2460" i="14"/>
  <c r="N2461" i="14"/>
  <c r="N2462" i="14"/>
  <c r="N2463" i="14"/>
  <c r="N393" i="14"/>
  <c r="N396" i="14"/>
  <c r="N397" i="14"/>
  <c r="N398" i="14"/>
  <c r="N399" i="14"/>
  <c r="N400" i="14"/>
  <c r="N401" i="14"/>
  <c r="N402" i="14"/>
  <c r="N403" i="14"/>
  <c r="N2464" i="14"/>
  <c r="N404" i="14"/>
  <c r="N2465" i="14"/>
  <c r="N2466" i="14"/>
  <c r="N2467" i="14"/>
  <c r="N2469" i="14"/>
  <c r="N405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394" i="14"/>
  <c r="N406" i="14"/>
  <c r="N407" i="14"/>
  <c r="N2494" i="14"/>
  <c r="N2496" i="14"/>
  <c r="N408" i="14"/>
  <c r="N409" i="14"/>
  <c r="N410" i="14"/>
  <c r="N411" i="14"/>
  <c r="N412" i="14"/>
  <c r="N413" i="14"/>
  <c r="N414" i="14"/>
  <c r="N2499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2497" i="14"/>
  <c r="N2498" i="14"/>
  <c r="N2500" i="14"/>
  <c r="N459" i="14"/>
  <c r="N460" i="14"/>
  <c r="N461" i="14"/>
  <c r="N462" i="14"/>
  <c r="N463" i="14"/>
  <c r="N464" i="14"/>
  <c r="N465" i="14"/>
  <c r="N466" i="14"/>
  <c r="N467" i="14"/>
  <c r="N468" i="14"/>
  <c r="N2503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2501" i="14"/>
  <c r="N482" i="14"/>
  <c r="N483" i="14"/>
  <c r="N484" i="14"/>
  <c r="N485" i="14"/>
  <c r="N486" i="14"/>
  <c r="N487" i="14"/>
  <c r="N488" i="14"/>
  <c r="N489" i="14"/>
  <c r="N490" i="14"/>
  <c r="N491" i="14"/>
  <c r="N492" i="14"/>
  <c r="N494" i="14"/>
  <c r="N2502" i="14"/>
  <c r="N495" i="14"/>
  <c r="N496" i="14"/>
  <c r="N2504" i="14"/>
  <c r="N497" i="14"/>
  <c r="N498" i="14"/>
  <c r="N499" i="14"/>
  <c r="N500" i="14"/>
  <c r="N501" i="14"/>
  <c r="N502" i="14"/>
  <c r="N2505" i="14"/>
  <c r="N2506" i="14"/>
  <c r="N2507" i="14"/>
  <c r="N2508" i="14"/>
  <c r="N2509" i="14"/>
  <c r="N2510" i="14"/>
  <c r="N2511" i="14"/>
  <c r="N503" i="14"/>
  <c r="N504" i="14"/>
  <c r="N505" i="14"/>
  <c r="N506" i="14"/>
  <c r="N508" i="14"/>
  <c r="N509" i="14"/>
  <c r="N2512" i="14"/>
  <c r="N511" i="14"/>
  <c r="N512" i="14"/>
  <c r="N2513" i="14"/>
  <c r="N2521" i="14"/>
  <c r="N514" i="14"/>
  <c r="N510" i="14"/>
  <c r="N2514" i="14"/>
  <c r="N516" i="14"/>
  <c r="N2516" i="14"/>
  <c r="N2517" i="14"/>
  <c r="N517" i="14"/>
  <c r="N518" i="14"/>
  <c r="N2519" i="14"/>
  <c r="N2523" i="14"/>
  <c r="N528" i="14"/>
  <c r="N529" i="14"/>
  <c r="N530" i="14"/>
  <c r="N2520" i="14"/>
  <c r="N2522" i="14"/>
  <c r="N515" i="14"/>
  <c r="N2524" i="14"/>
  <c r="N531" i="14"/>
  <c r="N2526" i="14"/>
  <c r="N2528" i="14"/>
  <c r="N2529" i="14"/>
  <c r="N2530" i="14"/>
  <c r="N2531" i="14"/>
  <c r="N527" i="14"/>
  <c r="N2532" i="14"/>
  <c r="N2533" i="14"/>
  <c r="N2534" i="14"/>
  <c r="N2535" i="14"/>
  <c r="N2536" i="14"/>
  <c r="N2537" i="14"/>
  <c r="N2538" i="14"/>
  <c r="N2539" i="14"/>
  <c r="N2540" i="14"/>
  <c r="N2545" i="14"/>
  <c r="N523" i="14"/>
  <c r="N2548" i="14"/>
  <c r="N532" i="14"/>
  <c r="N2549" i="14"/>
  <c r="N533" i="14"/>
  <c r="N525" i="14"/>
  <c r="N534" i="14"/>
  <c r="N535" i="14"/>
  <c r="N536" i="14"/>
  <c r="N539" i="14"/>
  <c r="N540" i="14"/>
  <c r="N542" i="14"/>
  <c r="N2541" i="14"/>
  <c r="N543" i="14"/>
  <c r="N2542" i="14"/>
  <c r="N2543" i="14"/>
  <c r="N544" i="14"/>
  <c r="N2544" i="14"/>
  <c r="N2546" i="14"/>
  <c r="N545" i="14"/>
  <c r="N546" i="14"/>
  <c r="N2550" i="14"/>
  <c r="N547" i="14"/>
  <c r="N2585" i="14"/>
  <c r="N2551" i="14"/>
  <c r="N548" i="14"/>
  <c r="N2588" i="14"/>
  <c r="N2552" i="14"/>
  <c r="N549" i="14"/>
  <c r="N550" i="14"/>
  <c r="N541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8" i="14"/>
  <c r="N2569" i="14"/>
  <c r="N2570" i="14"/>
  <c r="N2571" i="14"/>
  <c r="N2572" i="14"/>
  <c r="N2573" i="14"/>
  <c r="N2574" i="14"/>
  <c r="N2575" i="14"/>
  <c r="N551" i="14"/>
  <c r="N555" i="14"/>
  <c r="N2576" i="14"/>
  <c r="N2577" i="14"/>
  <c r="N556" i="14"/>
  <c r="N557" i="14"/>
  <c r="N558" i="14"/>
  <c r="N2579" i="14"/>
  <c r="N559" i="14"/>
  <c r="N2580" i="14"/>
  <c r="N2581" i="14"/>
  <c r="N560" i="14"/>
  <c r="N561" i="14"/>
  <c r="N562" i="14"/>
  <c r="N563" i="14"/>
  <c r="N564" i="14"/>
  <c r="N566" i="14"/>
  <c r="N567" i="14"/>
  <c r="N568" i="14"/>
  <c r="N2586" i="14"/>
  <c r="N2587" i="14"/>
  <c r="N2589" i="14"/>
  <c r="N552" i="14"/>
  <c r="N569" i="14"/>
  <c r="N570" i="14"/>
  <c r="N553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575" i="14"/>
  <c r="N576" i="14"/>
  <c r="N577" i="14"/>
  <c r="N578" i="14"/>
  <c r="N579" i="14"/>
  <c r="N580" i="14"/>
  <c r="N581" i="14"/>
  <c r="N582" i="14"/>
  <c r="N2611" i="14"/>
  <c r="N584" i="14"/>
  <c r="N585" i="14"/>
  <c r="N586" i="14"/>
  <c r="N587" i="14"/>
  <c r="N2612" i="14"/>
  <c r="N590" i="14"/>
  <c r="N591" i="14"/>
  <c r="N2613" i="14"/>
  <c r="N2614" i="14"/>
  <c r="N2615" i="14"/>
  <c r="N592" i="14"/>
  <c r="N593" i="14"/>
  <c r="N2616" i="14"/>
  <c r="N594" i="14"/>
  <c r="N595" i="14"/>
  <c r="N596" i="14"/>
  <c r="N597" i="14"/>
  <c r="N598" i="14"/>
  <c r="N2617" i="14"/>
  <c r="N599" i="14"/>
  <c r="N2618" i="14"/>
  <c r="N600" i="14"/>
  <c r="N2619" i="14"/>
  <c r="N601" i="14"/>
  <c r="N2620" i="14"/>
  <c r="N2622" i="14"/>
  <c r="N2623" i="14"/>
  <c r="N2624" i="14"/>
  <c r="N602" i="14"/>
  <c r="N2625" i="14"/>
  <c r="N603" i="14"/>
  <c r="N2631" i="14"/>
  <c r="N604" i="14"/>
  <c r="N605" i="14"/>
  <c r="N606" i="14"/>
  <c r="N607" i="14"/>
  <c r="N608" i="14"/>
  <c r="N609" i="14"/>
  <c r="N610" i="14"/>
  <c r="N611" i="14"/>
  <c r="N612" i="14"/>
  <c r="N613" i="14"/>
  <c r="N617" i="14"/>
  <c r="N618" i="14"/>
  <c r="N619" i="14"/>
  <c r="N620" i="14"/>
  <c r="N621" i="14"/>
  <c r="N2626" i="14"/>
  <c r="N2627" i="14"/>
  <c r="N2628" i="14"/>
  <c r="N2629" i="14"/>
  <c r="N2630" i="14"/>
  <c r="N2632" i="14"/>
  <c r="N622" i="14"/>
  <c r="N623" i="14"/>
  <c r="N626" i="14"/>
  <c r="N627" i="14"/>
  <c r="N628" i="14"/>
  <c r="N629" i="14"/>
  <c r="N2633" i="14"/>
  <c r="N2634" i="14"/>
  <c r="N630" i="14"/>
  <c r="N2635" i="14"/>
  <c r="N616" i="14"/>
  <c r="N2636" i="14"/>
  <c r="N633" i="14"/>
  <c r="N634" i="14"/>
  <c r="N2637" i="14"/>
  <c r="N637" i="14"/>
  <c r="N2644" i="14"/>
  <c r="N2638" i="14"/>
  <c r="N641" i="14"/>
  <c r="N642" i="14"/>
  <c r="N643" i="14"/>
  <c r="N645" i="14"/>
  <c r="N646" i="14"/>
  <c r="N2639" i="14"/>
  <c r="N2640" i="14"/>
  <c r="N647" i="14"/>
  <c r="N648" i="14"/>
  <c r="N649" i="14"/>
  <c r="N2641" i="14"/>
  <c r="N650" i="14"/>
  <c r="N652" i="14"/>
  <c r="N653" i="14"/>
  <c r="N2642" i="14"/>
  <c r="N654" i="14"/>
  <c r="N655" i="14"/>
  <c r="N2643" i="14"/>
  <c r="N2645" i="14"/>
  <c r="N2646" i="14"/>
  <c r="N657" i="14"/>
  <c r="N658" i="14"/>
  <c r="N659" i="14"/>
  <c r="N660" i="14"/>
  <c r="N2647" i="14"/>
  <c r="N661" i="14"/>
  <c r="N662" i="14"/>
  <c r="N664" i="14"/>
  <c r="N666" i="14"/>
  <c r="N667" i="14"/>
  <c r="N668" i="14"/>
  <c r="N2653" i="14"/>
  <c r="N669" i="14"/>
  <c r="N2648" i="14"/>
  <c r="N670" i="14"/>
  <c r="N671" i="14"/>
  <c r="N674" i="14"/>
  <c r="N675" i="14"/>
  <c r="N676" i="14"/>
  <c r="N2649" i="14"/>
  <c r="N2650" i="14"/>
  <c r="N677" i="14"/>
  <c r="N678" i="14"/>
  <c r="N2651" i="14"/>
  <c r="N679" i="14"/>
  <c r="N2652" i="14"/>
  <c r="N680" i="14"/>
  <c r="N681" i="14"/>
  <c r="N2654" i="14"/>
  <c r="N682" i="14"/>
  <c r="N2655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2657" i="14"/>
  <c r="N711" i="14"/>
  <c r="N712" i="14"/>
  <c r="N2658" i="14"/>
  <c r="N713" i="14"/>
  <c r="N714" i="14"/>
  <c r="N715" i="14"/>
  <c r="N716" i="14"/>
  <c r="N2659" i="14"/>
  <c r="N719" i="14"/>
  <c r="N720" i="14"/>
  <c r="N2660" i="14"/>
  <c r="N721" i="14"/>
  <c r="N724" i="14"/>
  <c r="N2661" i="14"/>
  <c r="N726" i="14"/>
  <c r="N727" i="14"/>
  <c r="N728" i="14"/>
  <c r="N729" i="14"/>
  <c r="N730" i="14"/>
  <c r="N2662" i="14"/>
  <c r="N731" i="14"/>
  <c r="N2663" i="14"/>
  <c r="N2664" i="14"/>
  <c r="N733" i="14"/>
  <c r="N734" i="14"/>
  <c r="N735" i="14"/>
  <c r="N736" i="14"/>
  <c r="N737" i="14"/>
  <c r="N739" i="14"/>
  <c r="N2665" i="14"/>
  <c r="N741" i="14"/>
  <c r="N742" i="14"/>
  <c r="N743" i="14"/>
  <c r="N744" i="14"/>
  <c r="N745" i="14"/>
  <c r="N746" i="14"/>
  <c r="N2666" i="14"/>
  <c r="N747" i="14"/>
  <c r="N2667" i="14"/>
  <c r="N749" i="14"/>
  <c r="N750" i="14"/>
  <c r="N751" i="14"/>
  <c r="N752" i="14"/>
  <c r="N753" i="14"/>
  <c r="N754" i="14"/>
  <c r="N755" i="14"/>
  <c r="N2669" i="14"/>
  <c r="N2670" i="14"/>
  <c r="N756" i="14"/>
  <c r="N757" i="14"/>
  <c r="N758" i="14"/>
  <c r="N759" i="14"/>
  <c r="N760" i="14"/>
  <c r="N761" i="14"/>
  <c r="N2672" i="14"/>
  <c r="N763" i="14"/>
  <c r="N762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6" i="14"/>
  <c r="N787" i="14"/>
  <c r="N788" i="14"/>
  <c r="N789" i="14"/>
  <c r="N790" i="14"/>
  <c r="N791" i="14"/>
  <c r="N792" i="14"/>
  <c r="N2682" i="14"/>
  <c r="N794" i="14"/>
  <c r="N795" i="14"/>
  <c r="N797" i="14"/>
  <c r="N2673" i="14"/>
  <c r="N798" i="14"/>
  <c r="N799" i="14"/>
  <c r="N800" i="14"/>
  <c r="N2674" i="14"/>
  <c r="N801" i="14"/>
  <c r="N802" i="14"/>
  <c r="N803" i="14"/>
  <c r="N804" i="14"/>
  <c r="N805" i="14"/>
  <c r="N806" i="14"/>
  <c r="N807" i="14"/>
  <c r="N2675" i="14"/>
  <c r="N2676" i="14"/>
  <c r="N2677" i="14"/>
  <c r="N2678" i="14"/>
  <c r="N808" i="14"/>
  <c r="N809" i="14"/>
  <c r="N810" i="14"/>
  <c r="N811" i="14"/>
  <c r="N812" i="14"/>
  <c r="N814" i="14"/>
  <c r="N815" i="14"/>
  <c r="N816" i="14"/>
  <c r="N817" i="14"/>
  <c r="N818" i="14"/>
  <c r="N819" i="14"/>
  <c r="N2680" i="14"/>
  <c r="N2681" i="14"/>
  <c r="N820" i="14"/>
  <c r="N821" i="14"/>
  <c r="N793" i="14"/>
  <c r="N822" i="14"/>
  <c r="N823" i="14"/>
  <c r="N824" i="14"/>
  <c r="N825" i="14"/>
  <c r="N826" i="14"/>
  <c r="N2693" i="14"/>
  <c r="N828" i="14"/>
  <c r="N829" i="14"/>
  <c r="N830" i="14"/>
  <c r="N2683" i="14"/>
  <c r="N831" i="14"/>
  <c r="N832" i="14"/>
  <c r="N2684" i="14"/>
  <c r="N2685" i="14"/>
  <c r="N833" i="14"/>
  <c r="N2686" i="14"/>
  <c r="N2687" i="14"/>
  <c r="N2688" i="14"/>
  <c r="N2689" i="14"/>
  <c r="N2690" i="14"/>
  <c r="N2691" i="14"/>
  <c r="N2692" i="14"/>
  <c r="N834" i="14"/>
  <c r="N835" i="14"/>
  <c r="N836" i="14"/>
  <c r="N837" i="14"/>
  <c r="N838" i="14"/>
  <c r="N839" i="14"/>
  <c r="N2695" i="14"/>
  <c r="N2696" i="14"/>
  <c r="N2697" i="14"/>
  <c r="N2698" i="14"/>
  <c r="N2699" i="14"/>
  <c r="N2700" i="14"/>
  <c r="N827" i="14"/>
  <c r="N840" i="14"/>
  <c r="N841" i="14"/>
  <c r="N842" i="14"/>
  <c r="N843" i="14"/>
  <c r="N844" i="14"/>
  <c r="N845" i="14"/>
  <c r="N846" i="14"/>
  <c r="N847" i="14"/>
  <c r="N848" i="14"/>
  <c r="N849" i="14"/>
  <c r="N2701" i="14"/>
  <c r="N850" i="14"/>
  <c r="N851" i="14"/>
  <c r="N2702" i="14"/>
  <c r="N852" i="14"/>
  <c r="N853" i="14"/>
  <c r="N854" i="14"/>
  <c r="N855" i="14"/>
  <c r="N856" i="14"/>
  <c r="N857" i="14"/>
  <c r="N858" i="14"/>
  <c r="N859" i="14"/>
  <c r="N860" i="14"/>
  <c r="N862" i="14"/>
  <c r="N863" i="14"/>
  <c r="N2703" i="14"/>
  <c r="N864" i="14"/>
  <c r="N2704" i="14"/>
  <c r="N2705" i="14"/>
  <c r="N2706" i="14"/>
  <c r="N2707" i="14"/>
  <c r="N2708" i="14"/>
  <c r="N865" i="14"/>
  <c r="N866" i="14"/>
  <c r="N867" i="14"/>
  <c r="N2709" i="14"/>
  <c r="N2710" i="14"/>
  <c r="N2714" i="14"/>
  <c r="N2715" i="14"/>
  <c r="N872" i="14"/>
  <c r="N873" i="14"/>
  <c r="N874" i="14"/>
  <c r="N875" i="14"/>
  <c r="N876" i="14"/>
  <c r="N877" i="14"/>
  <c r="N878" i="14"/>
  <c r="N2716" i="14"/>
  <c r="N2717" i="14"/>
  <c r="N2718" i="14"/>
  <c r="N879" i="14"/>
  <c r="N880" i="14"/>
  <c r="N881" i="14"/>
  <c r="N882" i="14"/>
  <c r="N883" i="14"/>
  <c r="N884" i="14"/>
  <c r="N2719" i="14"/>
  <c r="N885" i="14"/>
  <c r="N886" i="14"/>
  <c r="N887" i="14"/>
  <c r="N888" i="14"/>
  <c r="N889" i="14"/>
  <c r="N890" i="14"/>
  <c r="N891" i="14"/>
  <c r="N892" i="14"/>
  <c r="N893" i="14"/>
  <c r="N894" i="14"/>
  <c r="N895" i="14"/>
  <c r="N896" i="14"/>
  <c r="N897" i="14"/>
  <c r="N898" i="14"/>
  <c r="N902" i="14"/>
  <c r="N903" i="14"/>
  <c r="N904" i="14"/>
  <c r="N2720" i="14"/>
  <c r="N905" i="14"/>
  <c r="N907" i="14"/>
  <c r="N2721" i="14"/>
  <c r="N2722" i="14"/>
  <c r="N861" i="14"/>
  <c r="N908" i="14"/>
  <c r="N909" i="14"/>
  <c r="N910" i="14"/>
  <c r="N911" i="14"/>
  <c r="N912" i="14"/>
  <c r="N916" i="14"/>
  <c r="N917" i="14"/>
  <c r="N918" i="14"/>
  <c r="N919" i="14"/>
  <c r="N920" i="14"/>
  <c r="N921" i="14"/>
  <c r="N922" i="14"/>
  <c r="N923" i="14"/>
  <c r="N924" i="14"/>
  <c r="N925" i="14"/>
  <c r="N927" i="14"/>
  <c r="N928" i="14"/>
  <c r="N929" i="14"/>
  <c r="N930" i="14"/>
  <c r="N931" i="14"/>
  <c r="N932" i="14"/>
  <c r="N933" i="14"/>
  <c r="N934" i="14"/>
  <c r="N935" i="14"/>
  <c r="N936" i="14"/>
  <c r="N937" i="14"/>
  <c r="N939" i="14"/>
  <c r="N940" i="14"/>
  <c r="N942" i="14"/>
  <c r="N943" i="14"/>
  <c r="N944" i="14"/>
  <c r="N945" i="14"/>
  <c r="N946" i="14"/>
  <c r="N2724" i="14"/>
  <c r="N947" i="14"/>
  <c r="N2725" i="14"/>
  <c r="N948" i="14"/>
  <c r="N2726" i="14"/>
  <c r="N949" i="14"/>
  <c r="N950" i="14"/>
  <c r="N951" i="14"/>
  <c r="N2738" i="14"/>
  <c r="N954" i="14"/>
  <c r="N955" i="14"/>
  <c r="N956" i="14"/>
  <c r="N957" i="14"/>
  <c r="N958" i="14"/>
  <c r="N960" i="14"/>
  <c r="N961" i="14"/>
  <c r="N2727" i="14"/>
  <c r="N2728" i="14"/>
  <c r="N970" i="14"/>
  <c r="N2758" i="14"/>
  <c r="N971" i="14"/>
  <c r="N972" i="14"/>
  <c r="N2731" i="14"/>
  <c r="N973" i="14"/>
  <c r="N974" i="14"/>
  <c r="N2732" i="14"/>
  <c r="N2733" i="14"/>
  <c r="N938" i="14"/>
  <c r="N2737" i="14"/>
  <c r="N2739" i="14"/>
  <c r="N2740" i="14"/>
  <c r="N2741" i="14"/>
  <c r="N2742" i="14"/>
  <c r="N2743" i="14"/>
  <c r="N2744" i="14"/>
  <c r="N2745" i="14"/>
  <c r="N975" i="14"/>
  <c r="N978" i="14"/>
  <c r="N2747" i="14"/>
  <c r="N979" i="14"/>
  <c r="N980" i="14"/>
  <c r="N981" i="14"/>
  <c r="N982" i="14"/>
  <c r="N983" i="14"/>
  <c r="N2748" i="14"/>
  <c r="N2749" i="14"/>
  <c r="N2750" i="14"/>
  <c r="N2751" i="14"/>
  <c r="N2752" i="14"/>
  <c r="N984" i="14"/>
  <c r="N985" i="14"/>
  <c r="N986" i="14"/>
  <c r="N987" i="14"/>
  <c r="N988" i="14"/>
  <c r="N989" i="14"/>
  <c r="N991" i="14"/>
  <c r="N992" i="14"/>
  <c r="N993" i="14"/>
  <c r="N994" i="14"/>
  <c r="N995" i="14"/>
  <c r="N996" i="14"/>
  <c r="N997" i="14"/>
  <c r="N998" i="14"/>
  <c r="N999" i="14"/>
  <c r="N1000" i="14"/>
  <c r="N1001" i="14"/>
  <c r="N1002" i="14"/>
  <c r="N1003" i="14"/>
  <c r="N1004" i="14"/>
  <c r="N1005" i="14"/>
  <c r="N1006" i="14"/>
  <c r="N1007" i="14"/>
  <c r="N1008" i="14"/>
  <c r="N2753" i="14"/>
  <c r="N1009" i="14"/>
  <c r="N1011" i="14"/>
  <c r="N1012" i="14"/>
  <c r="N1014" i="14"/>
  <c r="N1015" i="14"/>
  <c r="N1016" i="14"/>
  <c r="N1017" i="14"/>
  <c r="N1019" i="14"/>
  <c r="N2754" i="14"/>
  <c r="N2755" i="14"/>
  <c r="N1020" i="14"/>
  <c r="N1021" i="14"/>
  <c r="N1022" i="14"/>
  <c r="N1023" i="14"/>
  <c r="N2756" i="14"/>
  <c r="N2757" i="14"/>
  <c r="N1025" i="14"/>
  <c r="N1027" i="14"/>
  <c r="N1028" i="14"/>
  <c r="N1029" i="14"/>
  <c r="N2759" i="14"/>
  <c r="N1030" i="14"/>
  <c r="N1031" i="14"/>
  <c r="N2760" i="14"/>
  <c r="N1032" i="14"/>
  <c r="N1033" i="14"/>
  <c r="N1034" i="14"/>
  <c r="N1035" i="14"/>
  <c r="N1036" i="14"/>
  <c r="N1037" i="14"/>
  <c r="N976" i="14"/>
  <c r="N2762" i="14"/>
  <c r="N1038" i="14"/>
  <c r="N1039" i="14"/>
  <c r="N1041" i="14"/>
  <c r="N1042" i="14"/>
  <c r="N1043" i="14"/>
  <c r="N2763" i="14"/>
  <c r="N1044" i="14"/>
  <c r="N1045" i="14"/>
  <c r="N2764" i="14"/>
  <c r="N2765" i="14"/>
  <c r="N1046" i="14"/>
  <c r="N1048" i="14"/>
  <c r="N1049" i="14"/>
  <c r="N2767" i="14"/>
  <c r="N2768" i="14"/>
  <c r="N2769" i="14"/>
  <c r="N2770" i="14"/>
  <c r="N2771" i="14"/>
  <c r="N2772" i="14"/>
  <c r="N1056" i="14"/>
  <c r="N1057" i="14"/>
  <c r="N2773" i="14"/>
  <c r="N2774" i="14"/>
  <c r="N1059" i="14"/>
  <c r="N1060" i="14"/>
  <c r="N2775" i="14"/>
  <c r="N1062" i="14"/>
  <c r="N1063" i="14"/>
  <c r="N2776" i="14"/>
  <c r="N1064" i="14"/>
  <c r="N2777" i="14"/>
  <c r="N1065" i="14"/>
  <c r="N1066" i="14"/>
  <c r="N1067" i="14"/>
  <c r="N2779" i="14"/>
  <c r="N1068" i="14"/>
  <c r="N1069" i="14"/>
  <c r="N1071" i="14"/>
  <c r="N1072" i="14"/>
  <c r="N1076" i="14"/>
  <c r="N2780" i="14"/>
  <c r="N2781" i="14"/>
  <c r="N2782" i="14"/>
  <c r="N1077" i="14"/>
  <c r="N1078" i="14"/>
  <c r="N1079" i="14"/>
  <c r="N1080" i="14"/>
  <c r="N1081" i="14"/>
  <c r="N1082" i="14"/>
  <c r="N1083" i="14"/>
  <c r="N1084" i="14"/>
  <c r="N1086" i="14"/>
  <c r="N1085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4" i="14"/>
  <c r="N1105" i="14"/>
  <c r="N1106" i="14"/>
  <c r="N1108" i="14"/>
  <c r="N2783" i="14"/>
  <c r="N2785" i="14"/>
  <c r="N1109" i="14"/>
  <c r="N1110" i="14"/>
  <c r="N1111" i="14"/>
  <c r="N1112" i="14"/>
  <c r="N1113" i="14"/>
  <c r="N1114" i="14"/>
  <c r="N1115" i="14"/>
  <c r="N1116" i="14"/>
  <c r="N1117" i="14"/>
  <c r="N1118" i="14"/>
  <c r="N1119" i="14"/>
  <c r="N1120" i="14"/>
  <c r="N2787" i="14"/>
  <c r="N1121" i="14"/>
  <c r="N1122" i="14"/>
  <c r="N1123" i="14"/>
  <c r="N1126" i="14"/>
  <c r="N1127" i="14"/>
  <c r="N1129" i="14"/>
  <c r="N1130" i="14"/>
  <c r="N2788" i="14"/>
  <c r="N1131" i="14"/>
  <c r="N1132" i="14"/>
  <c r="N2790" i="14"/>
  <c r="N2791" i="14"/>
  <c r="N2792" i="14"/>
  <c r="N1133" i="14"/>
  <c r="N1134" i="14"/>
  <c r="N2793" i="14"/>
  <c r="N1135" i="14"/>
  <c r="N1136" i="14"/>
  <c r="N2794" i="14"/>
  <c r="N2795" i="14"/>
  <c r="N2796" i="14"/>
  <c r="N1137" i="14"/>
  <c r="N1138" i="14"/>
  <c r="N1139" i="14"/>
  <c r="N1140" i="14"/>
  <c r="N1141" i="14"/>
  <c r="N1142" i="14"/>
  <c r="N1143" i="14"/>
  <c r="N1144" i="14"/>
  <c r="N1146" i="14"/>
  <c r="N2808" i="14"/>
  <c r="N1147" i="14"/>
  <c r="N1148" i="14"/>
  <c r="N1149" i="14"/>
  <c r="N1150" i="14"/>
  <c r="N1151" i="14"/>
  <c r="N1152" i="14"/>
  <c r="N1153" i="14"/>
  <c r="N1154" i="14"/>
  <c r="N1155" i="14"/>
  <c r="N1156" i="14"/>
  <c r="N1157" i="14"/>
  <c r="N1158" i="14"/>
  <c r="N2811" i="14"/>
  <c r="N1159" i="14"/>
  <c r="N1160" i="14"/>
  <c r="N1161" i="14"/>
  <c r="N2812" i="14"/>
  <c r="N1162" i="14"/>
  <c r="N1165" i="14"/>
  <c r="N1166" i="14"/>
  <c r="N1167" i="14"/>
  <c r="N1168" i="14"/>
  <c r="N1169" i="14"/>
  <c r="N2797" i="14"/>
  <c r="N2798" i="14"/>
  <c r="N1171" i="14"/>
  <c r="N2799" i="14"/>
  <c r="N1172" i="14"/>
  <c r="N1173" i="14"/>
  <c r="N1174" i="14"/>
  <c r="N1175" i="14"/>
  <c r="N2817" i="14"/>
  <c r="N1125" i="14"/>
  <c r="N1176" i="14"/>
  <c r="N1177" i="14"/>
  <c r="N1178" i="14"/>
  <c r="N1179" i="14"/>
  <c r="N1180" i="14"/>
  <c r="N2818" i="14"/>
  <c r="N1181" i="14"/>
  <c r="N1182" i="14"/>
  <c r="N1183" i="14"/>
  <c r="N1184" i="14"/>
  <c r="N1185" i="14"/>
  <c r="N2800" i="14"/>
  <c r="N1186" i="14"/>
  <c r="N1187" i="14"/>
  <c r="N1188" i="14"/>
  <c r="N1189" i="14"/>
  <c r="N1190" i="14"/>
  <c r="N2801" i="14"/>
  <c r="N1191" i="14"/>
  <c r="N1192" i="14"/>
  <c r="N2802" i="14"/>
  <c r="N1124" i="14"/>
  <c r="N2804" i="14"/>
  <c r="N2805" i="14"/>
  <c r="N2806" i="14"/>
  <c r="N1193" i="14"/>
  <c r="N1194" i="14"/>
  <c r="N1195" i="14"/>
  <c r="N1196" i="14"/>
  <c r="N1197" i="14"/>
  <c r="N1198" i="14"/>
  <c r="N2813" i="14"/>
  <c r="N2814" i="14"/>
  <c r="N1199" i="14"/>
  <c r="N2815" i="14"/>
  <c r="N1200" i="14"/>
  <c r="N2816" i="14"/>
  <c r="N2819" i="14"/>
  <c r="N1201" i="14"/>
  <c r="N2821" i="14"/>
  <c r="N2822" i="14"/>
  <c r="N2823" i="14"/>
  <c r="N2825" i="14"/>
  <c r="N2824" i="14"/>
  <c r="N2826" i="14"/>
  <c r="N2827" i="14"/>
  <c r="N2828" i="14"/>
  <c r="N2829" i="14"/>
  <c r="N2830" i="14"/>
  <c r="N2831" i="14"/>
  <c r="N1202" i="14"/>
  <c r="N2832" i="14"/>
  <c r="N2833" i="14"/>
  <c r="N1203" i="14"/>
  <c r="N2834" i="14"/>
  <c r="N1204" i="14"/>
  <c r="N1205" i="14"/>
  <c r="N1206" i="14"/>
  <c r="N1207" i="14"/>
  <c r="N1208" i="14"/>
  <c r="N1209" i="14"/>
  <c r="N1210" i="14"/>
  <c r="N1211" i="14"/>
  <c r="N1212" i="14"/>
  <c r="N2835" i="14"/>
  <c r="N2836" i="14"/>
  <c r="N1213" i="14"/>
  <c r="N1214" i="14"/>
  <c r="N2837" i="14"/>
  <c r="N2838" i="14"/>
  <c r="N1215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1246" i="14"/>
  <c r="N1247" i="14"/>
  <c r="N2839" i="14"/>
  <c r="N2840" i="14"/>
  <c r="N1248" i="14"/>
  <c r="N1249" i="14"/>
  <c r="N1250" i="14"/>
  <c r="N2841" i="14"/>
  <c r="N1251" i="14"/>
  <c r="N2842" i="14"/>
  <c r="N1252" i="14"/>
  <c r="N2843" i="14"/>
  <c r="N1254" i="14"/>
  <c r="N1253" i="14"/>
  <c r="N1255" i="14"/>
  <c r="N1256" i="14"/>
  <c r="N2844" i="14"/>
  <c r="N1257" i="14"/>
  <c r="N1258" i="14"/>
  <c r="N1259" i="14"/>
  <c r="N1260" i="14"/>
  <c r="N1264" i="14"/>
  <c r="N1263" i="14"/>
  <c r="N1261" i="14"/>
  <c r="N1262" i="14"/>
  <c r="N1265" i="14"/>
  <c r="N1266" i="14"/>
  <c r="N1267" i="14"/>
  <c r="N1268" i="14"/>
  <c r="N1269" i="14"/>
  <c r="N1270" i="14"/>
  <c r="N1271" i="14"/>
  <c r="N1272" i="14"/>
  <c r="N1273" i="14"/>
  <c r="N1274" i="14"/>
  <c r="N1275" i="14"/>
  <c r="N2845" i="14"/>
  <c r="N1278" i="14"/>
  <c r="N2846" i="14"/>
  <c r="N1280" i="14"/>
  <c r="N1281" i="14"/>
  <c r="N1282" i="14"/>
  <c r="N2847" i="14"/>
  <c r="N2848" i="14"/>
  <c r="N2849" i="14"/>
  <c r="N1286" i="14"/>
  <c r="N1287" i="14"/>
  <c r="N1288" i="14"/>
  <c r="N2850" i="14"/>
  <c r="N2851" i="14"/>
  <c r="N2852" i="14"/>
  <c r="N2853" i="14"/>
  <c r="N2854" i="14"/>
  <c r="N1289" i="14"/>
  <c r="N1290" i="14"/>
  <c r="N1291" i="14"/>
  <c r="N1292" i="14"/>
  <c r="N2855" i="14"/>
  <c r="N1293" i="14"/>
  <c r="N2856" i="14"/>
  <c r="N2857" i="14"/>
  <c r="N1294" i="14"/>
  <c r="N1295" i="14"/>
  <c r="N1297" i="14"/>
  <c r="N1298" i="14"/>
  <c r="N1300" i="14"/>
  <c r="N1301" i="14"/>
  <c r="N1302" i="14"/>
  <c r="N1303" i="14"/>
  <c r="N1304" i="14"/>
  <c r="N1305" i="14"/>
  <c r="N2858" i="14"/>
  <c r="N1306" i="14"/>
  <c r="N2859" i="14"/>
  <c r="N1307" i="14"/>
  <c r="N1308" i="14"/>
  <c r="N1309" i="14"/>
  <c r="N1310" i="14"/>
  <c r="N1311" i="14"/>
  <c r="N1312" i="14"/>
  <c r="N1313" i="14"/>
  <c r="N1314" i="14"/>
  <c r="N2860" i="14"/>
  <c r="N1316" i="14"/>
  <c r="N1317" i="14"/>
  <c r="N1318" i="14"/>
  <c r="N1319" i="14"/>
  <c r="N1320" i="14"/>
  <c r="N1321" i="14"/>
  <c r="N1322" i="14"/>
  <c r="N2861" i="14"/>
  <c r="N2862" i="14"/>
  <c r="N2863" i="14"/>
  <c r="N1323" i="14"/>
  <c r="N1324" i="14"/>
  <c r="N1325" i="14"/>
  <c r="N1326" i="14"/>
  <c r="N1327" i="14"/>
  <c r="N1328" i="14"/>
  <c r="N1329" i="14"/>
  <c r="N2864" i="14"/>
  <c r="N1330" i="14"/>
  <c r="N1331" i="14"/>
  <c r="N2865" i="14"/>
  <c r="N2866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7" i="14"/>
  <c r="N1349" i="14"/>
  <c r="N1350" i="14"/>
  <c r="N1351" i="14"/>
  <c r="N1352" i="14"/>
  <c r="N1353" i="14"/>
  <c r="N1354" i="14"/>
  <c r="N1355" i="14"/>
  <c r="N2868" i="14"/>
  <c r="N1356" i="14"/>
  <c r="N2869" i="14"/>
  <c r="N1357" i="14"/>
  <c r="N1358" i="14"/>
  <c r="N1359" i="14"/>
  <c r="N1360" i="14"/>
  <c r="N1361" i="14"/>
  <c r="N1362" i="14"/>
  <c r="N1363" i="14"/>
  <c r="N1364" i="14"/>
  <c r="N1365" i="14"/>
  <c r="N2887" i="14"/>
  <c r="N1366" i="14"/>
  <c r="N1367" i="14"/>
  <c r="N2870" i="14"/>
  <c r="N2871" i="14"/>
  <c r="N1299" i="14"/>
  <c r="N2872" i="14"/>
  <c r="N2873" i="14"/>
  <c r="N1368" i="14"/>
  <c r="N1369" i="14"/>
  <c r="N1370" i="14"/>
  <c r="N1371" i="14"/>
  <c r="N2874" i="14"/>
  <c r="N2875" i="14"/>
  <c r="N1372" i="14"/>
  <c r="N2876" i="14"/>
  <c r="N2877" i="14"/>
  <c r="N2878" i="14"/>
  <c r="N2879" i="14"/>
  <c r="N2880" i="14"/>
  <c r="N2881" i="14"/>
  <c r="N2882" i="14"/>
  <c r="N2883" i="14"/>
  <c r="N1373" i="14"/>
  <c r="N2884" i="14"/>
  <c r="N2885" i="14"/>
  <c r="N2886" i="14"/>
  <c r="N1374" i="14"/>
  <c r="N2893" i="14"/>
  <c r="N1375" i="14"/>
  <c r="N1376" i="14"/>
  <c r="N1377" i="14"/>
  <c r="N1378" i="14"/>
  <c r="N1379" i="14"/>
  <c r="N1380" i="14"/>
  <c r="N1381" i="14"/>
  <c r="N1386" i="14"/>
  <c r="N1384" i="14"/>
  <c r="N1383" i="14"/>
  <c r="N1382" i="14"/>
  <c r="N1387" i="14"/>
  <c r="N1389" i="14"/>
  <c r="N1390" i="14"/>
  <c r="N2894" i="14"/>
  <c r="N2912" i="14"/>
  <c r="N1391" i="14"/>
  <c r="N2895" i="14"/>
  <c r="N1392" i="14"/>
  <c r="N1393" i="14"/>
  <c r="N1394" i="14"/>
  <c r="N1395" i="14"/>
  <c r="N1397" i="14"/>
  <c r="N1399" i="14"/>
  <c r="N1400" i="14"/>
  <c r="N1401" i="14"/>
  <c r="N1402" i="14"/>
  <c r="N1403" i="14"/>
  <c r="N1404" i="14"/>
  <c r="N2896" i="14"/>
  <c r="N2898" i="14"/>
  <c r="N1405" i="14"/>
  <c r="N2900" i="14"/>
  <c r="N2902" i="14"/>
  <c r="N2903" i="14"/>
  <c r="N2904" i="14"/>
  <c r="N2905" i="14"/>
  <c r="N2907" i="14"/>
  <c r="N2908" i="14"/>
  <c r="N2909" i="14"/>
  <c r="N1407" i="14"/>
  <c r="N1408" i="14"/>
  <c r="N1409" i="14"/>
  <c r="N1410" i="14"/>
  <c r="N1411" i="14"/>
  <c r="N2910" i="14"/>
  <c r="N1412" i="14"/>
  <c r="N1413" i="14"/>
  <c r="N1415" i="14"/>
  <c r="N1416" i="14"/>
  <c r="N1417" i="14"/>
  <c r="N1418" i="14"/>
  <c r="N1419" i="14"/>
  <c r="N1421" i="14"/>
  <c r="N1422" i="14"/>
  <c r="N1423" i="14"/>
  <c r="N1424" i="14"/>
  <c r="N1426" i="14"/>
  <c r="N1427" i="14"/>
  <c r="N1428" i="14"/>
  <c r="N1429" i="14"/>
  <c r="N1430" i="14"/>
  <c r="N1431" i="14"/>
  <c r="N1432" i="14"/>
  <c r="N2911" i="14"/>
  <c r="N1433" i="14"/>
  <c r="N2913" i="14"/>
  <c r="N1434" i="14"/>
  <c r="N2925" i="14"/>
  <c r="N1435" i="14"/>
  <c r="N1436" i="14"/>
  <c r="N1440" i="14"/>
  <c r="N1441" i="14"/>
  <c r="N1442" i="14"/>
  <c r="N1444" i="14"/>
  <c r="N1396" i="14"/>
  <c r="N2914" i="14"/>
  <c r="N2915" i="14"/>
  <c r="N1445" i="14"/>
  <c r="N2916" i="14"/>
  <c r="N2917" i="14"/>
  <c r="N1446" i="14"/>
  <c r="N1448" i="14"/>
  <c r="N1449" i="14"/>
  <c r="N1450" i="14"/>
  <c r="N1451" i="14"/>
  <c r="N1452" i="14"/>
  <c r="N2918" i="14"/>
  <c r="N1453" i="14"/>
  <c r="N1454" i="14"/>
  <c r="N2919" i="14"/>
  <c r="N2920" i="14"/>
  <c r="N1455" i="14"/>
  <c r="N1456" i="14"/>
  <c r="N1457" i="14"/>
  <c r="N1458" i="14"/>
  <c r="N2921" i="14"/>
  <c r="N1459" i="14"/>
  <c r="N1460" i="14"/>
  <c r="N1461" i="14"/>
  <c r="N1462" i="14"/>
  <c r="N1463" i="14"/>
  <c r="N1464" i="14"/>
  <c r="N1465" i="14"/>
  <c r="N1466" i="14"/>
  <c r="N1467" i="14"/>
  <c r="N1468" i="14"/>
  <c r="N1469" i="14"/>
  <c r="N1470" i="14"/>
  <c r="N1471" i="14"/>
  <c r="N2922" i="14"/>
  <c r="N1472" i="14"/>
  <c r="N1473" i="14"/>
  <c r="N1474" i="14"/>
  <c r="N1475" i="14"/>
  <c r="N1476" i="14"/>
  <c r="N2923" i="14"/>
  <c r="N2924" i="14"/>
  <c r="N2926" i="14"/>
  <c r="N1478" i="14"/>
  <c r="N1479" i="14"/>
  <c r="N1480" i="14"/>
  <c r="N1481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2927" i="14"/>
  <c r="N1494" i="14"/>
  <c r="N1495" i="14"/>
  <c r="N1496" i="14"/>
  <c r="N1497" i="14"/>
  <c r="N1498" i="14"/>
  <c r="N2928" i="14"/>
  <c r="N2929" i="14"/>
  <c r="N1438" i="14"/>
  <c r="N2947" i="14"/>
  <c r="N2949" i="14"/>
  <c r="N2950" i="14"/>
  <c r="N1500" i="14"/>
  <c r="N2930" i="14"/>
  <c r="N1502" i="14"/>
  <c r="N2931" i="14"/>
  <c r="N2933" i="14"/>
  <c r="N2932" i="14"/>
  <c r="N2934" i="14"/>
  <c r="N1504" i="14"/>
  <c r="N1505" i="14"/>
  <c r="N1506" i="14"/>
  <c r="N1507" i="14"/>
  <c r="N1508" i="14"/>
  <c r="N2935" i="14"/>
  <c r="N1509" i="14"/>
  <c r="N2936" i="14"/>
  <c r="N1510" i="14"/>
  <c r="N2937" i="14"/>
  <c r="N1511" i="14"/>
  <c r="N2964" i="14"/>
  <c r="N2939" i="14"/>
  <c r="N1512" i="14"/>
  <c r="N2940" i="14"/>
  <c r="N2941" i="14"/>
  <c r="N2942" i="14"/>
  <c r="N1513" i="14"/>
  <c r="N1514" i="14"/>
  <c r="N1515" i="14"/>
  <c r="N1516" i="14"/>
  <c r="N2943" i="14"/>
  <c r="N2944" i="14"/>
  <c r="N2946" i="14"/>
  <c r="N2948" i="14"/>
  <c r="N1518" i="14"/>
  <c r="N2952" i="14"/>
  <c r="N2953" i="14"/>
  <c r="N1520" i="14"/>
  <c r="N2954" i="14"/>
  <c r="N2955" i="14"/>
  <c r="N2956" i="14"/>
  <c r="N2957" i="14"/>
  <c r="N2958" i="14"/>
  <c r="N1521" i="14"/>
  <c r="N2959" i="14"/>
  <c r="N1522" i="14"/>
  <c r="N1523" i="14"/>
  <c r="N1524" i="14"/>
  <c r="N1525" i="14"/>
  <c r="N1526" i="14"/>
  <c r="N2960" i="14"/>
  <c r="N2961" i="14"/>
  <c r="N2962" i="14"/>
  <c r="N1529" i="14"/>
  <c r="N1530" i="14"/>
  <c r="N1531" i="14"/>
  <c r="N1532" i="14"/>
  <c r="N1533" i="14"/>
  <c r="N1534" i="14"/>
  <c r="N2963" i="14"/>
  <c r="N1535" i="14"/>
  <c r="N1536" i="14"/>
  <c r="N2965" i="14"/>
  <c r="N2966" i="14"/>
  <c r="N2967" i="14"/>
  <c r="N2968" i="14"/>
  <c r="N1537" i="14"/>
  <c r="N1538" i="14"/>
  <c r="N2969" i="14"/>
  <c r="N1539" i="14"/>
  <c r="N1540" i="14"/>
  <c r="N1541" i="14"/>
  <c r="N1542" i="14"/>
  <c r="N1544" i="14"/>
  <c r="N1543" i="14"/>
  <c r="N1545" i="14"/>
  <c r="N1546" i="14"/>
  <c r="N1547" i="14"/>
  <c r="N1548" i="14"/>
  <c r="N2970" i="14"/>
  <c r="N2971" i="14"/>
  <c r="N1552" i="14"/>
  <c r="N2972" i="14"/>
  <c r="N1553" i="14"/>
  <c r="N1554" i="14"/>
  <c r="N3006" i="14"/>
  <c r="N2974" i="14"/>
  <c r="N2975" i="14"/>
  <c r="N3008" i="14"/>
  <c r="N2976" i="14"/>
  <c r="N2978" i="14"/>
  <c r="N2979" i="14"/>
  <c r="N2980" i="14"/>
  <c r="N1556" i="14"/>
  <c r="N2981" i="14"/>
  <c r="N2982" i="14"/>
  <c r="N1557" i="14"/>
  <c r="N3010" i="14"/>
  <c r="N1558" i="14"/>
  <c r="N1559" i="14"/>
  <c r="N2983" i="14"/>
  <c r="N2984" i="14"/>
  <c r="N1561" i="14"/>
  <c r="N1562" i="14"/>
  <c r="N2986" i="14"/>
  <c r="N1563" i="14"/>
  <c r="N3012" i="14"/>
  <c r="N1569" i="14"/>
  <c r="N2993" i="14"/>
  <c r="N1570" i="14"/>
  <c r="N1571" i="14"/>
  <c r="N1574" i="14"/>
  <c r="N1575" i="14"/>
  <c r="N1577" i="14"/>
  <c r="N2996" i="14"/>
  <c r="N2997" i="14"/>
  <c r="N2998" i="14"/>
  <c r="N1578" i="14"/>
  <c r="N2999" i="14"/>
  <c r="N3000" i="14"/>
  <c r="N3001" i="14"/>
  <c r="N3002" i="14"/>
  <c r="N3004" i="14"/>
  <c r="N1579" i="14"/>
  <c r="N1580" i="14"/>
  <c r="N1581" i="14"/>
  <c r="N1582" i="14"/>
  <c r="N1583" i="14"/>
  <c r="N1584" i="14"/>
  <c r="N3023" i="14"/>
  <c r="N1585" i="14"/>
  <c r="N1586" i="14"/>
  <c r="N1589" i="14"/>
  <c r="N1590" i="14"/>
  <c r="N3024" i="14"/>
  <c r="N1591" i="14"/>
  <c r="N1592" i="14"/>
  <c r="N1594" i="14"/>
  <c r="N1595" i="14"/>
  <c r="N1598" i="14"/>
  <c r="N1599" i="14"/>
  <c r="N1600" i="14"/>
  <c r="N1601" i="14"/>
  <c r="N1603" i="14"/>
  <c r="N3005" i="14"/>
  <c r="N1604" i="14"/>
  <c r="N1605" i="14"/>
  <c r="N3007" i="14"/>
  <c r="N1606" i="14"/>
  <c r="N1607" i="14"/>
  <c r="N1608" i="14"/>
  <c r="N1609" i="14"/>
  <c r="N1610" i="14"/>
  <c r="N3009" i="14"/>
  <c r="N1611" i="14"/>
  <c r="N1612" i="14"/>
  <c r="N1613" i="14"/>
  <c r="N3011" i="14"/>
  <c r="N3014" i="14"/>
  <c r="N3016" i="14"/>
  <c r="N1615" i="14"/>
  <c r="N1616" i="14"/>
  <c r="N1618" i="14"/>
  <c r="N1619" i="14"/>
  <c r="N1620" i="14"/>
  <c r="N1621" i="14"/>
  <c r="N1622" i="14"/>
  <c r="N1623" i="14"/>
  <c r="N1624" i="14"/>
  <c r="N1625" i="14"/>
  <c r="N3017" i="14"/>
  <c r="N3018" i="14"/>
  <c r="N1626" i="14"/>
  <c r="N1627" i="14"/>
  <c r="N1628" i="14"/>
  <c r="N1629" i="14"/>
  <c r="N1630" i="14"/>
  <c r="N1631" i="14"/>
  <c r="N3019" i="14"/>
  <c r="N1632" i="14"/>
  <c r="N1633" i="14"/>
  <c r="N1634" i="14"/>
  <c r="N1635" i="14"/>
  <c r="N3020" i="14"/>
  <c r="N1636" i="14"/>
  <c r="N1637" i="14"/>
  <c r="N3021" i="14"/>
  <c r="N1638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3022" i="14"/>
  <c r="N1651" i="14"/>
  <c r="N1652" i="14"/>
  <c r="N3041" i="14"/>
  <c r="N1653" i="14"/>
  <c r="N1654" i="14"/>
  <c r="N1655" i="14"/>
  <c r="N1656" i="14"/>
  <c r="N1657" i="14"/>
  <c r="N1658" i="14"/>
  <c r="N1659" i="14"/>
  <c r="N1660" i="14"/>
  <c r="N1661" i="14"/>
  <c r="N3026" i="14"/>
  <c r="N1662" i="14"/>
  <c r="N3027" i="14"/>
  <c r="N3030" i="14"/>
  <c r="N3032" i="14"/>
  <c r="N1663" i="14"/>
  <c r="N1664" i="14"/>
  <c r="N1665" i="14"/>
  <c r="N1666" i="14"/>
  <c r="N1667" i="14"/>
  <c r="N1668" i="14"/>
  <c r="N1669" i="14"/>
  <c r="N1670" i="14"/>
  <c r="N3033" i="14"/>
  <c r="N3034" i="14"/>
  <c r="N1671" i="14"/>
  <c r="N1672" i="14"/>
  <c r="N1673" i="14"/>
  <c r="N1674" i="14"/>
  <c r="N1675" i="14"/>
  <c r="N1676" i="14"/>
  <c r="N1677" i="14"/>
  <c r="N1680" i="14"/>
  <c r="N1681" i="14"/>
  <c r="N1682" i="14"/>
  <c r="N1683" i="14"/>
  <c r="N1684" i="14"/>
  <c r="N1685" i="14"/>
  <c r="N3035" i="14"/>
  <c r="N3036" i="14"/>
  <c r="N1686" i="14"/>
  <c r="N3037" i="14"/>
  <c r="N3038" i="14"/>
  <c r="N1687" i="14"/>
  <c r="N1688" i="14"/>
  <c r="N1689" i="14"/>
  <c r="N1690" i="14"/>
  <c r="N1691" i="14"/>
  <c r="N3039" i="14"/>
  <c r="N1692" i="14"/>
  <c r="N3040" i="14"/>
  <c r="N1693" i="14"/>
  <c r="N1694" i="14"/>
  <c r="N1695" i="14"/>
  <c r="N1696" i="14"/>
  <c r="N1697" i="14"/>
  <c r="N1698" i="14"/>
  <c r="N1699" i="14"/>
  <c r="N3042" i="14"/>
  <c r="N1700" i="14"/>
  <c r="N1701" i="14"/>
  <c r="N1702" i="14"/>
  <c r="N1703" i="14"/>
  <c r="N1704" i="14"/>
  <c r="N1705" i="14"/>
  <c r="N1706" i="14"/>
  <c r="N1707" i="14"/>
  <c r="N1708" i="14"/>
  <c r="N3043" i="14"/>
  <c r="N1709" i="14"/>
  <c r="N1710" i="14"/>
  <c r="N1711" i="14"/>
  <c r="N1712" i="14"/>
  <c r="N1713" i="14"/>
  <c r="N1714" i="14"/>
  <c r="N1715" i="14"/>
  <c r="N1716" i="14"/>
  <c r="N3045" i="14"/>
  <c r="N1717" i="14"/>
  <c r="N1718" i="14"/>
  <c r="N1719" i="14"/>
  <c r="N1720" i="14"/>
  <c r="N1721" i="14"/>
  <c r="N1723" i="14"/>
  <c r="N3046" i="14"/>
  <c r="N1724" i="14"/>
  <c r="N3047" i="14"/>
  <c r="N1725" i="14"/>
  <c r="N1726" i="14"/>
  <c r="N1727" i="14"/>
  <c r="N1728" i="14"/>
  <c r="N1729" i="14"/>
  <c r="N1730" i="14"/>
  <c r="N1731" i="14"/>
  <c r="N1732" i="14"/>
  <c r="N1733" i="14"/>
  <c r="N3048" i="14"/>
  <c r="N1735" i="14"/>
  <c r="N3049" i="14"/>
  <c r="N1736" i="14"/>
  <c r="N1737" i="14"/>
  <c r="N1738" i="14"/>
  <c r="N3050" i="14"/>
  <c r="N3051" i="14"/>
  <c r="N1739" i="14"/>
  <c r="N1740" i="14"/>
  <c r="N1741" i="14"/>
  <c r="N1742" i="14"/>
  <c r="N1743" i="14"/>
  <c r="N3053" i="14"/>
  <c r="N1744" i="14"/>
  <c r="N3054" i="14"/>
  <c r="N1745" i="14"/>
  <c r="N1746" i="14"/>
  <c r="N1747" i="14"/>
  <c r="N1748" i="14"/>
  <c r="N1749" i="14"/>
  <c r="N1750" i="14"/>
  <c r="N1751" i="14"/>
  <c r="N1752" i="14"/>
  <c r="N1753" i="14"/>
  <c r="N1755" i="14"/>
  <c r="N1756" i="14"/>
  <c r="N3071" i="14"/>
  <c r="N1758" i="14"/>
  <c r="N1759" i="14"/>
  <c r="N1761" i="14"/>
  <c r="N1762" i="14"/>
  <c r="N3055" i="14"/>
  <c r="N1763" i="14"/>
  <c r="N1764" i="14"/>
  <c r="N1765" i="14"/>
  <c r="N1766" i="14"/>
  <c r="N3056" i="14"/>
  <c r="N1767" i="14"/>
  <c r="N1773" i="14"/>
  <c r="N1774" i="14"/>
  <c r="N1775" i="14"/>
  <c r="N1776" i="14"/>
  <c r="N3057" i="14"/>
  <c r="N3058" i="14"/>
  <c r="N3059" i="14"/>
  <c r="N3060" i="14"/>
  <c r="N3061" i="14"/>
  <c r="N3062" i="14"/>
  <c r="N3063" i="14"/>
  <c r="N3064" i="14"/>
  <c r="N3065" i="14"/>
  <c r="N1777" i="14"/>
  <c r="N1778" i="14"/>
  <c r="N3067" i="14"/>
  <c r="N3068" i="14"/>
  <c r="N3070" i="14"/>
  <c r="N1779" i="14"/>
  <c r="N3072" i="14"/>
  <c r="N3073" i="14"/>
  <c r="N3074" i="14"/>
  <c r="N3075" i="14"/>
  <c r="N1781" i="14"/>
  <c r="N1782" i="14"/>
  <c r="N3076" i="14"/>
  <c r="N1783" i="14"/>
  <c r="N1785" i="14"/>
  <c r="N1786" i="14"/>
  <c r="N1787" i="14"/>
  <c r="N3105" i="14"/>
  <c r="N1788" i="14"/>
  <c r="N1789" i="14"/>
  <c r="N3077" i="14"/>
  <c r="N3078" i="14"/>
  <c r="N3079" i="14"/>
  <c r="N3080" i="14"/>
  <c r="N3081" i="14"/>
  <c r="N3082" i="14"/>
  <c r="N3083" i="14"/>
  <c r="N3084" i="14"/>
  <c r="N3085" i="14"/>
  <c r="N3086" i="14"/>
  <c r="N3087" i="14"/>
  <c r="N3088" i="14"/>
  <c r="N1790" i="14"/>
  <c r="N3089" i="14"/>
  <c r="N3090" i="14"/>
  <c r="N1791" i="14"/>
  <c r="N1792" i="14"/>
  <c r="N1793" i="14"/>
  <c r="N1794" i="14"/>
  <c r="N3110" i="14"/>
  <c r="N1795" i="14"/>
  <c r="N3112" i="14"/>
  <c r="N3091" i="14"/>
  <c r="N3092" i="14"/>
  <c r="N1798" i="14"/>
  <c r="N1799" i="14"/>
  <c r="N1800" i="14"/>
  <c r="N1801" i="14"/>
  <c r="N3093" i="14"/>
  <c r="N1802" i="14"/>
  <c r="N3094" i="14"/>
  <c r="N3119" i="14"/>
  <c r="N1803" i="14"/>
  <c r="N3095" i="14"/>
  <c r="N1804" i="14"/>
  <c r="N1805" i="14"/>
  <c r="N1806" i="14"/>
  <c r="N1807" i="14"/>
  <c r="N1808" i="14"/>
  <c r="N3096" i="14"/>
  <c r="N3097" i="14"/>
  <c r="N3098" i="14"/>
  <c r="N3099" i="14"/>
  <c r="N1809" i="14"/>
  <c r="N1810" i="14"/>
  <c r="N1811" i="14"/>
  <c r="N1812" i="14"/>
  <c r="N1813" i="14"/>
  <c r="N3100" i="14"/>
  <c r="N1814" i="14"/>
  <c r="N1815" i="14"/>
  <c r="N1816" i="14"/>
  <c r="N1817" i="14"/>
  <c r="N1818" i="14"/>
  <c r="N1819" i="14"/>
  <c r="N1820" i="14"/>
  <c r="N1821" i="14"/>
  <c r="N1822" i="14"/>
  <c r="N1823" i="14"/>
  <c r="N1824" i="14"/>
  <c r="N3101" i="14"/>
  <c r="N1827" i="14"/>
  <c r="N1828" i="14"/>
  <c r="N1831" i="14"/>
  <c r="N1830" i="14"/>
  <c r="N1829" i="14"/>
  <c r="N3103" i="14"/>
  <c r="N3126" i="14"/>
  <c r="N1832" i="14"/>
  <c r="N1833" i="14"/>
  <c r="N1834" i="14"/>
  <c r="N3104" i="14"/>
  <c r="N3106" i="14"/>
  <c r="N1835" i="14"/>
  <c r="N1838" i="14"/>
  <c r="N1839" i="14"/>
  <c r="N1840" i="14"/>
  <c r="N3107" i="14"/>
  <c r="N3108" i="14"/>
  <c r="N3111" i="14"/>
  <c r="N3135" i="14"/>
  <c r="N3114" i="14"/>
  <c r="N3136" i="14"/>
  <c r="N3115" i="14"/>
  <c r="N1846" i="14"/>
  <c r="N3116" i="14"/>
  <c r="N3117" i="14"/>
  <c r="N1848" i="14"/>
  <c r="N3118" i="14"/>
  <c r="N1850" i="14"/>
  <c r="N1853" i="14"/>
  <c r="N3145" i="14"/>
  <c r="N3147" i="14"/>
  <c r="N1858" i="14"/>
  <c r="N1859" i="14"/>
  <c r="N3120" i="14"/>
  <c r="N3121" i="14"/>
  <c r="N3122" i="14"/>
  <c r="N3123" i="14"/>
  <c r="N3124" i="14"/>
  <c r="N3125" i="14"/>
  <c r="N3127" i="14"/>
  <c r="N1861" i="14"/>
  <c r="N3128" i="14"/>
  <c r="N3129" i="14"/>
  <c r="N3130" i="14"/>
  <c r="N1863" i="14"/>
  <c r="N3131" i="14"/>
  <c r="N3132" i="14"/>
  <c r="N3133" i="14"/>
  <c r="N3134" i="14"/>
  <c r="N1864" i="14"/>
  <c r="N3139" i="14"/>
  <c r="N1865" i="14"/>
  <c r="N1866" i="14"/>
  <c r="N1867" i="14"/>
  <c r="N1868" i="14"/>
  <c r="N1869" i="14"/>
  <c r="N1870" i="14"/>
  <c r="N1849" i="14"/>
  <c r="N1871" i="14"/>
  <c r="N3156" i="14"/>
  <c r="N1873" i="14"/>
  <c r="N1874" i="14"/>
  <c r="N3140" i="14"/>
  <c r="N1875" i="14"/>
  <c r="N1876" i="14"/>
  <c r="N1877" i="14"/>
  <c r="N1878" i="14"/>
  <c r="N1879" i="14"/>
  <c r="N3141" i="14"/>
  <c r="N1880" i="14"/>
  <c r="N1881" i="14"/>
  <c r="N1882" i="14"/>
  <c r="N1883" i="14"/>
  <c r="N1885" i="14"/>
  <c r="N1847" i="14"/>
  <c r="N3142" i="14"/>
  <c r="N1886" i="14"/>
  <c r="N1888" i="14"/>
  <c r="N1889" i="14"/>
  <c r="N1891" i="14"/>
  <c r="N1892" i="14"/>
  <c r="N1894" i="14"/>
  <c r="N3143" i="14"/>
  <c r="N1895" i="14"/>
  <c r="N1896" i="14"/>
  <c r="N1897" i="14"/>
  <c r="N3144" i="14"/>
  <c r="N3146" i="14"/>
  <c r="N3148" i="14"/>
  <c r="N1898" i="14"/>
  <c r="N3149" i="14"/>
  <c r="N3150" i="14"/>
  <c r="N3151" i="14"/>
  <c r="N3152" i="14"/>
  <c r="N3153" i="14"/>
  <c r="N1901" i="14"/>
  <c r="N1902" i="14"/>
  <c r="N3154" i="14"/>
  <c r="N3155" i="14"/>
  <c r="N3157" i="14"/>
  <c r="N1903" i="14"/>
  <c r="N1904" i="14"/>
  <c r="N3158" i="14"/>
  <c r="N3159" i="14"/>
  <c r="N1905" i="14"/>
  <c r="N1906" i="14"/>
  <c r="N1907" i="14"/>
  <c r="N1908" i="14"/>
  <c r="N1909" i="14"/>
  <c r="N1910" i="14"/>
  <c r="N1911" i="14"/>
  <c r="N3160" i="14"/>
  <c r="N1912" i="14"/>
  <c r="N1913" i="14"/>
  <c r="N1914" i="14"/>
  <c r="N1915" i="14"/>
  <c r="N1916" i="14"/>
  <c r="N1917" i="14"/>
  <c r="N1918" i="14"/>
  <c r="N1919" i="14"/>
  <c r="N1920" i="14"/>
  <c r="N1923" i="14"/>
  <c r="N3180" i="14"/>
  <c r="N1924" i="14"/>
  <c r="N3161" i="14"/>
  <c r="N1925" i="14"/>
  <c r="N1926" i="14"/>
  <c r="N3162" i="14"/>
  <c r="N1927" i="14"/>
  <c r="N3163" i="14"/>
  <c r="N1893" i="14"/>
  <c r="N3164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3165" i="14"/>
  <c r="N3166" i="14"/>
  <c r="N3167" i="14"/>
  <c r="N1973" i="14"/>
  <c r="N3168" i="14"/>
  <c r="N1974" i="14"/>
  <c r="N1975" i="14"/>
  <c r="N1976" i="14"/>
  <c r="N1977" i="14"/>
  <c r="N1978" i="14"/>
  <c r="N3169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9" i="14"/>
  <c r="N2012" i="14"/>
  <c r="N2013" i="14"/>
  <c r="N3170" i="14"/>
  <c r="N2014" i="14"/>
  <c r="N2015" i="14"/>
  <c r="N2016" i="14"/>
  <c r="N3198" i="14"/>
  <c r="N3171" i="14"/>
  <c r="N3172" i="14"/>
  <c r="N3174" i="14"/>
  <c r="N3175" i="14"/>
  <c r="N3176" i="14"/>
  <c r="N3177" i="14"/>
  <c r="N2017" i="14"/>
  <c r="N2019" i="14"/>
  <c r="N1922" i="14"/>
  <c r="N2018" i="14"/>
  <c r="N3178" i="14"/>
  <c r="N3181" i="14"/>
  <c r="N3182" i="14"/>
  <c r="N3183" i="14"/>
  <c r="N2020" i="14"/>
  <c r="N2021" i="14"/>
  <c r="N3184" i="14"/>
  <c r="N2022" i="14"/>
  <c r="N2023" i="14"/>
  <c r="N2024" i="14"/>
  <c r="N2025" i="14"/>
  <c r="N2026" i="14"/>
  <c r="N2027" i="14"/>
  <c r="N2028" i="14"/>
  <c r="N2029" i="14"/>
  <c r="N2030" i="14"/>
  <c r="N3185" i="14"/>
  <c r="N2031" i="14"/>
  <c r="N2032" i="14"/>
  <c r="N2007" i="14"/>
  <c r="N2033" i="14"/>
  <c r="N2034" i="14"/>
  <c r="N2035" i="14"/>
  <c r="N3205" i="14"/>
  <c r="N3186" i="14"/>
  <c r="N3187" i="14"/>
  <c r="N3206" i="14"/>
  <c r="N3207" i="14"/>
  <c r="N2037" i="14"/>
  <c r="N3188" i="14"/>
  <c r="N3214" i="14"/>
  <c r="N3189" i="14"/>
  <c r="N2040" i="14"/>
  <c r="N3190" i="14"/>
  <c r="N2041" i="14"/>
  <c r="N3191" i="14"/>
  <c r="N3192" i="14"/>
  <c r="N3193" i="14"/>
  <c r="N3194" i="14"/>
  <c r="N3195" i="14"/>
  <c r="N2042" i="14"/>
  <c r="N3196" i="14"/>
  <c r="N2043" i="14"/>
  <c r="N3197" i="14"/>
  <c r="N2044" i="14"/>
  <c r="N2045" i="14"/>
  <c r="N2046" i="14"/>
  <c r="N2047" i="14"/>
  <c r="N2048" i="14"/>
  <c r="N2049" i="14"/>
  <c r="N2050" i="14"/>
  <c r="N2051" i="14"/>
  <c r="N2052" i="14"/>
  <c r="N2053" i="14"/>
  <c r="N2054" i="14"/>
  <c r="N3199" i="14"/>
  <c r="N2055" i="14"/>
  <c r="N2056" i="14"/>
  <c r="N2057" i="14"/>
  <c r="N2058" i="14"/>
  <c r="N2059" i="14"/>
  <c r="N2060" i="14"/>
  <c r="N2061" i="14"/>
  <c r="N3200" i="14"/>
  <c r="N2062" i="14"/>
  <c r="N2063" i="14"/>
  <c r="N2064" i="14"/>
  <c r="N2065" i="14"/>
  <c r="N2066" i="14"/>
  <c r="N2067" i="14"/>
  <c r="N2068" i="14"/>
  <c r="N3201" i="14"/>
  <c r="N2069" i="14"/>
  <c r="N3202" i="14"/>
  <c r="N3203" i="14"/>
  <c r="N3204" i="14"/>
  <c r="N3208" i="14"/>
  <c r="N3209" i="14"/>
  <c r="N3210" i="14"/>
  <c r="N3211" i="14"/>
  <c r="N3212" i="14"/>
  <c r="N2070" i="14"/>
  <c r="N3213" i="14"/>
  <c r="N2071" i="14"/>
  <c r="N2072" i="14"/>
  <c r="N2073" i="14"/>
  <c r="N2074" i="14"/>
  <c r="N2075" i="14"/>
  <c r="N2076" i="14"/>
  <c r="N2077" i="14"/>
  <c r="N3215" i="14"/>
  <c r="N2078" i="14"/>
  <c r="N2080" i="14"/>
  <c r="N3234" i="14"/>
  <c r="N2081" i="14"/>
  <c r="N3218" i="14"/>
  <c r="N2083" i="14"/>
  <c r="N2084" i="14"/>
  <c r="N2085" i="14"/>
  <c r="N2086" i="14"/>
  <c r="N2087" i="14"/>
  <c r="N2088" i="14"/>
  <c r="N3219" i="14"/>
  <c r="N3220" i="14"/>
  <c r="N3221" i="14"/>
  <c r="N3222" i="14"/>
  <c r="N3223" i="14"/>
  <c r="N3224" i="14"/>
  <c r="N2089" i="14"/>
  <c r="N3225" i="14"/>
  <c r="N2090" i="14"/>
  <c r="N2091" i="14"/>
  <c r="N3242" i="14"/>
  <c r="N2092" i="14"/>
  <c r="N2093" i="14"/>
  <c r="N2094" i="14"/>
  <c r="N2095" i="14"/>
  <c r="N2096" i="14"/>
  <c r="N2097" i="14"/>
  <c r="N2098" i="14"/>
  <c r="N2099" i="14"/>
  <c r="N2100" i="14"/>
  <c r="N2101" i="14"/>
  <c r="N2102" i="14"/>
  <c r="N2103" i="14"/>
  <c r="N3226" i="14"/>
  <c r="N2104" i="14"/>
  <c r="N2105" i="14"/>
  <c r="N2106" i="14"/>
  <c r="N2107" i="14"/>
  <c r="N2108" i="14"/>
  <c r="N2109" i="14"/>
  <c r="N2110" i="14"/>
  <c r="N2111" i="14"/>
  <c r="N3227" i="14"/>
  <c r="N2112" i="14"/>
  <c r="N2113" i="14"/>
  <c r="N2114" i="14"/>
  <c r="N2115" i="14"/>
  <c r="N3228" i="14"/>
  <c r="N2116" i="14"/>
  <c r="N2118" i="14"/>
  <c r="N2119" i="14"/>
  <c r="N3229" i="14"/>
  <c r="N3230" i="14"/>
  <c r="N2120" i="14"/>
  <c r="N2122" i="14"/>
  <c r="N2121" i="14"/>
  <c r="N2128" i="14"/>
  <c r="N2123" i="14"/>
  <c r="N2124" i="14"/>
  <c r="N2125" i="14"/>
  <c r="N2126" i="14"/>
  <c r="N2127" i="14"/>
  <c r="N2138" i="14"/>
  <c r="N2139" i="14"/>
  <c r="N2137" i="14"/>
  <c r="N2136" i="14"/>
  <c r="N2135" i="14"/>
  <c r="N2134" i="14"/>
  <c r="N2129" i="14"/>
  <c r="N2130" i="14"/>
  <c r="N2131" i="14"/>
  <c r="N2132" i="14"/>
  <c r="N2133" i="14"/>
  <c r="N3231" i="14"/>
  <c r="N2144" i="14"/>
  <c r="N2143" i="14"/>
  <c r="N2142" i="14"/>
  <c r="N2141" i="14"/>
  <c r="N2140" i="14"/>
  <c r="N2146" i="14"/>
  <c r="N2145" i="14"/>
  <c r="N2147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59" i="14"/>
  <c r="N3232" i="14"/>
  <c r="N2160" i="14"/>
  <c r="N2161" i="14"/>
  <c r="N2162" i="14"/>
  <c r="N2163" i="14"/>
  <c r="N2164" i="14"/>
  <c r="N2165" i="14"/>
  <c r="N2166" i="14"/>
  <c r="N2082" i="14"/>
  <c r="N2167" i="14"/>
  <c r="N2168" i="14"/>
  <c r="N2169" i="14"/>
  <c r="N2170" i="14"/>
  <c r="N2171" i="14"/>
  <c r="N3235" i="14"/>
  <c r="N2172" i="14"/>
  <c r="N3236" i="14"/>
  <c r="N2173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5" i="14"/>
  <c r="N2187" i="14"/>
  <c r="N2186" i="14"/>
  <c r="N2188" i="14"/>
  <c r="N2189" i="14"/>
  <c r="N2190" i="14"/>
  <c r="N2191" i="14"/>
  <c r="N2192" i="14"/>
  <c r="N2193" i="14"/>
  <c r="N2194" i="14"/>
  <c r="N2196" i="14"/>
  <c r="N2195" i="14"/>
  <c r="N2197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2209" i="14"/>
  <c r="N2212" i="14"/>
  <c r="N2211" i="14"/>
  <c r="N2213" i="14"/>
  <c r="N2214" i="14"/>
  <c r="N2215" i="14"/>
  <c r="N2216" i="14"/>
  <c r="N3237" i="14"/>
  <c r="N3238" i="14"/>
  <c r="N3239" i="14"/>
  <c r="N2217" i="14"/>
  <c r="N3240" i="14"/>
  <c r="N3241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7" i="14"/>
  <c r="N2238" i="14"/>
  <c r="N2239" i="14"/>
  <c r="N2240" i="14"/>
  <c r="N2241" i="14"/>
  <c r="N2242" i="14"/>
  <c r="N3243" i="14"/>
  <c r="N3244" i="14"/>
  <c r="N3245" i="14"/>
  <c r="N3246" i="14"/>
  <c r="N3247" i="14"/>
  <c r="N3248" i="14"/>
  <c r="N3249" i="14"/>
  <c r="N2243" i="14"/>
  <c r="N2244" i="14"/>
  <c r="N2245" i="14"/>
  <c r="N2246" i="14"/>
  <c r="N2247" i="14"/>
  <c r="N2248" i="14"/>
  <c r="N2249" i="14"/>
  <c r="N2250" i="14"/>
  <c r="N2251" i="14"/>
  <c r="N3250" i="14"/>
  <c r="N3251" i="14"/>
  <c r="N2252" i="14"/>
  <c r="N2253" i="14"/>
  <c r="N2254" i="14"/>
  <c r="N2255" i="14"/>
  <c r="N2257" i="14"/>
  <c r="N2258" i="14"/>
  <c r="N3252" i="14"/>
  <c r="N3253" i="14"/>
  <c r="N2259" i="14"/>
  <c r="N3254" i="14"/>
  <c r="N2260" i="14"/>
  <c r="N2261" i="14"/>
  <c r="N2262" i="14"/>
  <c r="N3255" i="14"/>
  <c r="N3256" i="14"/>
  <c r="N2236" i="14"/>
  <c r="N3258" i="14"/>
  <c r="N3259" i="14"/>
  <c r="N2263" i="14"/>
  <c r="N2264" i="14"/>
  <c r="N3260" i="14"/>
  <c r="N2265" i="14"/>
  <c r="N2267" i="14"/>
  <c r="N2268" i="14"/>
  <c r="N2269" i="14"/>
  <c r="N2270" i="14"/>
  <c r="N2271" i="14"/>
  <c r="N2272" i="14"/>
  <c r="N2273" i="14"/>
  <c r="N3261" i="14"/>
  <c r="N3262" i="14"/>
  <c r="N3263" i="14"/>
  <c r="N2274" i="14"/>
  <c r="N3264" i="14"/>
  <c r="N2275" i="14"/>
  <c r="N2276" i="14"/>
  <c r="N2277" i="14"/>
  <c r="N2278" i="14"/>
  <c r="N2282" i="14"/>
  <c r="N2283" i="14"/>
  <c r="N2284" i="14"/>
  <c r="N2285" i="14"/>
  <c r="N2286" i="14"/>
  <c r="N3265" i="14"/>
  <c r="N2287" i="14"/>
  <c r="N2288" i="14"/>
  <c r="N3266" i="14"/>
  <c r="N2289" i="14"/>
  <c r="N3267" i="14"/>
  <c r="N2290" i="14"/>
  <c r="N2291" i="14"/>
  <c r="N2292" i="14"/>
  <c r="N2294" i="14"/>
  <c r="N2298" i="14"/>
  <c r="N2299" i="14"/>
  <c r="N2300" i="14"/>
  <c r="N2301" i="14"/>
  <c r="N3268" i="14"/>
  <c r="N3269" i="14"/>
  <c r="N2302" i="14"/>
  <c r="N2303" i="14"/>
  <c r="N2304" i="14"/>
  <c r="N2305" i="14"/>
  <c r="N2306" i="14"/>
  <c r="N2307" i="14"/>
  <c r="N2308" i="14"/>
  <c r="H3" i="14"/>
  <c r="H19" i="14"/>
  <c r="I19" i="14" s="1"/>
  <c r="H4" i="14"/>
  <c r="I4" i="14" s="1"/>
  <c r="H21" i="14"/>
  <c r="I21" i="14" s="1"/>
  <c r="H2309" i="14"/>
  <c r="I2309" i="14" s="1"/>
  <c r="H2310" i="14"/>
  <c r="H5" i="14"/>
  <c r="I5" i="14" s="1"/>
  <c r="H2311" i="14"/>
  <c r="I2311" i="14" s="1"/>
  <c r="H6" i="14"/>
  <c r="I6" i="14" s="1"/>
  <c r="H7" i="14"/>
  <c r="H8" i="14"/>
  <c r="I8" i="14" s="1"/>
  <c r="H9" i="14"/>
  <c r="I9" i="14" s="1"/>
  <c r="K9" i="14" s="1"/>
  <c r="H2312" i="14"/>
  <c r="I2312" i="14" s="1"/>
  <c r="H10" i="14"/>
  <c r="H11" i="14"/>
  <c r="I11" i="14" s="1"/>
  <c r="H12" i="14"/>
  <c r="I12" i="14" s="1"/>
  <c r="H2313" i="14"/>
  <c r="I2313" i="14" s="1"/>
  <c r="H13" i="14"/>
  <c r="H14" i="14"/>
  <c r="I14" i="14" s="1"/>
  <c r="H15" i="14"/>
  <c r="I15" i="14" s="1"/>
  <c r="K15" i="14" s="1"/>
  <c r="H16" i="14"/>
  <c r="I16" i="14" s="1"/>
  <c r="H17" i="14"/>
  <c r="H18" i="14"/>
  <c r="I18" i="14" s="1"/>
  <c r="H2314" i="14"/>
  <c r="I2314" i="14" s="1"/>
  <c r="H20" i="14"/>
  <c r="I20" i="14" s="1"/>
  <c r="H2317" i="14"/>
  <c r="I2317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8" i="14"/>
  <c r="I2318" i="14" s="1"/>
  <c r="H2319" i="14"/>
  <c r="I2319" i="14" s="1"/>
  <c r="H43" i="14"/>
  <c r="I43" i="14" s="1"/>
  <c r="H2320" i="14"/>
  <c r="I2320" i="14" s="1"/>
  <c r="H44" i="14"/>
  <c r="I44" i="14" s="1"/>
  <c r="H2321" i="14"/>
  <c r="I2321" i="14" s="1"/>
  <c r="H49" i="14"/>
  <c r="I49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5" i="14"/>
  <c r="I2315" i="14" s="1"/>
  <c r="H47" i="14"/>
  <c r="I47" i="14" s="1"/>
  <c r="H2316" i="14"/>
  <c r="I2316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9" i="14"/>
  <c r="I2329" i="14" s="1"/>
  <c r="H2330" i="14"/>
  <c r="I2330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31" i="14"/>
  <c r="I2331" i="14" s="1"/>
  <c r="H2332" i="14"/>
  <c r="I2332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34" i="14"/>
  <c r="I2334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35" i="14"/>
  <c r="I2335" i="14" s="1"/>
  <c r="H100" i="14"/>
  <c r="I100" i="14" s="1"/>
  <c r="H101" i="14"/>
  <c r="I101" i="14" s="1"/>
  <c r="H102" i="14"/>
  <c r="I102" i="14" s="1"/>
  <c r="H103" i="14"/>
  <c r="I103" i="14" s="1"/>
  <c r="H2336" i="14"/>
  <c r="I2336" i="14" s="1"/>
  <c r="H104" i="14"/>
  <c r="I104" i="14" s="1"/>
  <c r="H105" i="14"/>
  <c r="I105" i="14" s="1"/>
  <c r="H106" i="14"/>
  <c r="I106" i="14" s="1"/>
  <c r="H2337" i="14"/>
  <c r="I2337" i="14" s="1"/>
  <c r="H2338" i="14"/>
  <c r="I2338" i="14" s="1"/>
  <c r="H107" i="14"/>
  <c r="I107" i="14" s="1"/>
  <c r="H2339" i="14"/>
  <c r="I2339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40" i="14"/>
  <c r="I2340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41" i="14"/>
  <c r="I2341" i="14" s="1"/>
  <c r="H2343" i="14"/>
  <c r="I2343" i="14" s="1"/>
  <c r="H129" i="14"/>
  <c r="I129" i="14" s="1"/>
  <c r="H130" i="14"/>
  <c r="I130" i="14" s="1"/>
  <c r="H2345" i="14"/>
  <c r="I2345" i="14" s="1"/>
  <c r="H131" i="14"/>
  <c r="I131" i="14" s="1"/>
  <c r="H132" i="14"/>
  <c r="I132" i="14" s="1"/>
  <c r="H2333" i="14"/>
  <c r="I2333" i="14" s="1"/>
  <c r="H133" i="14"/>
  <c r="I133" i="14" s="1"/>
  <c r="H134" i="14"/>
  <c r="I134" i="14" s="1"/>
  <c r="H2346" i="14"/>
  <c r="I2346" i="14" s="1"/>
  <c r="H2347" i="14"/>
  <c r="I2347" i="14" s="1"/>
  <c r="H135" i="14"/>
  <c r="I135" i="14" s="1"/>
  <c r="H2348" i="14"/>
  <c r="I2348" i="14" s="1"/>
  <c r="H136" i="14"/>
  <c r="I136" i="14" s="1"/>
  <c r="H137" i="14"/>
  <c r="I137" i="14" s="1"/>
  <c r="H138" i="14"/>
  <c r="I138" i="14" s="1"/>
  <c r="H2349" i="14"/>
  <c r="I2349" i="14" s="1"/>
  <c r="H139" i="14"/>
  <c r="I139" i="14" s="1"/>
  <c r="H140" i="14"/>
  <c r="I140" i="14" s="1"/>
  <c r="H2350" i="14"/>
  <c r="I2350" i="14" s="1"/>
  <c r="H141" i="14"/>
  <c r="I141" i="14" s="1"/>
  <c r="H142" i="14"/>
  <c r="I142" i="14" s="1"/>
  <c r="H143" i="14"/>
  <c r="I143" i="14" s="1"/>
  <c r="H2342" i="14"/>
  <c r="I2342" i="14" s="1"/>
  <c r="H144" i="14"/>
  <c r="I144" i="14" s="1"/>
  <c r="H2351" i="14"/>
  <c r="I2351" i="14" s="1"/>
  <c r="H2353" i="14"/>
  <c r="I2353" i="14" s="1"/>
  <c r="H2354" i="14"/>
  <c r="I2354" i="14" s="1"/>
  <c r="H145" i="14"/>
  <c r="I145" i="14" s="1"/>
  <c r="H2355" i="14"/>
  <c r="I2355" i="14" s="1"/>
  <c r="H146" i="14"/>
  <c r="I146" i="14" s="1"/>
  <c r="H147" i="14"/>
  <c r="I147" i="14" s="1"/>
  <c r="H2344" i="14"/>
  <c r="I2344" i="14" s="1"/>
  <c r="H148" i="14"/>
  <c r="I148" i="14" s="1"/>
  <c r="K148" i="14" s="1"/>
  <c r="H149" i="14"/>
  <c r="I149" i="14" s="1"/>
  <c r="H150" i="14"/>
  <c r="I150" i="14" s="1"/>
  <c r="H2356" i="14"/>
  <c r="I2356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7" i="14"/>
  <c r="I2357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8" i="14"/>
  <c r="I2358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7" i="14"/>
  <c r="I197" i="14" s="1"/>
  <c r="H2352" i="14"/>
  <c r="I2352" i="14" s="1"/>
  <c r="K2352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61" i="14"/>
  <c r="I2361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59" i="14"/>
  <c r="I2359" i="14" s="1"/>
  <c r="K2359" i="14" s="1"/>
  <c r="H2362" i="14"/>
  <c r="I2362" i="14" s="1"/>
  <c r="H220" i="14"/>
  <c r="I220" i="14" s="1"/>
  <c r="H221" i="14"/>
  <c r="I221" i="14" s="1"/>
  <c r="H2363" i="14"/>
  <c r="I2363" i="14" s="1"/>
  <c r="H2364" i="14"/>
  <c r="I2364" i="14" s="1"/>
  <c r="H2365" i="14"/>
  <c r="I2365" i="14" s="1"/>
  <c r="H222" i="14"/>
  <c r="I222" i="14" s="1"/>
  <c r="H223" i="14"/>
  <c r="I223" i="14" s="1"/>
  <c r="H224" i="14"/>
  <c r="I224" i="14" s="1"/>
  <c r="H225" i="14"/>
  <c r="I225" i="14" s="1"/>
  <c r="H2366" i="14"/>
  <c r="I2366" i="14" s="1"/>
  <c r="H226" i="14"/>
  <c r="I226" i="14" s="1"/>
  <c r="H2367" i="14"/>
  <c r="I2367" i="14" s="1"/>
  <c r="H2368" i="14"/>
  <c r="I2368" i="14" s="1"/>
  <c r="H2370" i="14"/>
  <c r="I2370" i="14" s="1"/>
  <c r="H227" i="14"/>
  <c r="I227" i="14" s="1"/>
  <c r="H228" i="14"/>
  <c r="I228" i="14" s="1"/>
  <c r="H231" i="14"/>
  <c r="I231" i="14" s="1"/>
  <c r="H2371" i="14"/>
  <c r="I2371" i="14" s="1"/>
  <c r="H2372" i="14"/>
  <c r="I2372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373" i="14"/>
  <c r="I2373" i="14" s="1"/>
  <c r="H246" i="14"/>
  <c r="I246" i="14" s="1"/>
  <c r="H247" i="14"/>
  <c r="I247" i="14" s="1"/>
  <c r="H248" i="14"/>
  <c r="I248" i="14" s="1"/>
  <c r="H249" i="14"/>
  <c r="I249" i="14" s="1"/>
  <c r="H2374" i="14"/>
  <c r="I2374" i="14" s="1"/>
  <c r="H250" i="14"/>
  <c r="I250" i="14" s="1"/>
  <c r="H251" i="14"/>
  <c r="I251" i="14" s="1"/>
  <c r="H252" i="14"/>
  <c r="I252" i="14" s="1"/>
  <c r="H2369" i="14"/>
  <c r="I2369" i="14" s="1"/>
  <c r="K2369" i="14" s="1"/>
  <c r="H253" i="14"/>
  <c r="I253" i="14" s="1"/>
  <c r="H254" i="14"/>
  <c r="I254" i="14" s="1"/>
  <c r="H2375" i="14"/>
  <c r="I2375" i="14" s="1"/>
  <c r="H255" i="14"/>
  <c r="I255" i="14" s="1"/>
  <c r="H256" i="14"/>
  <c r="I256" i="14" s="1"/>
  <c r="H257" i="14"/>
  <c r="I257" i="14" s="1"/>
  <c r="H2376" i="14"/>
  <c r="I2376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377" i="14"/>
  <c r="I2377" i="14" s="1"/>
  <c r="H2378" i="14"/>
  <c r="I2378" i="14" s="1"/>
  <c r="H2379" i="14"/>
  <c r="I2379" i="14" s="1"/>
  <c r="H274" i="14"/>
  <c r="I274" i="14" s="1"/>
  <c r="H2380" i="14"/>
  <c r="I2380" i="14" s="1"/>
  <c r="H2381" i="14"/>
  <c r="I2381" i="14" s="1"/>
  <c r="H270" i="14"/>
  <c r="I270" i="14" s="1"/>
  <c r="H271" i="14"/>
  <c r="I271" i="14" s="1"/>
  <c r="H2383" i="14"/>
  <c r="I2383" i="14" s="1"/>
  <c r="H2384" i="14"/>
  <c r="I2384" i="14" s="1"/>
  <c r="H272" i="14"/>
  <c r="I272" i="14" s="1"/>
  <c r="H273" i="14"/>
  <c r="I273" i="14" s="1"/>
  <c r="H2385" i="14"/>
  <c r="I2385" i="14" s="1"/>
  <c r="H275" i="14"/>
  <c r="I275" i="14" s="1"/>
  <c r="H2386" i="14"/>
  <c r="I2386" i="14" s="1"/>
  <c r="H276" i="14"/>
  <c r="I276" i="14" s="1"/>
  <c r="H2387" i="14"/>
  <c r="I2387" i="14" s="1"/>
  <c r="H277" i="14"/>
  <c r="I277" i="14" s="1"/>
  <c r="H2382" i="14"/>
  <c r="I2382" i="14" s="1"/>
  <c r="H278" i="14"/>
  <c r="I278" i="14" s="1"/>
  <c r="H2389" i="14"/>
  <c r="I2389" i="14" s="1"/>
  <c r="H280" i="14"/>
  <c r="I280" i="14" s="1"/>
  <c r="H279" i="14"/>
  <c r="I279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390" i="14"/>
  <c r="I2390" i="14" s="1"/>
  <c r="H286" i="14"/>
  <c r="I286" i="14" s="1"/>
  <c r="H2388" i="14"/>
  <c r="I2388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391" i="14"/>
  <c r="I2391" i="14" s="1"/>
  <c r="H294" i="14"/>
  <c r="I294" i="14" s="1"/>
  <c r="H295" i="14"/>
  <c r="I295" i="14" s="1"/>
  <c r="H2392" i="14"/>
  <c r="I2392" i="14" s="1"/>
  <c r="H2393" i="14"/>
  <c r="I2393" i="14" s="1"/>
  <c r="H2394" i="14"/>
  <c r="I2394" i="14" s="1"/>
  <c r="H297" i="14"/>
  <c r="I297" i="14" s="1"/>
  <c r="H298" i="14"/>
  <c r="I298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301" i="14"/>
  <c r="I301" i="14" s="1"/>
  <c r="H302" i="14"/>
  <c r="I302" i="14" s="1"/>
  <c r="H299" i="14"/>
  <c r="I299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300" i="14"/>
  <c r="I300" i="14" s="1"/>
  <c r="H303" i="14"/>
  <c r="I303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305" i="14"/>
  <c r="I305" i="14" s="1"/>
  <c r="K305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6" i="14"/>
  <c r="I2436" i="14" s="1"/>
  <c r="H2437" i="14"/>
  <c r="I2437" i="14" s="1"/>
  <c r="H304" i="14"/>
  <c r="I304" i="14" s="1"/>
  <c r="H2438" i="14"/>
  <c r="I2438" i="14" s="1"/>
  <c r="H2439" i="14"/>
  <c r="I2439" i="14" s="1"/>
  <c r="H2435" i="14"/>
  <c r="I2435" i="14" s="1"/>
  <c r="H2440" i="14"/>
  <c r="I2440" i="14" s="1"/>
  <c r="H2441" i="14"/>
  <c r="I2441" i="14" s="1"/>
  <c r="H2443" i="14"/>
  <c r="I2443" i="14" s="1"/>
  <c r="H306" i="14"/>
  <c r="I306" i="14" s="1"/>
  <c r="H307" i="14"/>
  <c r="I307" i="14" s="1"/>
  <c r="H2444" i="14"/>
  <c r="I2444" i="14" s="1"/>
  <c r="H308" i="14"/>
  <c r="I308" i="14" s="1"/>
  <c r="K308" i="14" s="1"/>
  <c r="H309" i="14"/>
  <c r="I309" i="14" s="1"/>
  <c r="H310" i="14"/>
  <c r="I310" i="14" s="1"/>
  <c r="H311" i="14"/>
  <c r="I311" i="14" s="1"/>
  <c r="H312" i="14"/>
  <c r="I312" i="14" s="1"/>
  <c r="H313" i="14"/>
  <c r="I313" i="14" s="1"/>
  <c r="H2445" i="14"/>
  <c r="I2445" i="14" s="1"/>
  <c r="H2442" i="14"/>
  <c r="I2442" i="14" s="1"/>
  <c r="H314" i="14"/>
  <c r="I314" i="14" s="1"/>
  <c r="H315" i="14"/>
  <c r="I315" i="14" s="1"/>
  <c r="H316" i="14"/>
  <c r="I316" i="14" s="1"/>
  <c r="H2447" i="14"/>
  <c r="I2447" i="14" s="1"/>
  <c r="H317" i="14"/>
  <c r="I317" i="14" s="1"/>
  <c r="H318" i="14"/>
  <c r="I318" i="14" s="1"/>
  <c r="H2448" i="14"/>
  <c r="I2448" i="14" s="1"/>
  <c r="H319" i="14"/>
  <c r="I319" i="14" s="1"/>
  <c r="H320" i="14"/>
  <c r="I320" i="14" s="1"/>
  <c r="H321" i="14"/>
  <c r="I321" i="14" s="1"/>
  <c r="H2446" i="14"/>
  <c r="I2446" i="14" s="1"/>
  <c r="H322" i="14"/>
  <c r="I322" i="14" s="1"/>
  <c r="H323" i="14"/>
  <c r="I323" i="14" s="1"/>
  <c r="H2449" i="14"/>
  <c r="I2449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2" i="14"/>
  <c r="I342" i="14" s="1"/>
  <c r="H341" i="14"/>
  <c r="I341" i="14" s="1"/>
  <c r="H343" i="14"/>
  <c r="I343" i="14" s="1"/>
  <c r="H344" i="14"/>
  <c r="I344" i="14" s="1"/>
  <c r="H345" i="14"/>
  <c r="I345" i="14" s="1"/>
  <c r="H2450" i="14"/>
  <c r="I2450" i="14" s="1"/>
  <c r="H346" i="14"/>
  <c r="I346" i="14" s="1"/>
  <c r="H347" i="14"/>
  <c r="I347" i="14" s="1"/>
  <c r="H348" i="14"/>
  <c r="I348" i="14" s="1"/>
  <c r="H349" i="14"/>
  <c r="I349" i="14" s="1"/>
  <c r="H2451" i="14"/>
  <c r="I2451" i="14" s="1"/>
  <c r="H2452" i="14"/>
  <c r="I2452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2453" i="14"/>
  <c r="I2453" i="14" s="1"/>
  <c r="H2454" i="14"/>
  <c r="I2454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2455" i="14"/>
  <c r="I2455" i="14" s="1"/>
  <c r="H369" i="14"/>
  <c r="I369" i="14" s="1"/>
  <c r="H2456" i="14"/>
  <c r="I2456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2457" i="14"/>
  <c r="I2457" i="14" s="1"/>
  <c r="H386" i="14"/>
  <c r="I386" i="14" s="1"/>
  <c r="H2458" i="14"/>
  <c r="I2458" i="14" s="1"/>
  <c r="H387" i="14"/>
  <c r="I387" i="14" s="1"/>
  <c r="H388" i="14"/>
  <c r="I388" i="14" s="1"/>
  <c r="H389" i="14"/>
  <c r="I389" i="14" s="1"/>
  <c r="H2459" i="14"/>
  <c r="I2459" i="14" s="1"/>
  <c r="H390" i="14"/>
  <c r="I390" i="14" s="1"/>
  <c r="H391" i="14"/>
  <c r="I391" i="14" s="1"/>
  <c r="H2460" i="14"/>
  <c r="I2460" i="14" s="1"/>
  <c r="H392" i="14"/>
  <c r="I392" i="14" s="1"/>
  <c r="H2461" i="14"/>
  <c r="I2461" i="14" s="1"/>
  <c r="H2462" i="14"/>
  <c r="I2462" i="14" s="1"/>
  <c r="H2463" i="14"/>
  <c r="I2463" i="14" s="1"/>
  <c r="H393" i="14"/>
  <c r="I393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403" i="14"/>
  <c r="I403" i="14" s="1"/>
  <c r="H2464" i="14"/>
  <c r="I2464" i="14" s="1"/>
  <c r="H404" i="14"/>
  <c r="I40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405" i="14"/>
  <c r="I405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394" i="14"/>
  <c r="I394" i="14" s="1"/>
  <c r="H2493" i="14"/>
  <c r="I2493" i="14" s="1"/>
  <c r="H2495" i="14"/>
  <c r="I2495" i="14" s="1"/>
  <c r="H406" i="14"/>
  <c r="I406" i="14" s="1"/>
  <c r="H407" i="14"/>
  <c r="I407" i="14" s="1"/>
  <c r="H2494" i="14"/>
  <c r="I2494" i="14" s="1"/>
  <c r="H2496" i="14"/>
  <c r="I2496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2499" i="14"/>
  <c r="I2499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K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2497" i="14"/>
  <c r="I2497" i="14" s="1"/>
  <c r="H2498" i="14"/>
  <c r="I2498" i="14" s="1"/>
  <c r="H2500" i="14"/>
  <c r="I2500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2503" i="14"/>
  <c r="I2503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2501" i="14"/>
  <c r="I250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2502" i="14"/>
  <c r="I2502" i="14" s="1"/>
  <c r="H495" i="14"/>
  <c r="I495" i="14" s="1"/>
  <c r="H496" i="14"/>
  <c r="I496" i="14" s="1"/>
  <c r="H2504" i="14"/>
  <c r="I2504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503" i="14"/>
  <c r="I503" i="14" s="1"/>
  <c r="H504" i="14"/>
  <c r="I504" i="14" s="1"/>
  <c r="H505" i="14"/>
  <c r="I505" i="14" s="1"/>
  <c r="H506" i="14"/>
  <c r="I506" i="14" s="1"/>
  <c r="H508" i="14"/>
  <c r="I508" i="14" s="1"/>
  <c r="H509" i="14"/>
  <c r="I509" i="14" s="1"/>
  <c r="H2512" i="14"/>
  <c r="I2512" i="14" s="1"/>
  <c r="H511" i="14"/>
  <c r="I511" i="14" s="1"/>
  <c r="H512" i="14"/>
  <c r="I512" i="14" s="1"/>
  <c r="H2513" i="14"/>
  <c r="I2513" i="14" s="1"/>
  <c r="H2521" i="14"/>
  <c r="I2521" i="14" s="1"/>
  <c r="H514" i="14"/>
  <c r="I514" i="14" s="1"/>
  <c r="H510" i="14"/>
  <c r="I510" i="14" s="1"/>
  <c r="H507" i="14"/>
  <c r="I507" i="14" s="1"/>
  <c r="H2514" i="14"/>
  <c r="I2514" i="14" s="1"/>
  <c r="H2515" i="14"/>
  <c r="I2515" i="14" s="1"/>
  <c r="H516" i="14"/>
  <c r="I516" i="14" s="1"/>
  <c r="H2516" i="14"/>
  <c r="I2516" i="14" s="1"/>
  <c r="H2517" i="14"/>
  <c r="I2517" i="14" s="1"/>
  <c r="H517" i="14"/>
  <c r="I517" i="14" s="1"/>
  <c r="H2518" i="14"/>
  <c r="I2518" i="14" s="1"/>
  <c r="H518" i="14"/>
  <c r="I518" i="14" s="1"/>
  <c r="H2519" i="14"/>
  <c r="I2519" i="14" s="1"/>
  <c r="H2523" i="14"/>
  <c r="I2523" i="14" s="1"/>
  <c r="H519" i="14"/>
  <c r="I519" i="14" s="1"/>
  <c r="H528" i="14"/>
  <c r="I528" i="14" s="1"/>
  <c r="H529" i="14"/>
  <c r="I529" i="14" s="1"/>
  <c r="H530" i="14"/>
  <c r="I530" i="14" s="1"/>
  <c r="H2520" i="14"/>
  <c r="I2520" i="14" s="1"/>
  <c r="H2522" i="14"/>
  <c r="I2522" i="14" s="1"/>
  <c r="H515" i="14"/>
  <c r="I515" i="14" s="1"/>
  <c r="K515" i="14" s="1"/>
  <c r="H2524" i="14"/>
  <c r="I2524" i="14" s="1"/>
  <c r="H531" i="14"/>
  <c r="I531" i="14" s="1"/>
  <c r="H2526" i="14"/>
  <c r="I2526" i="14" s="1"/>
  <c r="H2528" i="14"/>
  <c r="I2528" i="14" s="1"/>
  <c r="H2529" i="14"/>
  <c r="I2529" i="14" s="1"/>
  <c r="H2530" i="14"/>
  <c r="I2530" i="14" s="1"/>
  <c r="H520" i="14"/>
  <c r="I520" i="14" s="1"/>
  <c r="H2531" i="14"/>
  <c r="I2531" i="14" s="1"/>
  <c r="H527" i="14"/>
  <c r="I527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39" i="14"/>
  <c r="I2539" i="14" s="1"/>
  <c r="H2540" i="14"/>
  <c r="I2540" i="14" s="1"/>
  <c r="H2545" i="14"/>
  <c r="I2545" i="14" s="1"/>
  <c r="H523" i="14"/>
  <c r="I523" i="14" s="1"/>
  <c r="H524" i="14"/>
  <c r="I524" i="14" s="1"/>
  <c r="H2547" i="14"/>
  <c r="I2547" i="14" s="1"/>
  <c r="H2548" i="14"/>
  <c r="I2548" i="14" s="1"/>
  <c r="H532" i="14"/>
  <c r="I532" i="14" s="1"/>
  <c r="H2549" i="14"/>
  <c r="I2549" i="14" s="1"/>
  <c r="H533" i="14"/>
  <c r="I533" i="14" s="1"/>
  <c r="H525" i="14"/>
  <c r="I525" i="14" s="1"/>
  <c r="H534" i="14"/>
  <c r="I534" i="14" s="1"/>
  <c r="H535" i="14"/>
  <c r="I535" i="14" s="1"/>
  <c r="H536" i="14"/>
  <c r="I536" i="14" s="1"/>
  <c r="H539" i="14"/>
  <c r="I539" i="14" s="1"/>
  <c r="H540" i="14"/>
  <c r="I540" i="14" s="1"/>
  <c r="H542" i="14"/>
  <c r="I542" i="14" s="1"/>
  <c r="H2541" i="14"/>
  <c r="I2541" i="14" s="1"/>
  <c r="H543" i="14"/>
  <c r="I543" i="14" s="1"/>
  <c r="H2542" i="14"/>
  <c r="I2542" i="14" s="1"/>
  <c r="H2543" i="14"/>
  <c r="I2543" i="14" s="1"/>
  <c r="H544" i="14"/>
  <c r="I544" i="14" s="1"/>
  <c r="H2544" i="14"/>
  <c r="I2544" i="14" s="1"/>
  <c r="H2546" i="14"/>
  <c r="I2546" i="14" s="1"/>
  <c r="H545" i="14"/>
  <c r="I545" i="14" s="1"/>
  <c r="H546" i="14"/>
  <c r="I546" i="14" s="1"/>
  <c r="H2550" i="14"/>
  <c r="I2550" i="14" s="1"/>
  <c r="H547" i="14"/>
  <c r="I547" i="14" s="1"/>
  <c r="H2585" i="14"/>
  <c r="I2585" i="14" s="1"/>
  <c r="H2551" i="14"/>
  <c r="I2551" i="14" s="1"/>
  <c r="H548" i="14"/>
  <c r="I548" i="14" s="1"/>
  <c r="H2588" i="14"/>
  <c r="I2588" i="14" s="1"/>
  <c r="H2552" i="14"/>
  <c r="I2552" i="14" s="1"/>
  <c r="H549" i="14"/>
  <c r="I549" i="14" s="1"/>
  <c r="H550" i="14"/>
  <c r="I550" i="14" s="1"/>
  <c r="H537" i="14"/>
  <c r="I537" i="14" s="1"/>
  <c r="H538" i="14"/>
  <c r="I538" i="14" s="1"/>
  <c r="H541" i="14"/>
  <c r="I541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551" i="14"/>
  <c r="I551" i="14" s="1"/>
  <c r="H555" i="14"/>
  <c r="I555" i="14" s="1"/>
  <c r="H2576" i="14"/>
  <c r="I2576" i="14" s="1"/>
  <c r="H2577" i="14"/>
  <c r="I2577" i="14" s="1"/>
  <c r="H556" i="14"/>
  <c r="I556" i="14" s="1"/>
  <c r="H557" i="14"/>
  <c r="I557" i="14" s="1"/>
  <c r="H558" i="14"/>
  <c r="I558" i="14" s="1"/>
  <c r="H2579" i="14"/>
  <c r="I2579" i="14" s="1"/>
  <c r="H559" i="14"/>
  <c r="I559" i="14" s="1"/>
  <c r="H2580" i="14"/>
  <c r="I2580" i="14" s="1"/>
  <c r="H2581" i="14"/>
  <c r="I2581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6" i="14"/>
  <c r="I566" i="14" s="1"/>
  <c r="H567" i="14"/>
  <c r="I567" i="14" s="1"/>
  <c r="H568" i="14"/>
  <c r="I568" i="14" s="1"/>
  <c r="H2586" i="14"/>
  <c r="I2586" i="14" s="1"/>
  <c r="H2587" i="14"/>
  <c r="I2587" i="14" s="1"/>
  <c r="H2589" i="14"/>
  <c r="I2589" i="14" s="1"/>
  <c r="H552" i="14"/>
  <c r="I552" i="14" s="1"/>
  <c r="H569" i="14"/>
  <c r="I569" i="14" s="1"/>
  <c r="H570" i="14"/>
  <c r="I570" i="14" s="1"/>
  <c r="H553" i="14"/>
  <c r="I553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2611" i="14"/>
  <c r="I2611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2612" i="14"/>
  <c r="I2612" i="14" s="1"/>
  <c r="H588" i="14"/>
  <c r="I588" i="14" s="1"/>
  <c r="H589" i="14"/>
  <c r="I589" i="14" s="1"/>
  <c r="H590" i="14"/>
  <c r="I590" i="14" s="1"/>
  <c r="H591" i="14"/>
  <c r="I591" i="14" s="1"/>
  <c r="H2613" i="14"/>
  <c r="I2613" i="14" s="1"/>
  <c r="H2614" i="14"/>
  <c r="I2614" i="14" s="1"/>
  <c r="H2615" i="14"/>
  <c r="I2615" i="14" s="1"/>
  <c r="H592" i="14"/>
  <c r="I592" i="14" s="1"/>
  <c r="H593" i="14"/>
  <c r="I593" i="14" s="1"/>
  <c r="H2616" i="14"/>
  <c r="I2616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2617" i="14"/>
  <c r="I2617" i="14" s="1"/>
  <c r="H599" i="14"/>
  <c r="I599" i="14" s="1"/>
  <c r="H2618" i="14"/>
  <c r="I2618" i="14" s="1"/>
  <c r="H600" i="14"/>
  <c r="I600" i="14" s="1"/>
  <c r="H2619" i="14"/>
  <c r="I2619" i="14" s="1"/>
  <c r="H601" i="14"/>
  <c r="I601" i="14" s="1"/>
  <c r="H2620" i="14"/>
  <c r="I2620" i="14" s="1"/>
  <c r="H2622" i="14"/>
  <c r="I2622" i="14" s="1"/>
  <c r="H2623" i="14"/>
  <c r="I2623" i="14" s="1"/>
  <c r="H2624" i="14"/>
  <c r="I2624" i="14" s="1"/>
  <c r="H602" i="14"/>
  <c r="I602" i="14" s="1"/>
  <c r="H2625" i="14"/>
  <c r="I2625" i="14" s="1"/>
  <c r="H603" i="14"/>
  <c r="I603" i="14" s="1"/>
  <c r="H2631" i="14"/>
  <c r="I2631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22" i="14"/>
  <c r="I622" i="14" s="1"/>
  <c r="H623" i="14"/>
  <c r="I623" i="14" s="1"/>
  <c r="H624" i="14"/>
  <c r="I624" i="14" s="1"/>
  <c r="H625" i="14"/>
  <c r="I625" i="14" s="1"/>
  <c r="K625" i="14" s="1"/>
  <c r="H626" i="14"/>
  <c r="I626" i="14" s="1"/>
  <c r="H627" i="14"/>
  <c r="I627" i="14" s="1"/>
  <c r="H628" i="14"/>
  <c r="I628" i="14" s="1"/>
  <c r="H629" i="14"/>
  <c r="I629" i="14" s="1"/>
  <c r="H2633" i="14"/>
  <c r="I2633" i="14" s="1"/>
  <c r="H2634" i="14"/>
  <c r="I2634" i="14" s="1"/>
  <c r="H630" i="14"/>
  <c r="I630" i="14" s="1"/>
  <c r="H2635" i="14"/>
  <c r="I2635" i="14" s="1"/>
  <c r="H616" i="14"/>
  <c r="I616" i="14" s="1"/>
  <c r="H632" i="14"/>
  <c r="I632" i="14" s="1"/>
  <c r="H2636" i="14"/>
  <c r="I2636" i="14" s="1"/>
  <c r="H633" i="14"/>
  <c r="I633" i="14" s="1"/>
  <c r="H634" i="14"/>
  <c r="I634" i="14" s="1"/>
  <c r="H635" i="14"/>
  <c r="I635" i="14" s="1"/>
  <c r="H636" i="14"/>
  <c r="I636" i="14" s="1"/>
  <c r="H2637" i="14"/>
  <c r="I2637" i="14" s="1"/>
  <c r="H637" i="14"/>
  <c r="I637" i="14" s="1"/>
  <c r="H2644" i="14"/>
  <c r="I2644" i="14" s="1"/>
  <c r="H2638" i="14"/>
  <c r="I2638" i="14" s="1"/>
  <c r="H641" i="14"/>
  <c r="I641" i="14" s="1"/>
  <c r="H642" i="14"/>
  <c r="I642" i="14" s="1"/>
  <c r="H643" i="14"/>
  <c r="I643" i="14" s="1"/>
  <c r="H645" i="14"/>
  <c r="I645" i="14" s="1"/>
  <c r="H646" i="14"/>
  <c r="I646" i="14" s="1"/>
  <c r="H2639" i="14"/>
  <c r="I2639" i="14" s="1"/>
  <c r="H2640" i="14"/>
  <c r="I2640" i="14" s="1"/>
  <c r="H647" i="14"/>
  <c r="I647" i="14" s="1"/>
  <c r="H648" i="14"/>
  <c r="I648" i="14" s="1"/>
  <c r="H649" i="14"/>
  <c r="I649" i="14" s="1"/>
  <c r="H2641" i="14"/>
  <c r="I2641" i="14" s="1"/>
  <c r="H650" i="14"/>
  <c r="I650" i="14" s="1"/>
  <c r="H652" i="14"/>
  <c r="I652" i="14" s="1"/>
  <c r="H653" i="14"/>
  <c r="I653" i="14" s="1"/>
  <c r="H2642" i="14"/>
  <c r="I2642" i="14" s="1"/>
  <c r="H654" i="14"/>
  <c r="I654" i="14" s="1"/>
  <c r="H655" i="14"/>
  <c r="I655" i="14" s="1"/>
  <c r="H656" i="14"/>
  <c r="I656" i="14" s="1"/>
  <c r="H2643" i="14"/>
  <c r="I2643" i="14" s="1"/>
  <c r="H2645" i="14"/>
  <c r="I2645" i="14" s="1"/>
  <c r="H2646" i="14"/>
  <c r="I2646" i="14" s="1"/>
  <c r="H657" i="14"/>
  <c r="I657" i="14" s="1"/>
  <c r="H658" i="14"/>
  <c r="I658" i="14" s="1"/>
  <c r="H659" i="14"/>
  <c r="I659" i="14" s="1"/>
  <c r="H660" i="14"/>
  <c r="I660" i="14" s="1"/>
  <c r="H2647" i="14"/>
  <c r="I2647" i="14" s="1"/>
  <c r="H661" i="14"/>
  <c r="I661" i="14" s="1"/>
  <c r="H662" i="14"/>
  <c r="I662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2653" i="14"/>
  <c r="I2653" i="14" s="1"/>
  <c r="H669" i="14"/>
  <c r="I669" i="14" s="1"/>
  <c r="H2648" i="14"/>
  <c r="I2648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2649" i="14"/>
  <c r="I2649" i="14" s="1"/>
  <c r="H2650" i="14"/>
  <c r="I2650" i="14" s="1"/>
  <c r="H651" i="14"/>
  <c r="I651" i="14" s="1"/>
  <c r="H677" i="14"/>
  <c r="I677" i="14" s="1"/>
  <c r="H678" i="14"/>
  <c r="I678" i="14" s="1"/>
  <c r="H2651" i="14"/>
  <c r="I2651" i="14" s="1"/>
  <c r="H679" i="14"/>
  <c r="I679" i="14" s="1"/>
  <c r="H2652" i="14"/>
  <c r="I2652" i="14" s="1"/>
  <c r="H680" i="14"/>
  <c r="I680" i="14" s="1"/>
  <c r="H681" i="14"/>
  <c r="I681" i="14" s="1"/>
  <c r="H2654" i="14"/>
  <c r="I2654" i="14" s="1"/>
  <c r="H682" i="14"/>
  <c r="I682" i="14" s="1"/>
  <c r="H2655" i="14"/>
  <c r="I2655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56" i="14"/>
  <c r="I2656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H710" i="14"/>
  <c r="I710" i="14" s="1"/>
  <c r="H2657" i="14"/>
  <c r="I2657" i="14" s="1"/>
  <c r="H711" i="14"/>
  <c r="I711" i="14" s="1"/>
  <c r="H712" i="14"/>
  <c r="I712" i="14" s="1"/>
  <c r="K712" i="14" s="1"/>
  <c r="H2658" i="14"/>
  <c r="I2658" i="14" s="1"/>
  <c r="H713" i="14"/>
  <c r="I713" i="14" s="1"/>
  <c r="H714" i="14"/>
  <c r="I714" i="14" s="1"/>
  <c r="H715" i="14"/>
  <c r="I715" i="14" s="1"/>
  <c r="H716" i="14"/>
  <c r="I716" i="14" s="1"/>
  <c r="H2659" i="14"/>
  <c r="I2659" i="14" s="1"/>
  <c r="H717" i="14"/>
  <c r="I717" i="14" s="1"/>
  <c r="H2668" i="14"/>
  <c r="I2668" i="14" s="1"/>
  <c r="H719" i="14"/>
  <c r="I719" i="14" s="1"/>
  <c r="H720" i="14"/>
  <c r="I720" i="14" s="1"/>
  <c r="H2660" i="14"/>
  <c r="I2660" i="14" s="1"/>
  <c r="H721" i="14"/>
  <c r="I721" i="14" s="1"/>
  <c r="H722" i="14"/>
  <c r="I722" i="14" s="1"/>
  <c r="H723" i="14"/>
  <c r="I723" i="14" s="1"/>
  <c r="H724" i="14"/>
  <c r="I724" i="14" s="1"/>
  <c r="H2661" i="14"/>
  <c r="I2661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2662" i="14"/>
  <c r="I2662" i="14" s="1"/>
  <c r="H731" i="14"/>
  <c r="I731" i="14" s="1"/>
  <c r="H2663" i="14"/>
  <c r="I2663" i="14" s="1"/>
  <c r="H732" i="14"/>
  <c r="I732" i="14" s="1"/>
  <c r="H2664" i="14"/>
  <c r="I2664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9" i="14"/>
  <c r="I739" i="14" s="1"/>
  <c r="H2665" i="14"/>
  <c r="I2665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66" i="14"/>
  <c r="I2666" i="14" s="1"/>
  <c r="H747" i="14"/>
  <c r="I747" i="14" s="1"/>
  <c r="H2667" i="14"/>
  <c r="I2667" i="14" s="1"/>
  <c r="H748" i="14"/>
  <c r="I748" i="14" s="1"/>
  <c r="H749" i="14"/>
  <c r="I749" i="14" s="1"/>
  <c r="H718" i="14"/>
  <c r="I718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2669" i="14"/>
  <c r="I2669" i="14" s="1"/>
  <c r="H2670" i="14"/>
  <c r="I2670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2672" i="14"/>
  <c r="I2672" i="14" s="1"/>
  <c r="H763" i="14"/>
  <c r="I763" i="14" s="1"/>
  <c r="H762" i="14"/>
  <c r="I762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785" i="14"/>
  <c r="I785" i="14" s="1"/>
  <c r="K785" i="14" s="1"/>
  <c r="H2679" i="14"/>
  <c r="I2679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2682" i="14"/>
  <c r="I2682" i="14" s="1"/>
  <c r="H794" i="14"/>
  <c r="I794" i="14" s="1"/>
  <c r="H795" i="14"/>
  <c r="I795" i="14" s="1"/>
  <c r="H796" i="14"/>
  <c r="I796" i="14" s="1"/>
  <c r="H797" i="14"/>
  <c r="I797" i="14" s="1"/>
  <c r="H2673" i="14"/>
  <c r="I2673" i="14" s="1"/>
  <c r="H738" i="14"/>
  <c r="I738" i="14" s="1"/>
  <c r="H798" i="14"/>
  <c r="I798" i="14" s="1"/>
  <c r="H799" i="14"/>
  <c r="I799" i="14" s="1"/>
  <c r="H800" i="14"/>
  <c r="I800" i="14" s="1"/>
  <c r="H2674" i="14"/>
  <c r="I2674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2675" i="14"/>
  <c r="I2675" i="14" s="1"/>
  <c r="H2676" i="14"/>
  <c r="I2676" i="14" s="1"/>
  <c r="H2677" i="14"/>
  <c r="I2677" i="14" s="1"/>
  <c r="H2678" i="14"/>
  <c r="I2678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680" i="14"/>
  <c r="I2680" i="14" s="1"/>
  <c r="H2681" i="14"/>
  <c r="I2681" i="14" s="1"/>
  <c r="H820" i="14"/>
  <c r="I820" i="14" s="1"/>
  <c r="H821" i="14"/>
  <c r="I821" i="14" s="1"/>
  <c r="H793" i="14"/>
  <c r="I793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93" i="14"/>
  <c r="I2693" i="14" s="1"/>
  <c r="H828" i="14"/>
  <c r="I828" i="14" s="1"/>
  <c r="H829" i="14"/>
  <c r="I829" i="14" s="1"/>
  <c r="H830" i="14"/>
  <c r="I830" i="14" s="1"/>
  <c r="H2683" i="14"/>
  <c r="I2683" i="14" s="1"/>
  <c r="H831" i="14"/>
  <c r="I831" i="14" s="1"/>
  <c r="H832" i="14"/>
  <c r="I832" i="14" s="1"/>
  <c r="H2684" i="14"/>
  <c r="I2684" i="14" s="1"/>
  <c r="H2685" i="14"/>
  <c r="I2685" i="14" s="1"/>
  <c r="H833" i="14"/>
  <c r="I833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4" i="14"/>
  <c r="I2694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2695" i="14"/>
  <c r="I2695" i="14" s="1"/>
  <c r="H2696" i="14"/>
  <c r="I2696" i="14" s="1"/>
  <c r="H2697" i="14"/>
  <c r="I2697" i="14" s="1"/>
  <c r="H2698" i="14"/>
  <c r="I2698" i="14" s="1"/>
  <c r="H2699" i="14"/>
  <c r="I2699" i="14" s="1"/>
  <c r="H2700" i="14"/>
  <c r="I2700" i="14" s="1"/>
  <c r="H827" i="14"/>
  <c r="I827" i="14" s="1"/>
  <c r="H840" i="14"/>
  <c r="I840" i="14" s="1"/>
  <c r="H841" i="14"/>
  <c r="I841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2701" i="14"/>
  <c r="I2701" i="14" s="1"/>
  <c r="H850" i="14"/>
  <c r="I850" i="14" s="1"/>
  <c r="H851" i="14"/>
  <c r="I851" i="14" s="1"/>
  <c r="H2702" i="14"/>
  <c r="I2702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H862" i="14"/>
  <c r="I862" i="14" s="1"/>
  <c r="H863" i="14"/>
  <c r="I863" i="14" s="1"/>
  <c r="H2703" i="14"/>
  <c r="I2703" i="14" s="1"/>
  <c r="H2723" i="14"/>
  <c r="I2723" i="14" s="1"/>
  <c r="H864" i="14"/>
  <c r="I864" i="14" s="1"/>
  <c r="H2704" i="14"/>
  <c r="I2704" i="14" s="1"/>
  <c r="H2705" i="14"/>
  <c r="I2705" i="14" s="1"/>
  <c r="H2706" i="14"/>
  <c r="I2706" i="14" s="1"/>
  <c r="H2707" i="14"/>
  <c r="I2707" i="14" s="1"/>
  <c r="H2708" i="14"/>
  <c r="I2708" i="14" s="1"/>
  <c r="H865" i="14"/>
  <c r="I865" i="14" s="1"/>
  <c r="H866" i="14"/>
  <c r="I866" i="14" s="1"/>
  <c r="H867" i="14"/>
  <c r="I867" i="14" s="1"/>
  <c r="H2709" i="14"/>
  <c r="I2709" i="14" s="1"/>
  <c r="H2710" i="14"/>
  <c r="I2710" i="14" s="1"/>
  <c r="H2714" i="14"/>
  <c r="I2714" i="14" s="1"/>
  <c r="H2715" i="14"/>
  <c r="I2715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2716" i="14"/>
  <c r="I2716" i="14" s="1"/>
  <c r="H2717" i="14"/>
  <c r="I2717" i="14" s="1"/>
  <c r="H2718" i="14"/>
  <c r="I271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19" i="14"/>
  <c r="I271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900" i="14"/>
  <c r="I900" i="14" s="1"/>
  <c r="H902" i="14"/>
  <c r="I902" i="14" s="1"/>
  <c r="H903" i="14"/>
  <c r="I903" i="14" s="1"/>
  <c r="H904" i="14"/>
  <c r="I904" i="14" s="1"/>
  <c r="H2720" i="14"/>
  <c r="I2720" i="14" s="1"/>
  <c r="H905" i="14"/>
  <c r="I905" i="14" s="1"/>
  <c r="H906" i="14"/>
  <c r="I906" i="14" s="1"/>
  <c r="H907" i="14"/>
  <c r="I907" i="14" s="1"/>
  <c r="H2721" i="14"/>
  <c r="I2721" i="14" s="1"/>
  <c r="H2722" i="14"/>
  <c r="I2722" i="14" s="1"/>
  <c r="H861" i="14"/>
  <c r="I861" i="14" s="1"/>
  <c r="H868" i="14"/>
  <c r="I868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869" i="14"/>
  <c r="I869" i="14" s="1"/>
  <c r="K869" i="14" s="1"/>
  <c r="H937" i="14"/>
  <c r="I937" i="14" s="1"/>
  <c r="H939" i="14"/>
  <c r="I939" i="14" s="1"/>
  <c r="H940" i="14"/>
  <c r="I940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871" i="14"/>
  <c r="I871" i="14" s="1"/>
  <c r="K871" i="14" s="1"/>
  <c r="H2724" i="14"/>
  <c r="I2724" i="14" s="1"/>
  <c r="H947" i="14"/>
  <c r="I947" i="14" s="1"/>
  <c r="H2725" i="14"/>
  <c r="I2725" i="14" s="1"/>
  <c r="H948" i="14"/>
  <c r="I948" i="14" s="1"/>
  <c r="H2726" i="14"/>
  <c r="I2726" i="14" s="1"/>
  <c r="H949" i="14"/>
  <c r="I949" i="14" s="1"/>
  <c r="H950" i="14"/>
  <c r="I950" i="14" s="1"/>
  <c r="H951" i="14"/>
  <c r="I951" i="14" s="1"/>
  <c r="H2738" i="14"/>
  <c r="I2738" i="14" s="1"/>
  <c r="H952" i="14"/>
  <c r="I952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899" i="14"/>
  <c r="I899" i="14" s="1"/>
  <c r="H959" i="14"/>
  <c r="I959" i="14" s="1"/>
  <c r="H960" i="14"/>
  <c r="I960" i="14" s="1"/>
  <c r="H961" i="14"/>
  <c r="I961" i="14" s="1"/>
  <c r="H2746" i="14"/>
  <c r="I2746" i="14" s="1"/>
  <c r="H962" i="14"/>
  <c r="I962" i="14" s="1"/>
  <c r="H2727" i="14"/>
  <c r="I2727" i="14" s="1"/>
  <c r="H2728" i="14"/>
  <c r="I2728" i="14" s="1"/>
  <c r="H2729" i="14"/>
  <c r="I2729" i="14" s="1"/>
  <c r="H970" i="14"/>
  <c r="I970" i="14" s="1"/>
  <c r="H2758" i="14"/>
  <c r="I2758" i="14" s="1"/>
  <c r="H2730" i="14"/>
  <c r="I2730" i="14" s="1"/>
  <c r="H971" i="14"/>
  <c r="I971" i="14" s="1"/>
  <c r="H972" i="14"/>
  <c r="I972" i="14" s="1"/>
  <c r="H2731" i="14"/>
  <c r="I2731" i="14" s="1"/>
  <c r="H973" i="14"/>
  <c r="I973" i="14" s="1"/>
  <c r="H974" i="14"/>
  <c r="I974" i="14" s="1"/>
  <c r="H2732" i="14"/>
  <c r="I2732" i="14" s="1"/>
  <c r="H2733" i="14"/>
  <c r="I2733" i="14" s="1"/>
  <c r="H938" i="14"/>
  <c r="I938" i="14" s="1"/>
  <c r="H2737" i="14"/>
  <c r="I2737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975" i="14"/>
  <c r="I975" i="14" s="1"/>
  <c r="H978" i="14"/>
  <c r="I978" i="14" s="1"/>
  <c r="H2747" i="14"/>
  <c r="I2747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2753" i="14"/>
  <c r="I2753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2754" i="14"/>
  <c r="I2754" i="14" s="1"/>
  <c r="H2755" i="14"/>
  <c r="I2755" i="14" s="1"/>
  <c r="H1020" i="14"/>
  <c r="I1020" i="14" s="1"/>
  <c r="H1021" i="14"/>
  <c r="I1021" i="14" s="1"/>
  <c r="H1022" i="14"/>
  <c r="I1022" i="14" s="1"/>
  <c r="H1023" i="14"/>
  <c r="I1023" i="14" s="1"/>
  <c r="H2756" i="14"/>
  <c r="I2756" i="14" s="1"/>
  <c r="H2757" i="14"/>
  <c r="I2757" i="14" s="1"/>
  <c r="H1024" i="14"/>
  <c r="I1024" i="14" s="1"/>
  <c r="H1025" i="14"/>
  <c r="I1025" i="14" s="1"/>
  <c r="H1027" i="14"/>
  <c r="I1027" i="14" s="1"/>
  <c r="H1028" i="14"/>
  <c r="I1028" i="14" s="1"/>
  <c r="H1029" i="14"/>
  <c r="I1029" i="14" s="1"/>
  <c r="H2759" i="14"/>
  <c r="I2759" i="14" s="1"/>
  <c r="H1030" i="14"/>
  <c r="I1030" i="14" s="1"/>
  <c r="H1031" i="14"/>
  <c r="I1031" i="14" s="1"/>
  <c r="H2760" i="14"/>
  <c r="I2760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2761" i="14"/>
  <c r="I2761" i="14" s="1"/>
  <c r="H976" i="14"/>
  <c r="I976" i="14" s="1"/>
  <c r="H2762" i="14"/>
  <c r="I2762" i="14" s="1"/>
  <c r="H977" i="14"/>
  <c r="I977" i="14" s="1"/>
  <c r="K977" i="14" s="1"/>
  <c r="H1038" i="14"/>
  <c r="I1038" i="14" s="1"/>
  <c r="H1039" i="14"/>
  <c r="I1039" i="14" s="1"/>
  <c r="H1040" i="14"/>
  <c r="I1040" i="14" s="1"/>
  <c r="H1041" i="14"/>
  <c r="I1041" i="14" s="1"/>
  <c r="H2778" i="14"/>
  <c r="I2778" i="14" s="1"/>
  <c r="H1042" i="14"/>
  <c r="I1042" i="14" s="1"/>
  <c r="H1043" i="14"/>
  <c r="I1043" i="14" s="1"/>
  <c r="H2763" i="14"/>
  <c r="I2763" i="14" s="1"/>
  <c r="H1044" i="14"/>
  <c r="I1044" i="14" s="1"/>
  <c r="H1045" i="14"/>
  <c r="I1045" i="14" s="1"/>
  <c r="H2764" i="14"/>
  <c r="I2764" i="14" s="1"/>
  <c r="H2765" i="14"/>
  <c r="I2765" i="14" s="1"/>
  <c r="H2766" i="14"/>
  <c r="I2766" i="14" s="1"/>
  <c r="K2766" i="14" s="1"/>
  <c r="H1046" i="14"/>
  <c r="I1046" i="14" s="1"/>
  <c r="H1047" i="14"/>
  <c r="I1047" i="14" s="1"/>
  <c r="H1048" i="14"/>
  <c r="I1048" i="14" s="1"/>
  <c r="H2784" i="14"/>
  <c r="I2784" i="14" s="1"/>
  <c r="H1049" i="14"/>
  <c r="I1049" i="14" s="1"/>
  <c r="H2786" i="14"/>
  <c r="I2786" i="14" s="1"/>
  <c r="H1050" i="14"/>
  <c r="I1050" i="14" s="1"/>
  <c r="K1050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1051" i="14"/>
  <c r="I1051" i="14" s="1"/>
  <c r="H1052" i="14"/>
  <c r="I1052" i="14" s="1"/>
  <c r="H1053" i="14"/>
  <c r="I1053" i="14" s="1"/>
  <c r="H2772" i="14"/>
  <c r="I2772" i="14" s="1"/>
  <c r="H1054" i="14"/>
  <c r="I1054" i="14" s="1"/>
  <c r="H2789" i="14"/>
  <c r="I2789" i="14" s="1"/>
  <c r="H1055" i="14"/>
  <c r="I1055" i="14" s="1"/>
  <c r="H1056" i="14"/>
  <c r="I1056" i="14" s="1"/>
  <c r="H1057" i="14"/>
  <c r="I1057" i="14" s="1"/>
  <c r="H2773" i="14"/>
  <c r="I2773" i="14" s="1"/>
  <c r="H2774" i="14"/>
  <c r="I2774" i="14" s="1"/>
  <c r="H1059" i="14"/>
  <c r="I1059" i="14" s="1"/>
  <c r="H1060" i="14"/>
  <c r="I1060" i="14" s="1"/>
  <c r="H1061" i="14"/>
  <c r="I1061" i="14" s="1"/>
  <c r="H2775" i="14"/>
  <c r="I2775" i="14" s="1"/>
  <c r="H1062" i="14"/>
  <c r="I1062" i="14" s="1"/>
  <c r="H1063" i="14"/>
  <c r="I1063" i="14" s="1"/>
  <c r="H2776" i="14"/>
  <c r="I2776" i="14" s="1"/>
  <c r="H1064" i="14"/>
  <c r="I1064" i="14" s="1"/>
  <c r="H2777" i="14"/>
  <c r="I2777" i="14" s="1"/>
  <c r="H1065" i="14"/>
  <c r="I1065" i="14" s="1"/>
  <c r="H1066" i="14"/>
  <c r="I1066" i="14" s="1"/>
  <c r="H1067" i="14"/>
  <c r="I1067" i="14" s="1"/>
  <c r="H2779" i="14"/>
  <c r="I2779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2780" i="14"/>
  <c r="I2780" i="14" s="1"/>
  <c r="H2781" i="14"/>
  <c r="I2781" i="14" s="1"/>
  <c r="H2782" i="14"/>
  <c r="I2782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6" i="14"/>
  <c r="I1086" i="14" s="1"/>
  <c r="H1085" i="14"/>
  <c r="I1085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2783" i="14"/>
  <c r="I2783" i="14" s="1"/>
  <c r="H2785" i="14"/>
  <c r="I2785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2787" i="14"/>
  <c r="I2787" i="14" s="1"/>
  <c r="H1121" i="14"/>
  <c r="I1121" i="14" s="1"/>
  <c r="H1122" i="14"/>
  <c r="I1122" i="14" s="1"/>
  <c r="H1123" i="14"/>
  <c r="I1123" i="14" s="1"/>
  <c r="H1126" i="14"/>
  <c r="I1126" i="14" s="1"/>
  <c r="H1127" i="14"/>
  <c r="I1127" i="14" s="1"/>
  <c r="H1129" i="14"/>
  <c r="I1129" i="14" s="1"/>
  <c r="H2803" i="14"/>
  <c r="I2803" i="14" s="1"/>
  <c r="H1128" i="14"/>
  <c r="I1128" i="14" s="1"/>
  <c r="H1130" i="14"/>
  <c r="I1130" i="14" s="1"/>
  <c r="H2788" i="14"/>
  <c r="I2788" i="14" s="1"/>
  <c r="H1131" i="14"/>
  <c r="I1131" i="14" s="1"/>
  <c r="H1132" i="14"/>
  <c r="I1132" i="14" s="1"/>
  <c r="H2790" i="14"/>
  <c r="I2790" i="14" s="1"/>
  <c r="H2791" i="14"/>
  <c r="I2791" i="14" s="1"/>
  <c r="H2792" i="14"/>
  <c r="I2792" i="14" s="1"/>
  <c r="H1133" i="14"/>
  <c r="I1133" i="14" s="1"/>
  <c r="H1134" i="14"/>
  <c r="I1134" i="14" s="1"/>
  <c r="H2793" i="14"/>
  <c r="I2793" i="14" s="1"/>
  <c r="H1135" i="14"/>
  <c r="I1135" i="14" s="1"/>
  <c r="H1136" i="14"/>
  <c r="I1136" i="14" s="1"/>
  <c r="H2794" i="14"/>
  <c r="I2794" i="14" s="1"/>
  <c r="H2795" i="14"/>
  <c r="I2795" i="14" s="1"/>
  <c r="H2796" i="14"/>
  <c r="I279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2807" i="14"/>
  <c r="I2807" i="14" s="1"/>
  <c r="H2808" i="14"/>
  <c r="I2808" i="14" s="1"/>
  <c r="H1147" i="14"/>
  <c r="I1147" i="14" s="1"/>
  <c r="H2809" i="14"/>
  <c r="I2809" i="14" s="1"/>
  <c r="H2810" i="14"/>
  <c r="I2810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11" i="14"/>
  <c r="I2811" i="14" s="1"/>
  <c r="H1159" i="14"/>
  <c r="I1159" i="14" s="1"/>
  <c r="H1160" i="14"/>
  <c r="I1160" i="14" s="1"/>
  <c r="H1161" i="14"/>
  <c r="I1161" i="14" s="1"/>
  <c r="H2812" i="14"/>
  <c r="I2812" i="14" s="1"/>
  <c r="H1162" i="14"/>
  <c r="I1162" i="14" s="1"/>
  <c r="H1165" i="14"/>
  <c r="I1165" i="14" s="1"/>
  <c r="H1166" i="14"/>
  <c r="I1166" i="14" s="1"/>
  <c r="H1167" i="14"/>
  <c r="I1167" i="14" s="1"/>
  <c r="H1168" i="14"/>
  <c r="I1168" i="14" s="1"/>
  <c r="H1169" i="14"/>
  <c r="I1169" i="14" s="1"/>
  <c r="H1170" i="14"/>
  <c r="I1170" i="14" s="1"/>
  <c r="H2797" i="14"/>
  <c r="I2797" i="14" s="1"/>
  <c r="H2798" i="14"/>
  <c r="I2798" i="14" s="1"/>
  <c r="H1171" i="14"/>
  <c r="I1171" i="14" s="1"/>
  <c r="H2799" i="14"/>
  <c r="I2799" i="14" s="1"/>
  <c r="H1172" i="14"/>
  <c r="I1172" i="14" s="1"/>
  <c r="H1173" i="14"/>
  <c r="I1173" i="14" s="1"/>
  <c r="H1174" i="14"/>
  <c r="I1174" i="14" s="1"/>
  <c r="H1175" i="14"/>
  <c r="I1175" i="14" s="1"/>
  <c r="H2817" i="14"/>
  <c r="I2817" i="14" s="1"/>
  <c r="H1125" i="14"/>
  <c r="I1125" i="14" s="1"/>
  <c r="H1176" i="14"/>
  <c r="I1176" i="14" s="1"/>
  <c r="H1177" i="14"/>
  <c r="I1177" i="14" s="1"/>
  <c r="H1178" i="14"/>
  <c r="I1178" i="14" s="1"/>
  <c r="H1179" i="14"/>
  <c r="I1179" i="14" s="1"/>
  <c r="H1180" i="14"/>
  <c r="I1180" i="14" s="1"/>
  <c r="H2818" i="14"/>
  <c r="I2818" i="14" s="1"/>
  <c r="H1163" i="14"/>
  <c r="I1163" i="14" s="1"/>
  <c r="H1164" i="14"/>
  <c r="I1164" i="14" s="1"/>
  <c r="H2820" i="14"/>
  <c r="I2820" i="14" s="1"/>
  <c r="H1181" i="14"/>
  <c r="I1181" i="14" s="1"/>
  <c r="H1182" i="14"/>
  <c r="I1182" i="14" s="1"/>
  <c r="H1183" i="14"/>
  <c r="I1183" i="14" s="1"/>
  <c r="H1184" i="14"/>
  <c r="I1184" i="14" s="1"/>
  <c r="H1185" i="14"/>
  <c r="I1185" i="14" s="1"/>
  <c r="H2800" i="14"/>
  <c r="I2800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2801" i="14"/>
  <c r="I2801" i="14" s="1"/>
  <c r="H1191" i="14"/>
  <c r="I1191" i="14" s="1"/>
  <c r="H1192" i="14"/>
  <c r="I1192" i="14" s="1"/>
  <c r="H2802" i="14"/>
  <c r="I2802" i="14" s="1"/>
  <c r="H1124" i="14"/>
  <c r="I1124" i="14" s="1"/>
  <c r="H2804" i="14"/>
  <c r="I2804" i="14" s="1"/>
  <c r="H2805" i="14"/>
  <c r="I2805" i="14" s="1"/>
  <c r="H2806" i="14"/>
  <c r="I2806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2813" i="14"/>
  <c r="I2813" i="14" s="1"/>
  <c r="H2814" i="14"/>
  <c r="I2814" i="14" s="1"/>
  <c r="H1199" i="14"/>
  <c r="I1199" i="14" s="1"/>
  <c r="H2815" i="14"/>
  <c r="I2815" i="14" s="1"/>
  <c r="H1200" i="14"/>
  <c r="I1200" i="14" s="1"/>
  <c r="H2816" i="14"/>
  <c r="I2816" i="14" s="1"/>
  <c r="H2819" i="14"/>
  <c r="I2819" i="14" s="1"/>
  <c r="H1201" i="14"/>
  <c r="I1201" i="14" s="1"/>
  <c r="H2821" i="14"/>
  <c r="I2821" i="14" s="1"/>
  <c r="H2822" i="14"/>
  <c r="I2822" i="14" s="1"/>
  <c r="H2823" i="14"/>
  <c r="I2823" i="14" s="1"/>
  <c r="H2825" i="14"/>
  <c r="I2825" i="14" s="1"/>
  <c r="H2824" i="14"/>
  <c r="I2824" i="14" s="1"/>
  <c r="H2826" i="14"/>
  <c r="I2826" i="14" s="1"/>
  <c r="H2827" i="14"/>
  <c r="I2827" i="14" s="1"/>
  <c r="H2828" i="14"/>
  <c r="I2828" i="14" s="1"/>
  <c r="H2829" i="14"/>
  <c r="I2829" i="14" s="1"/>
  <c r="H2830" i="14"/>
  <c r="I2830" i="14" s="1"/>
  <c r="H2831" i="14"/>
  <c r="I2831" i="14" s="1"/>
  <c r="H1202" i="14"/>
  <c r="I1202" i="14" s="1"/>
  <c r="H2832" i="14"/>
  <c r="I2832" i="14" s="1"/>
  <c r="H2833" i="14"/>
  <c r="I2833" i="14" s="1"/>
  <c r="H1203" i="14"/>
  <c r="I1203" i="14" s="1"/>
  <c r="H2834" i="14"/>
  <c r="I2834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2835" i="14"/>
  <c r="I2835" i="14" s="1"/>
  <c r="H2836" i="14"/>
  <c r="I2836" i="14" s="1"/>
  <c r="H1213" i="14"/>
  <c r="I1213" i="14" s="1"/>
  <c r="H1214" i="14"/>
  <c r="I1214" i="14" s="1"/>
  <c r="H2837" i="14"/>
  <c r="I2837" i="14" s="1"/>
  <c r="H2838" i="14"/>
  <c r="I2838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1246" i="14"/>
  <c r="I1246" i="14" s="1"/>
  <c r="H1247" i="14"/>
  <c r="I1247" i="14" s="1"/>
  <c r="H2839" i="14"/>
  <c r="I2839" i="14" s="1"/>
  <c r="H2840" i="14"/>
  <c r="I2840" i="14" s="1"/>
  <c r="H1248" i="14"/>
  <c r="I1248" i="14" s="1"/>
  <c r="H1249" i="14"/>
  <c r="I1249" i="14" s="1"/>
  <c r="H1250" i="14"/>
  <c r="I1250" i="14" s="1"/>
  <c r="H2841" i="14"/>
  <c r="I2841" i="14" s="1"/>
  <c r="H1251" i="14"/>
  <c r="I1251" i="14" s="1"/>
  <c r="H2842" i="14"/>
  <c r="I2842" i="14" s="1"/>
  <c r="H1252" i="14"/>
  <c r="I1252" i="14" s="1"/>
  <c r="H2843" i="14"/>
  <c r="I2843" i="14" s="1"/>
  <c r="H1254" i="14"/>
  <c r="I1254" i="14" s="1"/>
  <c r="H1253" i="14"/>
  <c r="I1253" i="14" s="1"/>
  <c r="H1255" i="14"/>
  <c r="I1255" i="14" s="1"/>
  <c r="H1256" i="14"/>
  <c r="I1256" i="14" s="1"/>
  <c r="H2844" i="14"/>
  <c r="I2844" i="14" s="1"/>
  <c r="H1257" i="14"/>
  <c r="I1257" i="14" s="1"/>
  <c r="H1258" i="14"/>
  <c r="I1258" i="14" s="1"/>
  <c r="H1259" i="14"/>
  <c r="I1259" i="14" s="1"/>
  <c r="H1260" i="14"/>
  <c r="I1260" i="14" s="1"/>
  <c r="H1264" i="14"/>
  <c r="I1264" i="14" s="1"/>
  <c r="H1263" i="14"/>
  <c r="I1263" i="14" s="1"/>
  <c r="H1261" i="14"/>
  <c r="I1261" i="14" s="1"/>
  <c r="H1262" i="14"/>
  <c r="I1262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1274" i="14"/>
  <c r="I1274" i="14" s="1"/>
  <c r="H1275" i="14"/>
  <c r="I1275" i="14" s="1"/>
  <c r="H2845" i="14"/>
  <c r="I2845" i="14" s="1"/>
  <c r="H1276" i="14"/>
  <c r="I1276" i="14" s="1"/>
  <c r="H1277" i="14"/>
  <c r="I1277" i="14" s="1"/>
  <c r="H1278" i="14"/>
  <c r="I1278" i="14" s="1"/>
  <c r="H2846" i="14"/>
  <c r="I2846" i="14" s="1"/>
  <c r="H1279" i="14"/>
  <c r="I1279" i="14" s="1"/>
  <c r="H1280" i="14"/>
  <c r="I1280" i="14" s="1"/>
  <c r="H1281" i="14"/>
  <c r="I1281" i="14" s="1"/>
  <c r="H1282" i="14"/>
  <c r="I1282" i="14" s="1"/>
  <c r="H2847" i="14"/>
  <c r="I2847" i="14" s="1"/>
  <c r="H2848" i="14"/>
  <c r="I2848" i="14" s="1"/>
  <c r="H2849" i="14"/>
  <c r="I2849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2850" i="14"/>
  <c r="I2850" i="14" s="1"/>
  <c r="H2851" i="14"/>
  <c r="I2851" i="14" s="1"/>
  <c r="H2852" i="14"/>
  <c r="I2852" i="14" s="1"/>
  <c r="H2853" i="14"/>
  <c r="I2853" i="14" s="1"/>
  <c r="H2854" i="14"/>
  <c r="I2854" i="14" s="1"/>
  <c r="H1289" i="14"/>
  <c r="I1289" i="14" s="1"/>
  <c r="H1290" i="14"/>
  <c r="I1290" i="14" s="1"/>
  <c r="H1291" i="14"/>
  <c r="I1291" i="14" s="1"/>
  <c r="H1292" i="14"/>
  <c r="I1292" i="14" s="1"/>
  <c r="H2855" i="14"/>
  <c r="I2855" i="14" s="1"/>
  <c r="H1293" i="14"/>
  <c r="I1293" i="14" s="1"/>
  <c r="H2856" i="14"/>
  <c r="I2856" i="14" s="1"/>
  <c r="H2857" i="14"/>
  <c r="I2857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300" i="14"/>
  <c r="I1300" i="14" s="1"/>
  <c r="H1301" i="14"/>
  <c r="I1301" i="14" s="1"/>
  <c r="K1301" i="14" s="1"/>
  <c r="H1302" i="14"/>
  <c r="I1302" i="14" s="1"/>
  <c r="H1303" i="14"/>
  <c r="I1303" i="14" s="1"/>
  <c r="H1304" i="14"/>
  <c r="I1304" i="14" s="1"/>
  <c r="H1305" i="14"/>
  <c r="I1305" i="14" s="1"/>
  <c r="H2858" i="14"/>
  <c r="I2858" i="14" s="1"/>
  <c r="H1306" i="14"/>
  <c r="I1306" i="14" s="1"/>
  <c r="H2859" i="14"/>
  <c r="I2859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2860" i="14"/>
  <c r="I2860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K1322" i="14" s="1"/>
  <c r="H2861" i="14"/>
  <c r="I2861" i="14" s="1"/>
  <c r="H2862" i="14"/>
  <c r="I2862" i="14" s="1"/>
  <c r="H2863" i="14"/>
  <c r="I2863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2864" i="14"/>
  <c r="I2864" i="14" s="1"/>
  <c r="H1330" i="14"/>
  <c r="I1330" i="14" s="1"/>
  <c r="H1331" i="14"/>
  <c r="I1331" i="14" s="1"/>
  <c r="H2865" i="14"/>
  <c r="I2865" i="14" s="1"/>
  <c r="H2866" i="14"/>
  <c r="I2866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868" i="14"/>
  <c r="I2868" i="14" s="1"/>
  <c r="H1356" i="14"/>
  <c r="I1356" i="14" s="1"/>
  <c r="H2869" i="14"/>
  <c r="I2869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3" i="14"/>
  <c r="I1363" i="14" s="1"/>
  <c r="H1364" i="14"/>
  <c r="I1364" i="14" s="1"/>
  <c r="H1365" i="14"/>
  <c r="I1365" i="14" s="1"/>
  <c r="H2887" i="14"/>
  <c r="I2887" i="14" s="1"/>
  <c r="H1366" i="14"/>
  <c r="I1366" i="14" s="1"/>
  <c r="H1367" i="14"/>
  <c r="I1367" i="14" s="1"/>
  <c r="H2870" i="14"/>
  <c r="I2870" i="14" s="1"/>
  <c r="H2871" i="14"/>
  <c r="I2871" i="14" s="1"/>
  <c r="H1299" i="14"/>
  <c r="I1299" i="14" s="1"/>
  <c r="H2872" i="14"/>
  <c r="I2872" i="14" s="1"/>
  <c r="H2873" i="14"/>
  <c r="I2873" i="14" s="1"/>
  <c r="H1368" i="14"/>
  <c r="I1368" i="14" s="1"/>
  <c r="H1369" i="14"/>
  <c r="I1369" i="14" s="1"/>
  <c r="H1370" i="14"/>
  <c r="I1370" i="14" s="1"/>
  <c r="H1371" i="14"/>
  <c r="I1371" i="14" s="1"/>
  <c r="H2874" i="14"/>
  <c r="I2874" i="14" s="1"/>
  <c r="H2875" i="14"/>
  <c r="I2875" i="14" s="1"/>
  <c r="H1372" i="14"/>
  <c r="I1372" i="14" s="1"/>
  <c r="H2876" i="14"/>
  <c r="I2876" i="14" s="1"/>
  <c r="H2877" i="14"/>
  <c r="I2877" i="14" s="1"/>
  <c r="H2878" i="14"/>
  <c r="I2878" i="14" s="1"/>
  <c r="H1348" i="14"/>
  <c r="I1348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1373" i="14"/>
  <c r="I1373" i="14" s="1"/>
  <c r="H2884" i="14"/>
  <c r="I2884" i="14" s="1"/>
  <c r="H2885" i="14"/>
  <c r="I2885" i="14" s="1"/>
  <c r="H2886" i="14"/>
  <c r="I2886" i="14" s="1"/>
  <c r="H1374" i="14"/>
  <c r="I1374" i="14" s="1"/>
  <c r="H2893" i="14"/>
  <c r="I2893" i="14" s="1"/>
  <c r="H1375" i="14"/>
  <c r="I1375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1381" i="14"/>
  <c r="I1381" i="14" s="1"/>
  <c r="H1386" i="14"/>
  <c r="I1386" i="14" s="1"/>
  <c r="H1385" i="14"/>
  <c r="I1385" i="14" s="1"/>
  <c r="H1384" i="14"/>
  <c r="I1384" i="14" s="1"/>
  <c r="H1383" i="14"/>
  <c r="I1383" i="14" s="1"/>
  <c r="H1382" i="14"/>
  <c r="I1382" i="14" s="1"/>
  <c r="H1387" i="14"/>
  <c r="I1387" i="14" s="1"/>
  <c r="H1388" i="14"/>
  <c r="I1388" i="14" s="1"/>
  <c r="H1389" i="14"/>
  <c r="I1389" i="14" s="1"/>
  <c r="H1390" i="14"/>
  <c r="I1390" i="14" s="1"/>
  <c r="H2894" i="14"/>
  <c r="I2894" i="14" s="1"/>
  <c r="H2912" i="14"/>
  <c r="I2912" i="14" s="1"/>
  <c r="H1391" i="14"/>
  <c r="I1391" i="14" s="1"/>
  <c r="H2895" i="14"/>
  <c r="I2895" i="14" s="1"/>
  <c r="H1392" i="14"/>
  <c r="I1392" i="14" s="1"/>
  <c r="H1393" i="14"/>
  <c r="I1393" i="14" s="1"/>
  <c r="H1394" i="14"/>
  <c r="I1394" i="14" s="1"/>
  <c r="H1395" i="14"/>
  <c r="I1395" i="14" s="1"/>
  <c r="H1397" i="14"/>
  <c r="I1397" i="14" s="1"/>
  <c r="H1399" i="14"/>
  <c r="I1399" i="14" s="1"/>
  <c r="H1400" i="14"/>
  <c r="I1400" i="14" s="1"/>
  <c r="H1401" i="14"/>
  <c r="I1401" i="14" s="1"/>
  <c r="H1402" i="14"/>
  <c r="I1402" i="14" s="1"/>
  <c r="H1403" i="14"/>
  <c r="I1403" i="14" s="1"/>
  <c r="H1404" i="14"/>
  <c r="I1404" i="14" s="1"/>
  <c r="H2896" i="14"/>
  <c r="I2896" i="14" s="1"/>
  <c r="H2898" i="14"/>
  <c r="I2898" i="14" s="1"/>
  <c r="H1405" i="14"/>
  <c r="I1405" i="14" s="1"/>
  <c r="H2900" i="14"/>
  <c r="I2900" i="14" s="1"/>
  <c r="H2902" i="14"/>
  <c r="I2902" i="14" s="1"/>
  <c r="H2903" i="14"/>
  <c r="I2903" i="14" s="1"/>
  <c r="H2904" i="14"/>
  <c r="I2904" i="14" s="1"/>
  <c r="H2905" i="14"/>
  <c r="I2905" i="14" s="1"/>
  <c r="H2907" i="14"/>
  <c r="I2907" i="14" s="1"/>
  <c r="H1406" i="14"/>
  <c r="I1406" i="14" s="1"/>
  <c r="H2908" i="14"/>
  <c r="I2908" i="14" s="1"/>
  <c r="H2909" i="14"/>
  <c r="I2909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2910" i="14"/>
  <c r="I2910" i="14" s="1"/>
  <c r="H1412" i="14"/>
  <c r="I1412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2911" i="14"/>
  <c r="I2911" i="14" s="1"/>
  <c r="H1433" i="14"/>
  <c r="I1433" i="14" s="1"/>
  <c r="H2913" i="14"/>
  <c r="I2913" i="14" s="1"/>
  <c r="H1434" i="14"/>
  <c r="I1434" i="14" s="1"/>
  <c r="H2925" i="14"/>
  <c r="I2925" i="14" s="1"/>
  <c r="H1435" i="14"/>
  <c r="I1435" i="14" s="1"/>
  <c r="H1436" i="14"/>
  <c r="I1436" i="14" s="1"/>
  <c r="H1439" i="14"/>
  <c r="I1439" i="14" s="1"/>
  <c r="H1440" i="14"/>
  <c r="I1440" i="14" s="1"/>
  <c r="H1441" i="14"/>
  <c r="I1441" i="14" s="1"/>
  <c r="H1442" i="14"/>
  <c r="I1442" i="14" s="1"/>
  <c r="H1443" i="14"/>
  <c r="I1443" i="14" s="1"/>
  <c r="H1444" i="14"/>
  <c r="I1444" i="14" s="1"/>
  <c r="H1396" i="14"/>
  <c r="I1396" i="14" s="1"/>
  <c r="H2914" i="14"/>
  <c r="I2914" i="14" s="1"/>
  <c r="H2915" i="14"/>
  <c r="I2915" i="14" s="1"/>
  <c r="H1445" i="14"/>
  <c r="I1445" i="14" s="1"/>
  <c r="H2916" i="14"/>
  <c r="I2916" i="14" s="1"/>
  <c r="H2917" i="14"/>
  <c r="I2917" i="14" s="1"/>
  <c r="H1446" i="14"/>
  <c r="I1446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2918" i="14"/>
  <c r="I2918" i="14" s="1"/>
  <c r="H1453" i="14"/>
  <c r="I1453" i="14" s="1"/>
  <c r="H1454" i="14"/>
  <c r="I1454" i="14" s="1"/>
  <c r="H2919" i="14"/>
  <c r="I2919" i="14" s="1"/>
  <c r="H2920" i="14"/>
  <c r="I2920" i="14" s="1"/>
  <c r="H1455" i="14"/>
  <c r="I1455" i="14" s="1"/>
  <c r="H1456" i="14"/>
  <c r="I1456" i="14" s="1"/>
  <c r="H1457" i="14"/>
  <c r="I1457" i="14" s="1"/>
  <c r="H1458" i="14"/>
  <c r="I1458" i="14" s="1"/>
  <c r="H2921" i="14"/>
  <c r="I2921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38" i="14"/>
  <c r="I2938" i="14" s="1"/>
  <c r="H1471" i="14"/>
  <c r="I1471" i="14" s="1"/>
  <c r="H2922" i="14"/>
  <c r="I2922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2923" i="14"/>
  <c r="I2923" i="14" s="1"/>
  <c r="H2924" i="14"/>
  <c r="I2924" i="14" s="1"/>
  <c r="H2926" i="14"/>
  <c r="I2926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2927" i="14"/>
  <c r="I2927" i="14" s="1"/>
  <c r="H1493" i="14"/>
  <c r="I1493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2928" i="14"/>
  <c r="I2928" i="14" s="1"/>
  <c r="H2929" i="14"/>
  <c r="I2929" i="14" s="1"/>
  <c r="H1438" i="14"/>
  <c r="I1438" i="14" s="1"/>
  <c r="H2947" i="14"/>
  <c r="I2947" i="14" s="1"/>
  <c r="K2947" i="14" s="1"/>
  <c r="H1499" i="14"/>
  <c r="I1499" i="14" s="1"/>
  <c r="H2949" i="14"/>
  <c r="I2949" i="14" s="1"/>
  <c r="K2949" i="14" s="1"/>
  <c r="H2950" i="14"/>
  <c r="I2950" i="14" s="1"/>
  <c r="H1500" i="14"/>
  <c r="I1500" i="14" s="1"/>
  <c r="H2951" i="14"/>
  <c r="I2951" i="14" s="1"/>
  <c r="H2930" i="14"/>
  <c r="I2930" i="14" s="1"/>
  <c r="H1502" i="14"/>
  <c r="I1502" i="14" s="1"/>
  <c r="K1502" i="14" s="1"/>
  <c r="H2931" i="14"/>
  <c r="I2931" i="14" s="1"/>
  <c r="H2933" i="14"/>
  <c r="I2933" i="14" s="1"/>
  <c r="H2932" i="14"/>
  <c r="I2932" i="14" s="1"/>
  <c r="H1503" i="14"/>
  <c r="I1503" i="14" s="1"/>
  <c r="H2934" i="14"/>
  <c r="I2934" i="14" s="1"/>
  <c r="H1504" i="14"/>
  <c r="I1504" i="14" s="1"/>
  <c r="H1505" i="14"/>
  <c r="I1505" i="14" s="1"/>
  <c r="H1506" i="14"/>
  <c r="I1506" i="14" s="1"/>
  <c r="H1507" i="14"/>
  <c r="I1507" i="14" s="1"/>
  <c r="H1508" i="14"/>
  <c r="I1508" i="14" s="1"/>
  <c r="H2935" i="14"/>
  <c r="I2935" i="14" s="1"/>
  <c r="H1509" i="14"/>
  <c r="I1509" i="14" s="1"/>
  <c r="H2936" i="14"/>
  <c r="I2936" i="14" s="1"/>
  <c r="H1510" i="14"/>
  <c r="I1510" i="14" s="1"/>
  <c r="H2937" i="14"/>
  <c r="I2937" i="14" s="1"/>
  <c r="H1511" i="14"/>
  <c r="I1511" i="14" s="1"/>
  <c r="H2964" i="14"/>
  <c r="I2964" i="14" s="1"/>
  <c r="H2939" i="14"/>
  <c r="I2939" i="14" s="1"/>
  <c r="H1512" i="14"/>
  <c r="I1512" i="14" s="1"/>
  <c r="H2940" i="14"/>
  <c r="I2940" i="14" s="1"/>
  <c r="H2941" i="14"/>
  <c r="I2941" i="14" s="1"/>
  <c r="H2942" i="14"/>
  <c r="I2942" i="14" s="1"/>
  <c r="H1513" i="14"/>
  <c r="I1513" i="14" s="1"/>
  <c r="H1514" i="14"/>
  <c r="I1514" i="14" s="1"/>
  <c r="H2973" i="14"/>
  <c r="I2973" i="14" s="1"/>
  <c r="H1515" i="14"/>
  <c r="I1515" i="14" s="1"/>
  <c r="H1516" i="14"/>
  <c r="I1516" i="14" s="1"/>
  <c r="H2943" i="14"/>
  <c r="I2943" i="14" s="1"/>
  <c r="H2944" i="14"/>
  <c r="I2944" i="14" s="1"/>
  <c r="H2945" i="14"/>
  <c r="I2945" i="14" s="1"/>
  <c r="H2946" i="14"/>
  <c r="I2946" i="14" s="1"/>
  <c r="H2948" i="14"/>
  <c r="I2948" i="14" s="1"/>
  <c r="H1517" i="14"/>
  <c r="I1517" i="14" s="1"/>
  <c r="H1518" i="14"/>
  <c r="I1518" i="14" s="1"/>
  <c r="H2952" i="14"/>
  <c r="I2952" i="14" s="1"/>
  <c r="H2953" i="14"/>
  <c r="I2953" i="14" s="1"/>
  <c r="H1520" i="14"/>
  <c r="I1520" i="14" s="1"/>
  <c r="H2954" i="14"/>
  <c r="I2954" i="14" s="1"/>
  <c r="H2955" i="14"/>
  <c r="I2955" i="14" s="1"/>
  <c r="H2956" i="14"/>
  <c r="I2956" i="14" s="1"/>
  <c r="H2957" i="14"/>
  <c r="I2957" i="14" s="1"/>
  <c r="H2958" i="14"/>
  <c r="I2958" i="14" s="1"/>
  <c r="H1521" i="14"/>
  <c r="I1521" i="14" s="1"/>
  <c r="H2959" i="14"/>
  <c r="I2959" i="14" s="1"/>
  <c r="H1522" i="14"/>
  <c r="I1522" i="14" s="1"/>
  <c r="H1523" i="14"/>
  <c r="I1523" i="14" s="1"/>
  <c r="H1524" i="14"/>
  <c r="I1524" i="14" s="1"/>
  <c r="H1525" i="14"/>
  <c r="I1525" i="14" s="1"/>
  <c r="H1526" i="14"/>
  <c r="I1526" i="14" s="1"/>
  <c r="H2960" i="14"/>
  <c r="I2960" i="14" s="1"/>
  <c r="H2961" i="14"/>
  <c r="I2961" i="14" s="1"/>
  <c r="H2962" i="14"/>
  <c r="I2962" i="14" s="1"/>
  <c r="H1527" i="14"/>
  <c r="I1527" i="14" s="1"/>
  <c r="H2977" i="14"/>
  <c r="I2977" i="14" s="1"/>
  <c r="H1528" i="14"/>
  <c r="I1528" i="14" s="1"/>
  <c r="K1528" i="14" s="1"/>
  <c r="H1529" i="14"/>
  <c r="I1529" i="14" s="1"/>
  <c r="K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2963" i="14"/>
  <c r="I2963" i="14" s="1"/>
  <c r="H1535" i="14"/>
  <c r="I1535" i="14" s="1"/>
  <c r="H1536" i="14"/>
  <c r="I1536" i="14" s="1"/>
  <c r="H2965" i="14"/>
  <c r="I2965" i="14" s="1"/>
  <c r="H2966" i="14"/>
  <c r="I2966" i="14" s="1"/>
  <c r="H2967" i="14"/>
  <c r="I2967" i="14" s="1"/>
  <c r="H2968" i="14"/>
  <c r="I2968" i="14" s="1"/>
  <c r="H1537" i="14"/>
  <c r="I1537" i="14" s="1"/>
  <c r="H1538" i="14"/>
  <c r="I1538" i="14" s="1"/>
  <c r="H2969" i="14"/>
  <c r="I2969" i="14" s="1"/>
  <c r="H1539" i="14"/>
  <c r="I1539" i="14" s="1"/>
  <c r="H1540" i="14"/>
  <c r="I1540" i="14" s="1"/>
  <c r="H1541" i="14"/>
  <c r="I1541" i="14" s="1"/>
  <c r="H1542" i="14"/>
  <c r="I1542" i="14" s="1"/>
  <c r="H1544" i="14"/>
  <c r="I1544" i="14" s="1"/>
  <c r="H1543" i="14"/>
  <c r="I1543" i="14" s="1"/>
  <c r="H1545" i="14"/>
  <c r="I1545" i="14" s="1"/>
  <c r="H1546" i="14"/>
  <c r="I1546" i="14" s="1"/>
  <c r="H2992" i="14"/>
  <c r="I2992" i="14" s="1"/>
  <c r="H1547" i="14"/>
  <c r="I1547" i="14" s="1"/>
  <c r="H1548" i="14"/>
  <c r="I1548" i="14" s="1"/>
  <c r="H1549" i="14"/>
  <c r="I1549" i="14" s="1"/>
  <c r="K1549" i="14" s="1"/>
  <c r="H2970" i="14"/>
  <c r="I2970" i="14" s="1"/>
  <c r="H3003" i="14"/>
  <c r="I3003" i="14" s="1"/>
  <c r="H2971" i="14"/>
  <c r="I2971" i="14" s="1"/>
  <c r="H1552" i="14"/>
  <c r="I1552" i="14" s="1"/>
  <c r="H2972" i="14"/>
  <c r="I2972" i="14" s="1"/>
  <c r="H1553" i="14"/>
  <c r="I1553" i="14" s="1"/>
  <c r="H1554" i="14"/>
  <c r="I1554" i="14" s="1"/>
  <c r="H3006" i="14"/>
  <c r="I3006" i="14" s="1"/>
  <c r="H2974" i="14"/>
  <c r="I2974" i="14" s="1"/>
  <c r="H2975" i="14"/>
  <c r="I2975" i="14" s="1"/>
  <c r="H3008" i="14"/>
  <c r="I3008" i="14" s="1"/>
  <c r="H2976" i="14"/>
  <c r="I2976" i="14" s="1"/>
  <c r="H2978" i="14"/>
  <c r="I2978" i="14" s="1"/>
  <c r="H2979" i="14"/>
  <c r="I2979" i="14" s="1"/>
  <c r="H2980" i="14"/>
  <c r="I2980" i="14" s="1"/>
  <c r="H1556" i="14"/>
  <c r="I1556" i="14" s="1"/>
  <c r="H2981" i="14"/>
  <c r="I2981" i="14" s="1"/>
  <c r="H2982" i="14"/>
  <c r="I2982" i="14" s="1"/>
  <c r="H1557" i="14"/>
  <c r="I1557" i="14" s="1"/>
  <c r="H3010" i="14"/>
  <c r="I3010" i="14" s="1"/>
  <c r="H1558" i="14"/>
  <c r="I1558" i="14" s="1"/>
  <c r="H1559" i="14"/>
  <c r="I1559" i="14" s="1"/>
  <c r="H2983" i="14"/>
  <c r="I2983" i="14" s="1"/>
  <c r="H2984" i="14"/>
  <c r="I2984" i="14" s="1"/>
  <c r="H1560" i="14"/>
  <c r="I1560" i="14" s="1"/>
  <c r="H2985" i="14"/>
  <c r="I2985" i="14" s="1"/>
  <c r="H1561" i="14"/>
  <c r="I1561" i="14" s="1"/>
  <c r="H1562" i="14"/>
  <c r="I1562" i="14" s="1"/>
  <c r="H2986" i="14"/>
  <c r="I2986" i="14" s="1"/>
  <c r="H1563" i="14"/>
  <c r="I1563" i="14" s="1"/>
  <c r="H3012" i="14"/>
  <c r="I3012" i="14" s="1"/>
  <c r="H3013" i="14"/>
  <c r="I3013" i="14" s="1"/>
  <c r="H1569" i="14"/>
  <c r="I1569" i="14" s="1"/>
  <c r="H2993" i="14"/>
  <c r="I2993" i="14" s="1"/>
  <c r="H1570" i="14"/>
  <c r="I1570" i="14" s="1"/>
  <c r="H1571" i="14"/>
  <c r="I1571" i="14" s="1"/>
  <c r="H1574" i="14"/>
  <c r="I1574" i="14" s="1"/>
  <c r="H1575" i="14"/>
  <c r="I1575" i="14" s="1"/>
  <c r="H1576" i="14"/>
  <c r="I1576" i="14" s="1"/>
  <c r="H1577" i="14"/>
  <c r="I1577" i="14" s="1"/>
  <c r="H2996" i="14"/>
  <c r="I2996" i="14" s="1"/>
  <c r="H2997" i="14"/>
  <c r="I2997" i="14" s="1"/>
  <c r="H2998" i="14"/>
  <c r="I2998" i="14" s="1"/>
  <c r="H1578" i="14"/>
  <c r="I1578" i="14" s="1"/>
  <c r="H2999" i="14"/>
  <c r="I2999" i="14" s="1"/>
  <c r="H3000" i="14"/>
  <c r="I3000" i="14" s="1"/>
  <c r="H3001" i="14"/>
  <c r="I3001" i="14" s="1"/>
  <c r="H3002" i="14"/>
  <c r="I3002" i="14" s="1"/>
  <c r="H3004" i="14"/>
  <c r="I3004" i="14" s="1"/>
  <c r="H1579" i="14"/>
  <c r="I1579" i="14" s="1"/>
  <c r="H1580" i="14"/>
  <c r="I1580" i="14" s="1"/>
  <c r="H1581" i="14"/>
  <c r="I1581" i="14" s="1"/>
  <c r="H1582" i="14"/>
  <c r="I1582" i="14" s="1"/>
  <c r="H1583" i="14"/>
  <c r="I1583" i="14" s="1"/>
  <c r="H1584" i="14"/>
  <c r="I1584" i="14" s="1"/>
  <c r="H3023" i="14"/>
  <c r="I3023" i="14" s="1"/>
  <c r="H1585" i="14"/>
  <c r="I1585" i="14" s="1"/>
  <c r="H1586" i="14"/>
  <c r="I1586" i="14" s="1"/>
  <c r="H1589" i="14"/>
  <c r="I1589" i="14" s="1"/>
  <c r="H1590" i="14"/>
  <c r="I1590" i="14" s="1"/>
  <c r="H3024" i="14"/>
  <c r="I3024" i="14" s="1"/>
  <c r="H1591" i="14"/>
  <c r="I1591" i="14" s="1"/>
  <c r="K1591" i="14" s="1"/>
  <c r="H1592" i="14"/>
  <c r="I1592" i="14" s="1"/>
  <c r="H1593" i="14"/>
  <c r="I1593" i="14" s="1"/>
  <c r="H1594" i="14"/>
  <c r="I1594" i="14" s="1"/>
  <c r="H1595" i="14"/>
  <c r="I1595" i="14" s="1"/>
  <c r="H1597" i="14"/>
  <c r="I1597" i="14" s="1"/>
  <c r="H1598" i="14"/>
  <c r="I1598" i="14" s="1"/>
  <c r="H1599" i="14"/>
  <c r="I1599" i="14" s="1"/>
  <c r="H1600" i="14"/>
  <c r="I1600" i="14" s="1"/>
  <c r="H1601" i="14"/>
  <c r="I1601" i="14" s="1"/>
  <c r="H1603" i="14"/>
  <c r="I1603" i="14" s="1"/>
  <c r="H3031" i="14"/>
  <c r="I3031" i="14" s="1"/>
  <c r="H3005" i="14"/>
  <c r="I3005" i="14" s="1"/>
  <c r="H1604" i="14"/>
  <c r="I1604" i="14" s="1"/>
  <c r="H1605" i="14"/>
  <c r="I1605" i="14" s="1"/>
  <c r="H3007" i="14"/>
  <c r="I3007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3009" i="14"/>
  <c r="I3009" i="14" s="1"/>
  <c r="H1611" i="14"/>
  <c r="I1611" i="14" s="1"/>
  <c r="H1612" i="14"/>
  <c r="I1612" i="14" s="1"/>
  <c r="H1613" i="14"/>
  <c r="I1613" i="14" s="1"/>
  <c r="H1614" i="14"/>
  <c r="I1614" i="14" s="1"/>
  <c r="H3011" i="14"/>
  <c r="I3011" i="14" s="1"/>
  <c r="H3014" i="14"/>
  <c r="I3014" i="14" s="1"/>
  <c r="H3016" i="14"/>
  <c r="I3016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3017" i="14"/>
  <c r="I3017" i="14" s="1"/>
  <c r="H3018" i="14"/>
  <c r="I3018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3019" i="14"/>
  <c r="I3019" i="14" s="1"/>
  <c r="H1632" i="14"/>
  <c r="I1632" i="14" s="1"/>
  <c r="H1633" i="14"/>
  <c r="I1633" i="14" s="1"/>
  <c r="H1634" i="14"/>
  <c r="I1634" i="14" s="1"/>
  <c r="H1635" i="14"/>
  <c r="I1635" i="14" s="1"/>
  <c r="H3020" i="14"/>
  <c r="I3020" i="14" s="1"/>
  <c r="H1636" i="14"/>
  <c r="I1636" i="14" s="1"/>
  <c r="H1637" i="14"/>
  <c r="I1637" i="14" s="1"/>
  <c r="H3021" i="14"/>
  <c r="I3021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3022" i="14"/>
  <c r="I3022" i="14" s="1"/>
  <c r="H1651" i="14"/>
  <c r="I1651" i="14" s="1"/>
  <c r="H1652" i="14"/>
  <c r="I1652" i="14" s="1"/>
  <c r="H3041" i="14"/>
  <c r="I3041" i="14" s="1"/>
  <c r="H1653" i="14"/>
  <c r="I1653" i="14" s="1"/>
  <c r="H1654" i="14"/>
  <c r="I1654" i="14" s="1"/>
  <c r="H1655" i="14"/>
  <c r="I1655" i="14" s="1"/>
  <c r="H3044" i="14"/>
  <c r="I3044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596" i="14"/>
  <c r="I1596" i="14" s="1"/>
  <c r="H3026" i="14"/>
  <c r="I3026" i="14" s="1"/>
  <c r="H1662" i="14"/>
  <c r="I1662" i="14" s="1"/>
  <c r="H3027" i="14"/>
  <c r="I3027" i="14" s="1"/>
  <c r="H3030" i="14"/>
  <c r="I3030" i="14" s="1"/>
  <c r="H3032" i="14"/>
  <c r="I303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3033" i="14"/>
  <c r="I3033" i="14" s="1"/>
  <c r="H3034" i="14"/>
  <c r="I3034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3052" i="14"/>
  <c r="I3052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3035" i="14"/>
  <c r="I3035" i="14" s="1"/>
  <c r="H3036" i="14"/>
  <c r="I3036" i="14" s="1"/>
  <c r="H1686" i="14"/>
  <c r="I1686" i="14" s="1"/>
  <c r="H3037" i="14"/>
  <c r="I3037" i="14" s="1"/>
  <c r="H3038" i="14"/>
  <c r="I3038" i="14" s="1"/>
  <c r="H1687" i="14"/>
  <c r="I1687" i="14" s="1"/>
  <c r="H1688" i="14"/>
  <c r="I1688" i="14" s="1"/>
  <c r="H1689" i="14"/>
  <c r="I1689" i="14" s="1"/>
  <c r="H1690" i="14"/>
  <c r="I1690" i="14" s="1"/>
  <c r="H1691" i="14"/>
  <c r="I1691" i="14" s="1"/>
  <c r="H3039" i="14"/>
  <c r="I3039" i="14" s="1"/>
  <c r="H1692" i="14"/>
  <c r="I1692" i="14" s="1"/>
  <c r="H3040" i="14"/>
  <c r="I3040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K1697" i="14" s="1"/>
  <c r="H1698" i="14"/>
  <c r="I1698" i="14" s="1"/>
  <c r="H1699" i="14"/>
  <c r="I1699" i="14" s="1"/>
  <c r="H3042" i="14"/>
  <c r="I3042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3043" i="14"/>
  <c r="I3043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3045" i="14"/>
  <c r="I3045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3046" i="14"/>
  <c r="I3046" i="14" s="1"/>
  <c r="H1724" i="14"/>
  <c r="I1724" i="14" s="1"/>
  <c r="H3047" i="14"/>
  <c r="I3047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048" i="14"/>
  <c r="I3048" i="14" s="1"/>
  <c r="H1735" i="14"/>
  <c r="I1735" i="14" s="1"/>
  <c r="H3049" i="14"/>
  <c r="I3049" i="14" s="1"/>
  <c r="H1736" i="14"/>
  <c r="I1736" i="14" s="1"/>
  <c r="H1737" i="14"/>
  <c r="I1737" i="14" s="1"/>
  <c r="H1738" i="14"/>
  <c r="I1738" i="14" s="1"/>
  <c r="H3050" i="14"/>
  <c r="I3050" i="14" s="1"/>
  <c r="H3051" i="14"/>
  <c r="I3051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3053" i="14"/>
  <c r="I3053" i="14" s="1"/>
  <c r="H1744" i="14"/>
  <c r="I1744" i="14" s="1"/>
  <c r="H3054" i="14"/>
  <c r="I305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3069" i="14"/>
  <c r="I3069" i="14" s="1"/>
  <c r="H1753" i="14"/>
  <c r="I1753" i="14" s="1"/>
  <c r="H1755" i="14"/>
  <c r="I1755" i="14" s="1"/>
  <c r="H1756" i="14"/>
  <c r="I1756" i="14" s="1"/>
  <c r="H3071" i="14"/>
  <c r="I3071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3055" i="14"/>
  <c r="I3055" i="14" s="1"/>
  <c r="H1763" i="14"/>
  <c r="I1763" i="14" s="1"/>
  <c r="H1764" i="14"/>
  <c r="I1764" i="14" s="1"/>
  <c r="H1765" i="14"/>
  <c r="I1765" i="14" s="1"/>
  <c r="H1766" i="14"/>
  <c r="I1766" i="14" s="1"/>
  <c r="H3056" i="14"/>
  <c r="I3056" i="14" s="1"/>
  <c r="H1767" i="14"/>
  <c r="I1767" i="14" s="1"/>
  <c r="H1773" i="14"/>
  <c r="I1773" i="14" s="1"/>
  <c r="H1774" i="14"/>
  <c r="I1774" i="14" s="1"/>
  <c r="H1775" i="14"/>
  <c r="I1775" i="14" s="1"/>
  <c r="H1776" i="14"/>
  <c r="I1776" i="14" s="1"/>
  <c r="H3057" i="14"/>
  <c r="I3057" i="14" s="1"/>
  <c r="H3058" i="14"/>
  <c r="I3058" i="14" s="1"/>
  <c r="H3059" i="14"/>
  <c r="I3059" i="14" s="1"/>
  <c r="H3060" i="14"/>
  <c r="I3060" i="14" s="1"/>
  <c r="H3061" i="14"/>
  <c r="I3061" i="14" s="1"/>
  <c r="H3062" i="14"/>
  <c r="I3062" i="14" s="1"/>
  <c r="H3063" i="14"/>
  <c r="I3063" i="14" s="1"/>
  <c r="H3064" i="14"/>
  <c r="I3064" i="14" s="1"/>
  <c r="H3065" i="14"/>
  <c r="I3065" i="14" s="1"/>
  <c r="H3066" i="14"/>
  <c r="I3066" i="14" s="1"/>
  <c r="H1777" i="14"/>
  <c r="I1777" i="14" s="1"/>
  <c r="H1778" i="14"/>
  <c r="I1778" i="14" s="1"/>
  <c r="H3067" i="14"/>
  <c r="I3067" i="14" s="1"/>
  <c r="H3068" i="14"/>
  <c r="I3068" i="14" s="1"/>
  <c r="H3070" i="14"/>
  <c r="I3070" i="14" s="1"/>
  <c r="H1779" i="14"/>
  <c r="I1779" i="14" s="1"/>
  <c r="H3072" i="14"/>
  <c r="I3072" i="14" s="1"/>
  <c r="H3073" i="14"/>
  <c r="I3073" i="14" s="1"/>
  <c r="H3074" i="14"/>
  <c r="I3074" i="14" s="1"/>
  <c r="H3075" i="14"/>
  <c r="I3075" i="14" s="1"/>
  <c r="H1781" i="14"/>
  <c r="I1781" i="14" s="1"/>
  <c r="H1782" i="14"/>
  <c r="I1782" i="14" s="1"/>
  <c r="H3076" i="14"/>
  <c r="I3076" i="14" s="1"/>
  <c r="H1783" i="14"/>
  <c r="I1783" i="14" s="1"/>
  <c r="H3102" i="14"/>
  <c r="I3102" i="14" s="1"/>
  <c r="H1785" i="14"/>
  <c r="I1785" i="14" s="1"/>
  <c r="H1786" i="14"/>
  <c r="I1786" i="14" s="1"/>
  <c r="H1787" i="14"/>
  <c r="I1787" i="14" s="1"/>
  <c r="H3105" i="14"/>
  <c r="I3105" i="14" s="1"/>
  <c r="H1788" i="14"/>
  <c r="I1788" i="14" s="1"/>
  <c r="H1789" i="14"/>
  <c r="I1789" i="14" s="1"/>
  <c r="H3077" i="14"/>
  <c r="I3077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3087" i="14"/>
  <c r="I3087" i="14" s="1"/>
  <c r="H3088" i="14"/>
  <c r="I3088" i="14" s="1"/>
  <c r="H1790" i="14"/>
  <c r="I1790" i="14" s="1"/>
  <c r="H3089" i="14"/>
  <c r="I3089" i="14" s="1"/>
  <c r="H3090" i="14"/>
  <c r="I3090" i="14" s="1"/>
  <c r="H1791" i="14"/>
  <c r="I1791" i="14" s="1"/>
  <c r="H1792" i="14"/>
  <c r="I1792" i="14" s="1"/>
  <c r="H1793" i="14"/>
  <c r="I1793" i="14" s="1"/>
  <c r="H1794" i="14"/>
  <c r="I1794" i="14" s="1"/>
  <c r="H3110" i="14"/>
  <c r="I3110" i="14" s="1"/>
  <c r="H1795" i="14"/>
  <c r="I1795" i="14" s="1"/>
  <c r="H3112" i="14"/>
  <c r="I3112" i="14" s="1"/>
  <c r="H3113" i="14"/>
  <c r="I3113" i="14" s="1"/>
  <c r="H3091" i="14"/>
  <c r="I3091" i="14" s="1"/>
  <c r="H3092" i="14"/>
  <c r="I3092" i="14" s="1"/>
  <c r="H1798" i="14"/>
  <c r="I1798" i="14" s="1"/>
  <c r="H1799" i="14"/>
  <c r="I1799" i="14" s="1"/>
  <c r="H1800" i="14"/>
  <c r="I1800" i="14" s="1"/>
  <c r="H1801" i="14"/>
  <c r="I1801" i="14" s="1"/>
  <c r="H3093" i="14"/>
  <c r="I3093" i="14" s="1"/>
  <c r="H1802" i="14"/>
  <c r="I1802" i="14" s="1"/>
  <c r="H3094" i="14"/>
  <c r="I3094" i="14" s="1"/>
  <c r="H3119" i="14"/>
  <c r="I3119" i="14" s="1"/>
  <c r="H1803" i="14"/>
  <c r="I1803" i="14" s="1"/>
  <c r="H3095" i="14"/>
  <c r="I3095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3096" i="14"/>
  <c r="I3096" i="14" s="1"/>
  <c r="H3097" i="14"/>
  <c r="I3097" i="14" s="1"/>
  <c r="H3098" i="14"/>
  <c r="I3098" i="14" s="1"/>
  <c r="H3099" i="14"/>
  <c r="I3099" i="14" s="1"/>
  <c r="H1809" i="14"/>
  <c r="I1809" i="14" s="1"/>
  <c r="H1810" i="14"/>
  <c r="I1810" i="14" s="1"/>
  <c r="H1811" i="14"/>
  <c r="I1811" i="14" s="1"/>
  <c r="H1784" i="14"/>
  <c r="I1784" i="14" s="1"/>
  <c r="H1812" i="14"/>
  <c r="I1812" i="14" s="1"/>
  <c r="H1813" i="14"/>
  <c r="I1813" i="14" s="1"/>
  <c r="H3100" i="14"/>
  <c r="I3100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3101" i="14"/>
  <c r="I3101" i="14" s="1"/>
  <c r="H1827" i="14"/>
  <c r="I1827" i="14" s="1"/>
  <c r="H1828" i="14"/>
  <c r="I1828" i="14" s="1"/>
  <c r="H1831" i="14"/>
  <c r="I1831" i="14" s="1"/>
  <c r="H1830" i="14"/>
  <c r="I1830" i="14" s="1"/>
  <c r="H1829" i="14"/>
  <c r="I1829" i="14" s="1"/>
  <c r="H3103" i="14"/>
  <c r="I3103" i="14" s="1"/>
  <c r="H3126" i="14"/>
  <c r="I3126" i="14" s="1"/>
  <c r="H1832" i="14"/>
  <c r="I1832" i="14" s="1"/>
  <c r="H1833" i="14"/>
  <c r="I1833" i="14" s="1"/>
  <c r="H1834" i="14"/>
  <c r="I1834" i="14" s="1"/>
  <c r="H3104" i="14"/>
  <c r="I3104" i="14" s="1"/>
  <c r="H3106" i="14"/>
  <c r="I3106" i="14" s="1"/>
  <c r="H1835" i="14"/>
  <c r="I1835" i="14" s="1"/>
  <c r="H1838" i="14"/>
  <c r="I1838" i="14" s="1"/>
  <c r="H1839" i="14"/>
  <c r="I1839" i="14" s="1"/>
  <c r="H1840" i="14"/>
  <c r="I1840" i="14" s="1"/>
  <c r="H3107" i="14"/>
  <c r="I3107" i="14" s="1"/>
  <c r="H3108" i="14"/>
  <c r="I3108" i="14" s="1"/>
  <c r="H3111" i="14"/>
  <c r="I3111" i="14" s="1"/>
  <c r="H3135" i="14"/>
  <c r="I3135" i="14" s="1"/>
  <c r="H3114" i="14"/>
  <c r="I3114" i="14" s="1"/>
  <c r="H3136" i="14"/>
  <c r="I3136" i="14" s="1"/>
  <c r="H1841" i="14"/>
  <c r="I1841" i="14" s="1"/>
  <c r="H1845" i="14"/>
  <c r="I1845" i="14" s="1"/>
  <c r="H3137" i="14"/>
  <c r="I3137" i="14" s="1"/>
  <c r="H3115" i="14"/>
  <c r="I3115" i="14" s="1"/>
  <c r="H1846" i="14"/>
  <c r="I1846" i="14" s="1"/>
  <c r="H3116" i="14"/>
  <c r="I3116" i="14" s="1"/>
  <c r="H3117" i="14"/>
  <c r="I3117" i="14" s="1"/>
  <c r="H1848" i="14"/>
  <c r="I1848" i="14" s="1"/>
  <c r="H3118" i="14"/>
  <c r="I3118" i="14" s="1"/>
  <c r="H3138" i="14"/>
  <c r="I3138" i="14" s="1"/>
  <c r="H1850" i="14"/>
  <c r="I1850" i="14" s="1"/>
  <c r="H1853" i="14"/>
  <c r="I1853" i="14" s="1"/>
  <c r="H3145" i="14"/>
  <c r="I3145" i="14" s="1"/>
  <c r="H3147" i="14"/>
  <c r="I3147" i="14" s="1"/>
  <c r="H1858" i="14"/>
  <c r="I1858" i="14" s="1"/>
  <c r="H1859" i="14"/>
  <c r="I1859" i="14" s="1"/>
  <c r="H3120" i="14"/>
  <c r="I3120" i="14" s="1"/>
  <c r="H3121" i="14"/>
  <c r="I3121" i="14" s="1"/>
  <c r="H3122" i="14"/>
  <c r="I3122" i="14" s="1"/>
  <c r="H3123" i="14"/>
  <c r="I3123" i="14" s="1"/>
  <c r="H3124" i="14"/>
  <c r="I3124" i="14" s="1"/>
  <c r="H3125" i="14"/>
  <c r="I3125" i="14" s="1"/>
  <c r="H3127" i="14"/>
  <c r="I3127" i="14" s="1"/>
  <c r="H1860" i="14"/>
  <c r="I1860" i="14" s="1"/>
  <c r="H1861" i="14"/>
  <c r="I1861" i="14" s="1"/>
  <c r="H3128" i="14"/>
  <c r="I3128" i="14" s="1"/>
  <c r="H3129" i="14"/>
  <c r="I3129" i="14" s="1"/>
  <c r="H1862" i="14"/>
  <c r="I1862" i="14" s="1"/>
  <c r="H3130" i="14"/>
  <c r="I3130" i="14" s="1"/>
  <c r="H1863" i="14"/>
  <c r="I1863" i="14" s="1"/>
  <c r="H3131" i="14"/>
  <c r="I3131" i="14" s="1"/>
  <c r="H3132" i="14"/>
  <c r="I3132" i="14" s="1"/>
  <c r="H3133" i="14"/>
  <c r="I3133" i="14" s="1"/>
  <c r="H3134" i="14"/>
  <c r="I3134" i="14" s="1"/>
  <c r="H1864" i="14"/>
  <c r="I1864" i="14" s="1"/>
  <c r="H3139" i="14"/>
  <c r="I3139" i="14" s="1"/>
  <c r="H1865" i="14"/>
  <c r="I1865" i="14" s="1"/>
  <c r="H1866" i="14"/>
  <c r="I1866" i="14" s="1"/>
  <c r="H1867" i="14"/>
  <c r="I1867" i="14" s="1"/>
  <c r="H1868" i="14"/>
  <c r="I1868" i="14" s="1"/>
  <c r="H1869" i="14"/>
  <c r="I1869" i="14" s="1"/>
  <c r="H1870" i="14"/>
  <c r="I1870" i="14" s="1"/>
  <c r="H1849" i="14"/>
  <c r="I1849" i="14" s="1"/>
  <c r="H1871" i="14"/>
  <c r="I1871" i="14" s="1"/>
  <c r="H1872" i="14"/>
  <c r="I1872" i="14" s="1"/>
  <c r="H3156" i="14"/>
  <c r="I3156" i="14" s="1"/>
  <c r="H1873" i="14"/>
  <c r="I1873" i="14" s="1"/>
  <c r="H1874" i="14"/>
  <c r="I1874" i="14" s="1"/>
  <c r="H3140" i="14"/>
  <c r="I3140" i="14" s="1"/>
  <c r="H1875" i="14"/>
  <c r="I1875" i="14" s="1"/>
  <c r="H1876" i="14"/>
  <c r="I1876" i="14" s="1"/>
  <c r="H1877" i="14"/>
  <c r="I1877" i="14" s="1"/>
  <c r="H1878" i="14"/>
  <c r="I1878" i="14" s="1"/>
  <c r="H1879" i="14"/>
  <c r="I1879" i="14" s="1"/>
  <c r="H3141" i="14"/>
  <c r="I3141" i="14" s="1"/>
  <c r="H1880" i="14"/>
  <c r="I1880" i="14" s="1"/>
  <c r="H1881" i="14"/>
  <c r="I1881" i="14" s="1"/>
  <c r="H1882" i="14"/>
  <c r="I1882" i="14" s="1"/>
  <c r="H1883" i="14"/>
  <c r="I1883" i="14" s="1"/>
  <c r="H1885" i="14"/>
  <c r="I1885" i="14" s="1"/>
  <c r="H1847" i="14"/>
  <c r="I1847" i="14" s="1"/>
  <c r="H3142" i="14"/>
  <c r="I3142" i="14" s="1"/>
  <c r="H1886" i="14"/>
  <c r="I1886" i="14" s="1"/>
  <c r="H1887" i="14"/>
  <c r="I1887" i="14" s="1"/>
  <c r="H1888" i="14"/>
  <c r="I1888" i="14" s="1"/>
  <c r="H1889" i="14"/>
  <c r="I1889" i="14" s="1"/>
  <c r="H1891" i="14"/>
  <c r="I1891" i="14" s="1"/>
  <c r="H1892" i="14"/>
  <c r="I1892" i="14" s="1"/>
  <c r="H1894" i="14"/>
  <c r="I1894" i="14" s="1"/>
  <c r="H3143" i="14"/>
  <c r="I3143" i="14" s="1"/>
  <c r="H1895" i="14"/>
  <c r="I1895" i="14" s="1"/>
  <c r="H1896" i="14"/>
  <c r="I1896" i="14" s="1"/>
  <c r="H1897" i="14"/>
  <c r="I1897" i="14" s="1"/>
  <c r="H3144" i="14"/>
  <c r="I3144" i="14" s="1"/>
  <c r="H3146" i="14"/>
  <c r="I3146" i="14" s="1"/>
  <c r="H3148" i="14"/>
  <c r="I3148" i="14" s="1"/>
  <c r="H1898" i="14"/>
  <c r="I1898" i="14" s="1"/>
  <c r="H1899" i="14"/>
  <c r="I1899" i="14" s="1"/>
  <c r="H3149" i="14"/>
  <c r="I3149" i="14" s="1"/>
  <c r="H1900" i="14"/>
  <c r="I1900" i="14" s="1"/>
  <c r="H3150" i="14"/>
  <c r="I3150" i="14" s="1"/>
  <c r="H3151" i="14"/>
  <c r="I3151" i="14" s="1"/>
  <c r="H3152" i="14"/>
  <c r="I3152" i="14" s="1"/>
  <c r="H3153" i="14"/>
  <c r="I3153" i="14" s="1"/>
  <c r="H1901" i="14"/>
  <c r="I1901" i="14" s="1"/>
  <c r="H1902" i="14"/>
  <c r="I1902" i="14" s="1"/>
  <c r="H3154" i="14"/>
  <c r="I3154" i="14" s="1"/>
  <c r="H3155" i="14"/>
  <c r="I3155" i="14" s="1"/>
  <c r="H3157" i="14"/>
  <c r="I3157" i="14" s="1"/>
  <c r="H1903" i="14"/>
  <c r="I1903" i="14" s="1"/>
  <c r="H1904" i="14"/>
  <c r="I1904" i="14" s="1"/>
  <c r="H3158" i="14"/>
  <c r="I3158" i="14" s="1"/>
  <c r="H3159" i="14"/>
  <c r="I3159" i="14" s="1"/>
  <c r="H3173" i="14"/>
  <c r="I3173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3160" i="14"/>
  <c r="I3160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3" i="14"/>
  <c r="I1923" i="14" s="1"/>
  <c r="H3180" i="14"/>
  <c r="I3180" i="14" s="1"/>
  <c r="H1924" i="14"/>
  <c r="I1924" i="14" s="1"/>
  <c r="H3161" i="14"/>
  <c r="I3161" i="14" s="1"/>
  <c r="H1925" i="14"/>
  <c r="I1925" i="14" s="1"/>
  <c r="H1926" i="14"/>
  <c r="I1926" i="14" s="1"/>
  <c r="H3162" i="14"/>
  <c r="I3162" i="14" s="1"/>
  <c r="H1927" i="14"/>
  <c r="I1927" i="14" s="1"/>
  <c r="H3163" i="14"/>
  <c r="I3163" i="14" s="1"/>
  <c r="H1893" i="14"/>
  <c r="I1893" i="14" s="1"/>
  <c r="H3164" i="14"/>
  <c r="I3164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3165" i="14"/>
  <c r="I3165" i="14" s="1"/>
  <c r="H3166" i="14"/>
  <c r="I3166" i="14" s="1"/>
  <c r="H3167" i="14"/>
  <c r="I3167" i="14" s="1"/>
  <c r="H1973" i="14"/>
  <c r="I1973" i="14" s="1"/>
  <c r="H3168" i="14"/>
  <c r="I3168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3169" i="14"/>
  <c r="I3169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8" i="14"/>
  <c r="I2008" i="14" s="1"/>
  <c r="H2009" i="14"/>
  <c r="I2009" i="14" s="1"/>
  <c r="H2010" i="14"/>
  <c r="I2010" i="14" s="1"/>
  <c r="H2011" i="14"/>
  <c r="I2011" i="14" s="1"/>
  <c r="H2012" i="14"/>
  <c r="I2012" i="14" s="1"/>
  <c r="H2013" i="14"/>
  <c r="I2013" i="14" s="1"/>
  <c r="H3170" i="14"/>
  <c r="I3170" i="14" s="1"/>
  <c r="H2014" i="14"/>
  <c r="I2014" i="14" s="1"/>
  <c r="H2015" i="14"/>
  <c r="I2015" i="14" s="1"/>
  <c r="H2016" i="14"/>
  <c r="I2016" i="14" s="1"/>
  <c r="H3198" i="14"/>
  <c r="I3198" i="14" s="1"/>
  <c r="H3171" i="14"/>
  <c r="I3171" i="14" s="1"/>
  <c r="H3172" i="14"/>
  <c r="I3172" i="14" s="1"/>
  <c r="H3174" i="14"/>
  <c r="I3174" i="14" s="1"/>
  <c r="H3175" i="14"/>
  <c r="I3175" i="14" s="1"/>
  <c r="H3176" i="14"/>
  <c r="I3176" i="14" s="1"/>
  <c r="H3177" i="14"/>
  <c r="I3177" i="14" s="1"/>
  <c r="H2017" i="14"/>
  <c r="I2017" i="14" s="1"/>
  <c r="H2019" i="14"/>
  <c r="I2019" i="14" s="1"/>
  <c r="H1922" i="14"/>
  <c r="I1922" i="14" s="1"/>
  <c r="H2018" i="14"/>
  <c r="I2018" i="14" s="1"/>
  <c r="H3178" i="14"/>
  <c r="I3178" i="14" s="1"/>
  <c r="H3181" i="14"/>
  <c r="I3181" i="14" s="1"/>
  <c r="H3182" i="14"/>
  <c r="I3182" i="14" s="1"/>
  <c r="H3183" i="14"/>
  <c r="I3183" i="14" s="1"/>
  <c r="H2020" i="14"/>
  <c r="I2020" i="14" s="1"/>
  <c r="H2021" i="14"/>
  <c r="I2021" i="14" s="1"/>
  <c r="H3184" i="14"/>
  <c r="I3184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030" i="14"/>
  <c r="I2030" i="14" s="1"/>
  <c r="H3185" i="14"/>
  <c r="I3185" i="14" s="1"/>
  <c r="H2031" i="14"/>
  <c r="I2031" i="14" s="1"/>
  <c r="H2032" i="14"/>
  <c r="I2032" i="14" s="1"/>
  <c r="H2007" i="14"/>
  <c r="I2007" i="14" s="1"/>
  <c r="H2033" i="14"/>
  <c r="I2033" i="14" s="1"/>
  <c r="H2034" i="14"/>
  <c r="I2034" i="14" s="1"/>
  <c r="H2035" i="14"/>
  <c r="I2035" i="14" s="1"/>
  <c r="H3205" i="14"/>
  <c r="I3205" i="14" s="1"/>
  <c r="H3186" i="14"/>
  <c r="I3186" i="14" s="1"/>
  <c r="H3187" i="14"/>
  <c r="I3187" i="14" s="1"/>
  <c r="H3206" i="14"/>
  <c r="I3206" i="14" s="1"/>
  <c r="H2036" i="14"/>
  <c r="I2036" i="14" s="1"/>
  <c r="H3207" i="14"/>
  <c r="I3207" i="14" s="1"/>
  <c r="H2037" i="14"/>
  <c r="I2037" i="14" s="1"/>
  <c r="H3188" i="14"/>
  <c r="I3188" i="14" s="1"/>
  <c r="H3214" i="14"/>
  <c r="I3214" i="14" s="1"/>
  <c r="H3189" i="14"/>
  <c r="I3189" i="14" s="1"/>
  <c r="H2040" i="14"/>
  <c r="I2040" i="14" s="1"/>
  <c r="H3190" i="14"/>
  <c r="I3190" i="14" s="1"/>
  <c r="H2041" i="14"/>
  <c r="I2041" i="14" s="1"/>
  <c r="H3191" i="14"/>
  <c r="I3191" i="14" s="1"/>
  <c r="H3192" i="14"/>
  <c r="I3192" i="14" s="1"/>
  <c r="H3193" i="14"/>
  <c r="I3193" i="14" s="1"/>
  <c r="H3194" i="14"/>
  <c r="I3194" i="14" s="1"/>
  <c r="H3195" i="14"/>
  <c r="I3195" i="14" s="1"/>
  <c r="H2042" i="14"/>
  <c r="I2042" i="14" s="1"/>
  <c r="H3196" i="14"/>
  <c r="I3196" i="14" s="1"/>
  <c r="H2043" i="14"/>
  <c r="I2043" i="14" s="1"/>
  <c r="H3197" i="14"/>
  <c r="I3197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199" i="14"/>
  <c r="I3199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3200" i="14"/>
  <c r="I3200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3201" i="14"/>
  <c r="I3201" i="14" s="1"/>
  <c r="H2069" i="14"/>
  <c r="I2069" i="14" s="1"/>
  <c r="H3202" i="14"/>
  <c r="I3202" i="14" s="1"/>
  <c r="H3203" i="14"/>
  <c r="I3203" i="14" s="1"/>
  <c r="H3204" i="14"/>
  <c r="I3204" i="14" s="1"/>
  <c r="H3208" i="14"/>
  <c r="I3208" i="14" s="1"/>
  <c r="H3209" i="14"/>
  <c r="I3209" i="14" s="1"/>
  <c r="H3210" i="14"/>
  <c r="I3210" i="14" s="1"/>
  <c r="H3211" i="14"/>
  <c r="I3211" i="14" s="1"/>
  <c r="H3212" i="14"/>
  <c r="I3212" i="14" s="1"/>
  <c r="H2070" i="14"/>
  <c r="I2070" i="14" s="1"/>
  <c r="H3213" i="14"/>
  <c r="I3213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3215" i="14"/>
  <c r="I3215" i="14" s="1"/>
  <c r="H2078" i="14"/>
  <c r="I2078" i="14" s="1"/>
  <c r="H2079" i="14"/>
  <c r="I2079" i="14" s="1"/>
  <c r="H3233" i="14"/>
  <c r="I3233" i="14" s="1"/>
  <c r="H2080" i="14"/>
  <c r="I2080" i="14" s="1"/>
  <c r="H3234" i="14"/>
  <c r="I3234" i="14" s="1"/>
  <c r="H2081" i="14"/>
  <c r="I2081" i="14" s="1"/>
  <c r="H3217" i="14"/>
  <c r="I3217" i="14" s="1"/>
  <c r="H3218" i="14"/>
  <c r="I3218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3219" i="14"/>
  <c r="I3219" i="14" s="1"/>
  <c r="H3220" i="14"/>
  <c r="I3220" i="14" s="1"/>
  <c r="H3221" i="14"/>
  <c r="I3221" i="14" s="1"/>
  <c r="H3222" i="14"/>
  <c r="I3222" i="14" s="1"/>
  <c r="H3223" i="14"/>
  <c r="I3223" i="14" s="1"/>
  <c r="H3224" i="14"/>
  <c r="I3224" i="14" s="1"/>
  <c r="H2089" i="14"/>
  <c r="I2089" i="14" s="1"/>
  <c r="H3225" i="14"/>
  <c r="I3225" i="14" s="1"/>
  <c r="H2090" i="14"/>
  <c r="I2090" i="14" s="1"/>
  <c r="H2091" i="14"/>
  <c r="I2091" i="14" s="1"/>
  <c r="H3242" i="14"/>
  <c r="I3242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3226" i="14"/>
  <c r="I3226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3227" i="14"/>
  <c r="I3227" i="14" s="1"/>
  <c r="H2112" i="14"/>
  <c r="I2112" i="14" s="1"/>
  <c r="H2113" i="14"/>
  <c r="I2113" i="14" s="1"/>
  <c r="H2114" i="14"/>
  <c r="I2114" i="14" s="1"/>
  <c r="H2115" i="14"/>
  <c r="I2115" i="14" s="1"/>
  <c r="H3228" i="14"/>
  <c r="I3228" i="14" s="1"/>
  <c r="H2116" i="14"/>
  <c r="I2116" i="14" s="1"/>
  <c r="H2117" i="14"/>
  <c r="I2117" i="14" s="1"/>
  <c r="H2118" i="14"/>
  <c r="I2118" i="14" s="1"/>
  <c r="H2119" i="14"/>
  <c r="I2119" i="14" s="1"/>
  <c r="H3229" i="14"/>
  <c r="I3229" i="14" s="1"/>
  <c r="H3230" i="14"/>
  <c r="I3230" i="14" s="1"/>
  <c r="H2120" i="14"/>
  <c r="I2120" i="14" s="1"/>
  <c r="H2122" i="14"/>
  <c r="I2122" i="14" s="1"/>
  <c r="H2121" i="14"/>
  <c r="I2121" i="14" s="1"/>
  <c r="H2128" i="14"/>
  <c r="I2128" i="14" s="1"/>
  <c r="H2123" i="14"/>
  <c r="I2123" i="14" s="1"/>
  <c r="H2124" i="14"/>
  <c r="I2124" i="14" s="1"/>
  <c r="H2125" i="14"/>
  <c r="I2125" i="14" s="1"/>
  <c r="H2126" i="14"/>
  <c r="I2126" i="14" s="1"/>
  <c r="H2127" i="14"/>
  <c r="I2127" i="14" s="1"/>
  <c r="H2138" i="14"/>
  <c r="I2138" i="14" s="1"/>
  <c r="H2139" i="14"/>
  <c r="I2139" i="14" s="1"/>
  <c r="H2137" i="14"/>
  <c r="I2137" i="14" s="1"/>
  <c r="H2136" i="14"/>
  <c r="I2136" i="14" s="1"/>
  <c r="H2135" i="14"/>
  <c r="I2135" i="14" s="1"/>
  <c r="H2134" i="14"/>
  <c r="I2134" i="14" s="1"/>
  <c r="H2129" i="14"/>
  <c r="I2129" i="14" s="1"/>
  <c r="H2130" i="14"/>
  <c r="I2130" i="14" s="1"/>
  <c r="H2131" i="14"/>
  <c r="I2131" i="14" s="1"/>
  <c r="H2132" i="14"/>
  <c r="I2132" i="14" s="1"/>
  <c r="H2133" i="14"/>
  <c r="I2133" i="14" s="1"/>
  <c r="H3231" i="14"/>
  <c r="I3231" i="14" s="1"/>
  <c r="H2144" i="14"/>
  <c r="I2144" i="14" s="1"/>
  <c r="H2143" i="14"/>
  <c r="I2143" i="14" s="1"/>
  <c r="H2142" i="14"/>
  <c r="I2142" i="14" s="1"/>
  <c r="H2141" i="14"/>
  <c r="I2141" i="14" s="1"/>
  <c r="H2140" i="14"/>
  <c r="I2140" i="14" s="1"/>
  <c r="H2146" i="14"/>
  <c r="I2146" i="14" s="1"/>
  <c r="H2145" i="14"/>
  <c r="I2145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232" i="14"/>
  <c r="I3232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082" i="14"/>
  <c r="I2082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3235" i="14"/>
  <c r="I3235" i="14" s="1"/>
  <c r="H2172" i="14"/>
  <c r="I2172" i="14" s="1"/>
  <c r="H3236" i="14"/>
  <c r="I3236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7" i="14"/>
  <c r="I2187" i="14" s="1"/>
  <c r="H2186" i="14"/>
  <c r="I2186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6" i="14"/>
  <c r="I2196" i="14" s="1"/>
  <c r="H2195" i="14"/>
  <c r="I2195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2" i="14"/>
  <c r="I2212" i="14" s="1"/>
  <c r="H2211" i="14"/>
  <c r="I2211" i="14" s="1"/>
  <c r="H2213" i="14"/>
  <c r="I2213" i="14" s="1"/>
  <c r="H2214" i="14"/>
  <c r="I2214" i="14" s="1"/>
  <c r="H2215" i="14"/>
  <c r="I2215" i="14" s="1"/>
  <c r="H2216" i="14"/>
  <c r="I2216" i="14" s="1"/>
  <c r="H3237" i="14"/>
  <c r="I3237" i="14" s="1"/>
  <c r="H3238" i="14"/>
  <c r="I3238" i="14" s="1"/>
  <c r="H3239" i="14"/>
  <c r="I3239" i="14" s="1"/>
  <c r="H2217" i="14"/>
  <c r="I2217" i="14" s="1"/>
  <c r="H3240" i="14"/>
  <c r="I3240" i="14" s="1"/>
  <c r="H3241" i="14"/>
  <c r="I3241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57" i="14"/>
  <c r="I3257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243" i="14"/>
  <c r="I3243" i="14" s="1"/>
  <c r="H3244" i="14"/>
  <c r="I3244" i="14" s="1"/>
  <c r="H3245" i="14"/>
  <c r="I3245" i="14" s="1"/>
  <c r="H3246" i="14"/>
  <c r="I3246" i="14" s="1"/>
  <c r="H3247" i="14"/>
  <c r="I3247" i="14" s="1"/>
  <c r="H3248" i="14"/>
  <c r="I3248" i="14" s="1"/>
  <c r="H3249" i="14"/>
  <c r="I3249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3250" i="14"/>
  <c r="I3250" i="14" s="1"/>
  <c r="H3251" i="14"/>
  <c r="I3251" i="14" s="1"/>
  <c r="H2252" i="14"/>
  <c r="I2252" i="14" s="1"/>
  <c r="H2253" i="14"/>
  <c r="I2253" i="14" s="1"/>
  <c r="H2254" i="14"/>
  <c r="I2254" i="14" s="1"/>
  <c r="H2255" i="14"/>
  <c r="I2255" i="14" s="1"/>
  <c r="H2257" i="14"/>
  <c r="I2257" i="14" s="1"/>
  <c r="H2258" i="14"/>
  <c r="I2258" i="14" s="1"/>
  <c r="H3252" i="14"/>
  <c r="I3252" i="14" s="1"/>
  <c r="H3253" i="14"/>
  <c r="I3253" i="14" s="1"/>
  <c r="H2259" i="14"/>
  <c r="I2259" i="14" s="1"/>
  <c r="H3254" i="14"/>
  <c r="I3254" i="14" s="1"/>
  <c r="H2260" i="14"/>
  <c r="I2260" i="14" s="1"/>
  <c r="H2261" i="14"/>
  <c r="I2261" i="14" s="1"/>
  <c r="H2262" i="14"/>
  <c r="I2262" i="14" s="1"/>
  <c r="H3255" i="14"/>
  <c r="I3255" i="14" s="1"/>
  <c r="H3256" i="14"/>
  <c r="I3256" i="14" s="1"/>
  <c r="H2236" i="14"/>
  <c r="I2236" i="14" s="1"/>
  <c r="H3258" i="14"/>
  <c r="I3258" i="14" s="1"/>
  <c r="H3259" i="14"/>
  <c r="I3259" i="14" s="1"/>
  <c r="H2263" i="14"/>
  <c r="I2263" i="14" s="1"/>
  <c r="H2264" i="14"/>
  <c r="I2264" i="14" s="1"/>
  <c r="H3260" i="14"/>
  <c r="I3260" i="14" s="1"/>
  <c r="H2265" i="14"/>
  <c r="I2265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261" i="14"/>
  <c r="I3261" i="14" s="1"/>
  <c r="H3262" i="14"/>
  <c r="I3262" i="14" s="1"/>
  <c r="H3263" i="14"/>
  <c r="I3263" i="14" s="1"/>
  <c r="H2274" i="14"/>
  <c r="I2274" i="14" s="1"/>
  <c r="H3264" i="14"/>
  <c r="I3264" i="14" s="1"/>
  <c r="H2275" i="14"/>
  <c r="I2275" i="14" s="1"/>
  <c r="H2276" i="14"/>
  <c r="I2276" i="14" s="1"/>
  <c r="H2277" i="14"/>
  <c r="I2277" i="14" s="1"/>
  <c r="H2278" i="14"/>
  <c r="I2278" i="14" s="1"/>
  <c r="H2282" i="14"/>
  <c r="I2282" i="14" s="1"/>
  <c r="H2283" i="14"/>
  <c r="I2283" i="14" s="1"/>
  <c r="H2284" i="14"/>
  <c r="I2284" i="14" s="1"/>
  <c r="H2285" i="14"/>
  <c r="I2285" i="14" s="1"/>
  <c r="H2286" i="14"/>
  <c r="I2286" i="14" s="1"/>
  <c r="H3265" i="14"/>
  <c r="I3265" i="14" s="1"/>
  <c r="H2287" i="14"/>
  <c r="I2287" i="14" s="1"/>
  <c r="H2288" i="14"/>
  <c r="I2288" i="14" s="1"/>
  <c r="H3266" i="14"/>
  <c r="I3266" i="14" s="1"/>
  <c r="H2289" i="14"/>
  <c r="I2289" i="14" s="1"/>
  <c r="H3267" i="14"/>
  <c r="I3267" i="14" s="1"/>
  <c r="H2290" i="14"/>
  <c r="I2290" i="14" s="1"/>
  <c r="H2291" i="14"/>
  <c r="I2291" i="14" s="1"/>
  <c r="H2292" i="14"/>
  <c r="I2292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300" i="14"/>
  <c r="I2300" i="14" s="1"/>
  <c r="H2301" i="14"/>
  <c r="I2301" i="14" s="1"/>
  <c r="H3268" i="14"/>
  <c r="I3268" i="14" s="1"/>
  <c r="H3269" i="14"/>
  <c r="I3269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K3" i="14"/>
  <c r="K2309" i="14"/>
  <c r="K2310" i="14"/>
  <c r="K5" i="14"/>
  <c r="K2311" i="14"/>
  <c r="K6" i="14"/>
  <c r="K7" i="14"/>
  <c r="K8" i="14"/>
  <c r="K2312" i="14"/>
  <c r="K10" i="14"/>
  <c r="K11" i="14"/>
  <c r="K12" i="14"/>
  <c r="K2313" i="14"/>
  <c r="K13" i="14"/>
  <c r="K16" i="14"/>
  <c r="K18" i="14"/>
  <c r="K2314" i="14"/>
  <c r="K2317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8" i="14"/>
  <c r="K2319" i="14"/>
  <c r="K43" i="14"/>
  <c r="K2320" i="14"/>
  <c r="K44" i="14"/>
  <c r="K2321" i="14"/>
  <c r="K49" i="14"/>
  <c r="K2322" i="14"/>
  <c r="K2323" i="14"/>
  <c r="K2324" i="14"/>
  <c r="K2325" i="14"/>
  <c r="K2326" i="14"/>
  <c r="K2327" i="14"/>
  <c r="K45" i="14"/>
  <c r="K2328" i="14"/>
  <c r="K46" i="14"/>
  <c r="K2315" i="14"/>
  <c r="K47" i="14"/>
  <c r="K2316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9" i="14"/>
  <c r="K2330" i="14"/>
  <c r="K65" i="14"/>
  <c r="K66" i="14"/>
  <c r="K67" i="14"/>
  <c r="K68" i="14"/>
  <c r="K69" i="14"/>
  <c r="K70" i="14"/>
  <c r="K71" i="14"/>
  <c r="K72" i="14"/>
  <c r="K73" i="14"/>
  <c r="K2331" i="14"/>
  <c r="K2332" i="14"/>
  <c r="K74" i="14"/>
  <c r="K75" i="14"/>
  <c r="K76" i="14"/>
  <c r="K77" i="14"/>
  <c r="K78" i="14"/>
  <c r="K79" i="14"/>
  <c r="K80" i="14"/>
  <c r="K2334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35" i="14"/>
  <c r="K100" i="14"/>
  <c r="K101" i="14"/>
  <c r="K102" i="14"/>
  <c r="K103" i="14"/>
  <c r="K2336" i="14"/>
  <c r="K104" i="14"/>
  <c r="K105" i="14"/>
  <c r="K106" i="14"/>
  <c r="K2337" i="14"/>
  <c r="K2338" i="14"/>
  <c r="K107" i="14"/>
  <c r="K2339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40" i="14"/>
  <c r="K122" i="14"/>
  <c r="K123" i="14"/>
  <c r="K124" i="14"/>
  <c r="K125" i="14"/>
  <c r="K126" i="14"/>
  <c r="K127" i="14"/>
  <c r="K128" i="14"/>
  <c r="K2341" i="14"/>
  <c r="K2343" i="14"/>
  <c r="K129" i="14"/>
  <c r="K130" i="14"/>
  <c r="K2345" i="14"/>
  <c r="K131" i="14"/>
  <c r="K132" i="14"/>
  <c r="K2333" i="14"/>
  <c r="K133" i="14"/>
  <c r="K134" i="14"/>
  <c r="K2346" i="14"/>
  <c r="K2347" i="14"/>
  <c r="K135" i="14"/>
  <c r="K2348" i="14"/>
  <c r="K136" i="14"/>
  <c r="K137" i="14"/>
  <c r="K138" i="14"/>
  <c r="K2349" i="14"/>
  <c r="K139" i="14"/>
  <c r="K140" i="14"/>
  <c r="K2350" i="14"/>
  <c r="K141" i="14"/>
  <c r="K142" i="14"/>
  <c r="K143" i="14"/>
  <c r="K2342" i="14"/>
  <c r="K144" i="14"/>
  <c r="K2351" i="14"/>
  <c r="K2353" i="14"/>
  <c r="K2354" i="14"/>
  <c r="K145" i="14"/>
  <c r="K2355" i="14"/>
  <c r="K146" i="14"/>
  <c r="K147" i="14"/>
  <c r="K2344" i="14"/>
  <c r="K149" i="14"/>
  <c r="K150" i="14"/>
  <c r="K2356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7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8" i="14"/>
  <c r="K191" i="14"/>
  <c r="K192" i="14"/>
  <c r="K193" i="14"/>
  <c r="K194" i="14"/>
  <c r="K195" i="14"/>
  <c r="K197" i="14"/>
  <c r="K198" i="14"/>
  <c r="K199" i="14"/>
  <c r="K200" i="14"/>
  <c r="K201" i="14"/>
  <c r="K202" i="14"/>
  <c r="K203" i="14"/>
  <c r="K2361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62" i="14"/>
  <c r="K220" i="14"/>
  <c r="K221" i="14"/>
  <c r="K2363" i="14"/>
  <c r="K2364" i="14"/>
  <c r="K2365" i="14"/>
  <c r="K222" i="14"/>
  <c r="K223" i="14"/>
  <c r="K224" i="14"/>
  <c r="K225" i="14"/>
  <c r="K2366" i="14"/>
  <c r="K226" i="14"/>
  <c r="K2367" i="14"/>
  <c r="K2368" i="14"/>
  <c r="K2370" i="14"/>
  <c r="K227" i="14"/>
  <c r="K228" i="14"/>
  <c r="K231" i="14"/>
  <c r="K2371" i="14"/>
  <c r="K2372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373" i="14"/>
  <c r="K246" i="14"/>
  <c r="K247" i="14"/>
  <c r="K248" i="14"/>
  <c r="K249" i="14"/>
  <c r="K2374" i="14"/>
  <c r="K250" i="14"/>
  <c r="K251" i="14"/>
  <c r="K252" i="14"/>
  <c r="K253" i="14"/>
  <c r="K254" i="14"/>
  <c r="K2375" i="14"/>
  <c r="K255" i="14"/>
  <c r="K256" i="14"/>
  <c r="K257" i="14"/>
  <c r="K2376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377" i="14"/>
  <c r="K2378" i="14"/>
  <c r="K2379" i="14"/>
  <c r="K274" i="14"/>
  <c r="K2380" i="14"/>
  <c r="K2381" i="14"/>
  <c r="K270" i="14"/>
  <c r="K271" i="14"/>
  <c r="K2383" i="14"/>
  <c r="K2384" i="14"/>
  <c r="K272" i="14"/>
  <c r="K273" i="14"/>
  <c r="K2385" i="14"/>
  <c r="K275" i="14"/>
  <c r="K2386" i="14"/>
  <c r="K276" i="14"/>
  <c r="K2387" i="14"/>
  <c r="K277" i="14"/>
  <c r="K2382" i="14"/>
  <c r="K278" i="14"/>
  <c r="K2389" i="14"/>
  <c r="K280" i="14"/>
  <c r="K279" i="14"/>
  <c r="K281" i="14"/>
  <c r="K282" i="14"/>
  <c r="K283" i="14"/>
  <c r="K284" i="14"/>
  <c r="K285" i="14"/>
  <c r="K2390" i="14"/>
  <c r="K286" i="14"/>
  <c r="K2388" i="14"/>
  <c r="K287" i="14"/>
  <c r="K288" i="14"/>
  <c r="K289" i="14"/>
  <c r="K290" i="14"/>
  <c r="K291" i="14"/>
  <c r="K292" i="14"/>
  <c r="K293" i="14"/>
  <c r="K2391" i="14"/>
  <c r="K294" i="14"/>
  <c r="K295" i="14"/>
  <c r="K2392" i="14"/>
  <c r="K2393" i="14"/>
  <c r="K2394" i="14"/>
  <c r="K297" i="14"/>
  <c r="K298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301" i="14"/>
  <c r="K302" i="14"/>
  <c r="K299" i="14"/>
  <c r="K2407" i="14"/>
  <c r="K2408" i="14"/>
  <c r="K2409" i="14"/>
  <c r="K2410" i="14"/>
  <c r="K2411" i="14"/>
  <c r="K300" i="14"/>
  <c r="K303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6" i="14"/>
  <c r="K2437" i="14"/>
  <c r="K304" i="14"/>
  <c r="K2438" i="14"/>
  <c r="K2439" i="14"/>
  <c r="K2435" i="14"/>
  <c r="K2440" i="14"/>
  <c r="K2441" i="14"/>
  <c r="K2443" i="14"/>
  <c r="K306" i="14"/>
  <c r="K307" i="14"/>
  <c r="K2444" i="14"/>
  <c r="K309" i="14"/>
  <c r="K310" i="14"/>
  <c r="K311" i="14"/>
  <c r="K312" i="14"/>
  <c r="K313" i="14"/>
  <c r="K2445" i="14"/>
  <c r="K2442" i="14"/>
  <c r="K314" i="14"/>
  <c r="K315" i="14"/>
  <c r="K316" i="14"/>
  <c r="K2447" i="14"/>
  <c r="K317" i="14"/>
  <c r="K318" i="14"/>
  <c r="K2448" i="14"/>
  <c r="K319" i="14"/>
  <c r="K320" i="14"/>
  <c r="K321" i="14"/>
  <c r="K2446" i="14"/>
  <c r="K322" i="14"/>
  <c r="K323" i="14"/>
  <c r="K2449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2" i="14"/>
  <c r="K341" i="14"/>
  <c r="K343" i="14"/>
  <c r="K344" i="14"/>
  <c r="K345" i="14"/>
  <c r="K2450" i="14"/>
  <c r="K346" i="14"/>
  <c r="K347" i="14"/>
  <c r="K348" i="14"/>
  <c r="K349" i="14"/>
  <c r="K2451" i="14"/>
  <c r="K2452" i="14"/>
  <c r="K350" i="14"/>
  <c r="K351" i="14"/>
  <c r="K352" i="14"/>
  <c r="K353" i="14"/>
  <c r="K354" i="14"/>
  <c r="K355" i="14"/>
  <c r="K356" i="14"/>
  <c r="K357" i="14"/>
  <c r="K2453" i="14"/>
  <c r="K2454" i="14"/>
  <c r="K358" i="14"/>
  <c r="K359" i="14"/>
  <c r="K360" i="14"/>
  <c r="K361" i="14"/>
  <c r="K362" i="14"/>
  <c r="K363" i="14"/>
  <c r="K364" i="14"/>
  <c r="K365" i="14"/>
  <c r="K366" i="14"/>
  <c r="K367" i="14"/>
  <c r="K368" i="14"/>
  <c r="K2455" i="14"/>
  <c r="K369" i="14"/>
  <c r="K2456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2457" i="14"/>
  <c r="K386" i="14"/>
  <c r="K2458" i="14"/>
  <c r="K387" i="14"/>
  <c r="K388" i="14"/>
  <c r="K389" i="14"/>
  <c r="K2459" i="14"/>
  <c r="K390" i="14"/>
  <c r="K391" i="14"/>
  <c r="K2460" i="14"/>
  <c r="K392" i="14"/>
  <c r="K2461" i="14"/>
  <c r="K2462" i="14"/>
  <c r="K2463" i="14"/>
  <c r="K393" i="14"/>
  <c r="K396" i="14"/>
  <c r="K397" i="14"/>
  <c r="K398" i="14"/>
  <c r="K399" i="14"/>
  <c r="K400" i="14"/>
  <c r="K401" i="14"/>
  <c r="K402" i="14"/>
  <c r="K403" i="14"/>
  <c r="K2464" i="14"/>
  <c r="K404" i="14"/>
  <c r="K2465" i="14"/>
  <c r="K2466" i="14"/>
  <c r="K2467" i="14"/>
  <c r="K2469" i="14"/>
  <c r="K405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5" i="14"/>
  <c r="K406" i="14"/>
  <c r="K407" i="14"/>
  <c r="K2494" i="14"/>
  <c r="K2496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497" i="14"/>
  <c r="K2498" i="14"/>
  <c r="K2500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250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2502" i="14"/>
  <c r="K495" i="14"/>
  <c r="K496" i="14"/>
  <c r="K2504" i="14"/>
  <c r="K497" i="14"/>
  <c r="K498" i="14"/>
  <c r="K499" i="14"/>
  <c r="K500" i="14"/>
  <c r="K501" i="14"/>
  <c r="K502" i="14"/>
  <c r="K2505" i="14"/>
  <c r="K2506" i="14"/>
  <c r="K2507" i="14"/>
  <c r="K2508" i="14"/>
  <c r="K2509" i="14"/>
  <c r="K2510" i="14"/>
  <c r="K2511" i="14"/>
  <c r="K503" i="14"/>
  <c r="K504" i="14"/>
  <c r="K505" i="14"/>
  <c r="K506" i="14"/>
  <c r="K508" i="14"/>
  <c r="K509" i="14"/>
  <c r="K2512" i="14"/>
  <c r="K511" i="14"/>
  <c r="K512" i="14"/>
  <c r="K2513" i="14"/>
  <c r="K514" i="14"/>
  <c r="K510" i="14"/>
  <c r="K2514" i="14"/>
  <c r="K516" i="14"/>
  <c r="K2516" i="14"/>
  <c r="K2517" i="14"/>
  <c r="K517" i="14"/>
  <c r="K518" i="14"/>
  <c r="K2519" i="14"/>
  <c r="K519" i="14"/>
  <c r="K528" i="14"/>
  <c r="K529" i="14"/>
  <c r="K530" i="14"/>
  <c r="K2520" i="14"/>
  <c r="K2522" i="14"/>
  <c r="K2524" i="14"/>
  <c r="K531" i="14"/>
  <c r="K2526" i="14"/>
  <c r="K2528" i="14"/>
  <c r="K2529" i="14"/>
  <c r="K2530" i="14"/>
  <c r="K520" i="14"/>
  <c r="K2531" i="14"/>
  <c r="K527" i="14"/>
  <c r="K2532" i="14"/>
  <c r="K2533" i="14"/>
  <c r="K2534" i="14"/>
  <c r="K2535" i="14"/>
  <c r="K2536" i="14"/>
  <c r="K2537" i="14"/>
  <c r="K2538" i="14"/>
  <c r="K2539" i="14"/>
  <c r="K2540" i="14"/>
  <c r="K2545" i="14"/>
  <c r="K523" i="14"/>
  <c r="K2547" i="14"/>
  <c r="K532" i="14"/>
  <c r="K533" i="14"/>
  <c r="K525" i="14"/>
  <c r="K534" i="14"/>
  <c r="K535" i="14"/>
  <c r="K536" i="14"/>
  <c r="K539" i="14"/>
  <c r="K540" i="14"/>
  <c r="K542" i="14"/>
  <c r="K2541" i="14"/>
  <c r="K543" i="14"/>
  <c r="K2542" i="14"/>
  <c r="K2543" i="14"/>
  <c r="K544" i="14"/>
  <c r="K2544" i="14"/>
  <c r="K2546" i="14"/>
  <c r="K545" i="14"/>
  <c r="K546" i="14"/>
  <c r="K2550" i="14"/>
  <c r="K547" i="14"/>
  <c r="K2551" i="14"/>
  <c r="K2588" i="14"/>
  <c r="K2552" i="14"/>
  <c r="K549" i="14"/>
  <c r="K550" i="14"/>
  <c r="K537" i="14"/>
  <c r="K538" i="14"/>
  <c r="K54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5" i="14"/>
  <c r="K551" i="14"/>
  <c r="K555" i="14"/>
  <c r="K2576" i="14"/>
  <c r="K2577" i="14"/>
  <c r="K556" i="14"/>
  <c r="K557" i="14"/>
  <c r="K558" i="14"/>
  <c r="K2579" i="14"/>
  <c r="K559" i="14"/>
  <c r="K2580" i="14"/>
  <c r="K2581" i="14"/>
  <c r="K560" i="14"/>
  <c r="K561" i="14"/>
  <c r="K562" i="14"/>
  <c r="K563" i="14"/>
  <c r="K564" i="14"/>
  <c r="K566" i="14"/>
  <c r="K567" i="14"/>
  <c r="K568" i="14"/>
  <c r="K2586" i="14"/>
  <c r="K2587" i="14"/>
  <c r="K2589" i="14"/>
  <c r="K552" i="14"/>
  <c r="K569" i="14"/>
  <c r="K570" i="14"/>
  <c r="K553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2611" i="14"/>
  <c r="K584" i="14"/>
  <c r="K585" i="14"/>
  <c r="K586" i="14"/>
  <c r="K587" i="14"/>
  <c r="K2612" i="14"/>
  <c r="K590" i="14"/>
  <c r="K591" i="14"/>
  <c r="K2613" i="14"/>
  <c r="K2614" i="14"/>
  <c r="K2615" i="14"/>
  <c r="K592" i="14"/>
  <c r="K593" i="14"/>
  <c r="K2616" i="14"/>
  <c r="K594" i="14"/>
  <c r="K595" i="14"/>
  <c r="K596" i="14"/>
  <c r="K597" i="14"/>
  <c r="K598" i="14"/>
  <c r="K2617" i="14"/>
  <c r="K599" i="14"/>
  <c r="K2618" i="14"/>
  <c r="K600" i="14"/>
  <c r="K2619" i="14"/>
  <c r="K601" i="14"/>
  <c r="K2620" i="14"/>
  <c r="K2622" i="14"/>
  <c r="K2623" i="14"/>
  <c r="K2624" i="14"/>
  <c r="K602" i="14"/>
  <c r="K2625" i="14"/>
  <c r="K603" i="14"/>
  <c r="K2631" i="14"/>
  <c r="K604" i="14"/>
  <c r="K605" i="14"/>
  <c r="K606" i="14"/>
  <c r="K607" i="14"/>
  <c r="K608" i="14"/>
  <c r="K609" i="14"/>
  <c r="K610" i="14"/>
  <c r="K611" i="14"/>
  <c r="K612" i="14"/>
  <c r="K613" i="14"/>
  <c r="K617" i="14"/>
  <c r="K618" i="14"/>
  <c r="K619" i="14"/>
  <c r="K620" i="14"/>
  <c r="K621" i="14"/>
  <c r="K2626" i="14"/>
  <c r="K2627" i="14"/>
  <c r="K2628" i="14"/>
  <c r="K2629" i="14"/>
  <c r="K2630" i="14"/>
  <c r="K2632" i="14"/>
  <c r="K622" i="14"/>
  <c r="K623" i="14"/>
  <c r="K626" i="14"/>
  <c r="K627" i="14"/>
  <c r="K628" i="14"/>
  <c r="K629" i="14"/>
  <c r="K2633" i="14"/>
  <c r="K2634" i="14"/>
  <c r="K630" i="14"/>
  <c r="K2635" i="14"/>
  <c r="K616" i="14"/>
  <c r="K2636" i="14"/>
  <c r="K633" i="14"/>
  <c r="K2637" i="14"/>
  <c r="K2638" i="14"/>
  <c r="K641" i="14"/>
  <c r="K642" i="14"/>
  <c r="K643" i="14"/>
  <c r="K645" i="14"/>
  <c r="K646" i="14"/>
  <c r="K2639" i="14"/>
  <c r="K2640" i="14"/>
  <c r="K647" i="14"/>
  <c r="K648" i="14"/>
  <c r="K649" i="14"/>
  <c r="K2641" i="14"/>
  <c r="K650" i="14"/>
  <c r="K652" i="14"/>
  <c r="K653" i="14"/>
  <c r="K2642" i="14"/>
  <c r="K654" i="14"/>
  <c r="K655" i="14"/>
  <c r="K656" i="14"/>
  <c r="K2643" i="14"/>
  <c r="K2645" i="14"/>
  <c r="K2646" i="14"/>
  <c r="K657" i="14"/>
  <c r="K660" i="14"/>
  <c r="K2647" i="14"/>
  <c r="K661" i="14"/>
  <c r="K662" i="14"/>
  <c r="K664" i="14"/>
  <c r="K665" i="14"/>
  <c r="K666" i="14"/>
  <c r="K667" i="14"/>
  <c r="K668" i="14"/>
  <c r="K2653" i="14"/>
  <c r="K669" i="14"/>
  <c r="K2648" i="14"/>
  <c r="K670" i="14"/>
  <c r="K671" i="14"/>
  <c r="K674" i="14"/>
  <c r="K675" i="14"/>
  <c r="K676" i="14"/>
  <c r="K2649" i="14"/>
  <c r="K2650" i="14"/>
  <c r="K651" i="14"/>
  <c r="K677" i="14"/>
  <c r="K678" i="14"/>
  <c r="K2651" i="14"/>
  <c r="K679" i="14"/>
  <c r="K2652" i="14"/>
  <c r="K680" i="14"/>
  <c r="K681" i="14"/>
  <c r="K2654" i="14"/>
  <c r="K682" i="14"/>
  <c r="K2655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2656" i="14"/>
  <c r="K705" i="14"/>
  <c r="K706" i="14"/>
  <c r="K707" i="14"/>
  <c r="K709" i="14"/>
  <c r="K710" i="14"/>
  <c r="K2657" i="14"/>
  <c r="K711" i="14"/>
  <c r="K2658" i="14"/>
  <c r="K713" i="14"/>
  <c r="K714" i="14"/>
  <c r="K715" i="14"/>
  <c r="K716" i="14"/>
  <c r="K2659" i="14"/>
  <c r="K717" i="14"/>
  <c r="K2668" i="14"/>
  <c r="K719" i="14"/>
  <c r="K720" i="14"/>
  <c r="K2660" i="14"/>
  <c r="K721" i="14"/>
  <c r="K722" i="14"/>
  <c r="K724" i="14"/>
  <c r="K2661" i="14"/>
  <c r="K726" i="14"/>
  <c r="K727" i="14"/>
  <c r="K728" i="14"/>
  <c r="K729" i="14"/>
  <c r="K730" i="14"/>
  <c r="K2662" i="14"/>
  <c r="K731" i="14"/>
  <c r="K2663" i="14"/>
  <c r="K732" i="14"/>
  <c r="K2664" i="14"/>
  <c r="K733" i="14"/>
  <c r="K734" i="14"/>
  <c r="K735" i="14"/>
  <c r="K736" i="14"/>
  <c r="K737" i="14"/>
  <c r="K739" i="14"/>
  <c r="K2665" i="14"/>
  <c r="K741" i="14"/>
  <c r="K742" i="14"/>
  <c r="K743" i="14"/>
  <c r="K744" i="14"/>
  <c r="K745" i="14"/>
  <c r="K746" i="14"/>
  <c r="K2666" i="14"/>
  <c r="K747" i="14"/>
  <c r="K2667" i="14"/>
  <c r="K748" i="14"/>
  <c r="K749" i="14"/>
  <c r="K750" i="14"/>
  <c r="K751" i="14"/>
  <c r="K752" i="14"/>
  <c r="K753" i="14"/>
  <c r="K754" i="14"/>
  <c r="K755" i="14"/>
  <c r="K2669" i="14"/>
  <c r="K2670" i="14"/>
  <c r="K756" i="14"/>
  <c r="K757" i="14"/>
  <c r="K758" i="14"/>
  <c r="K759" i="14"/>
  <c r="K760" i="14"/>
  <c r="K761" i="14"/>
  <c r="K2672" i="14"/>
  <c r="K763" i="14"/>
  <c r="K762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6" i="14"/>
  <c r="K787" i="14"/>
  <c r="K788" i="14"/>
  <c r="K789" i="14"/>
  <c r="K790" i="14"/>
  <c r="K791" i="14"/>
  <c r="K792" i="14"/>
  <c r="K2682" i="14"/>
  <c r="K794" i="14"/>
  <c r="K795" i="14"/>
  <c r="K796" i="14"/>
  <c r="K797" i="14"/>
  <c r="K2673" i="14"/>
  <c r="K798" i="14"/>
  <c r="K799" i="14"/>
  <c r="K800" i="14"/>
  <c r="K2674" i="14"/>
  <c r="K801" i="14"/>
  <c r="K802" i="14"/>
  <c r="K803" i="14"/>
  <c r="K804" i="14"/>
  <c r="K805" i="14"/>
  <c r="K806" i="14"/>
  <c r="K807" i="14"/>
  <c r="K2675" i="14"/>
  <c r="K2676" i="14"/>
  <c r="K2677" i="14"/>
  <c r="K2678" i="14"/>
  <c r="K808" i="14"/>
  <c r="K809" i="14"/>
  <c r="K810" i="14"/>
  <c r="K811" i="14"/>
  <c r="K812" i="14"/>
  <c r="K814" i="14"/>
  <c r="K815" i="14"/>
  <c r="K816" i="14"/>
  <c r="K817" i="14"/>
  <c r="K818" i="14"/>
  <c r="K819" i="14"/>
  <c r="K2680" i="14"/>
  <c r="K2681" i="14"/>
  <c r="K820" i="14"/>
  <c r="K821" i="14"/>
  <c r="K793" i="14"/>
  <c r="K822" i="14"/>
  <c r="K823" i="14"/>
  <c r="K825" i="14"/>
  <c r="K826" i="14"/>
  <c r="K2693" i="14"/>
  <c r="K828" i="14"/>
  <c r="K829" i="14"/>
  <c r="K830" i="14"/>
  <c r="K2683" i="14"/>
  <c r="K831" i="14"/>
  <c r="K832" i="14"/>
  <c r="K2684" i="14"/>
  <c r="K2685" i="14"/>
  <c r="K2686" i="14"/>
  <c r="K2687" i="14"/>
  <c r="K2688" i="14"/>
  <c r="K2689" i="14"/>
  <c r="K2690" i="14"/>
  <c r="K2691" i="14"/>
  <c r="K2692" i="14"/>
  <c r="K834" i="14"/>
  <c r="K835" i="14"/>
  <c r="K836" i="14"/>
  <c r="K837" i="14"/>
  <c r="K838" i="14"/>
  <c r="K2695" i="14"/>
  <c r="K2696" i="14"/>
  <c r="K2697" i="14"/>
  <c r="K2698" i="14"/>
  <c r="K2699" i="14"/>
  <c r="K2700" i="14"/>
  <c r="K827" i="14"/>
  <c r="K840" i="14"/>
  <c r="K841" i="14"/>
  <c r="K842" i="14"/>
  <c r="K843" i="14"/>
  <c r="K844" i="14"/>
  <c r="K845" i="14"/>
  <c r="K846" i="14"/>
  <c r="K847" i="14"/>
  <c r="K848" i="14"/>
  <c r="K849" i="14"/>
  <c r="K2701" i="14"/>
  <c r="K850" i="14"/>
  <c r="K851" i="14"/>
  <c r="K2702" i="14"/>
  <c r="K852" i="14"/>
  <c r="K853" i="14"/>
  <c r="K854" i="14"/>
  <c r="K855" i="14"/>
  <c r="K856" i="14"/>
  <c r="K857" i="14"/>
  <c r="K858" i="14"/>
  <c r="K859" i="14"/>
  <c r="K860" i="14"/>
  <c r="K862" i="14"/>
  <c r="K863" i="14"/>
  <c r="K2703" i="14"/>
  <c r="K864" i="14"/>
  <c r="K2704" i="14"/>
  <c r="K2705" i="14"/>
  <c r="K2706" i="14"/>
  <c r="K2707" i="14"/>
  <c r="K2708" i="14"/>
  <c r="K865" i="14"/>
  <c r="K866" i="14"/>
  <c r="K867" i="14"/>
  <c r="K2709" i="14"/>
  <c r="K2710" i="14"/>
  <c r="K2714" i="14"/>
  <c r="K2715" i="14"/>
  <c r="K872" i="14"/>
  <c r="K873" i="14"/>
  <c r="K874" i="14"/>
  <c r="K875" i="14"/>
  <c r="K876" i="14"/>
  <c r="K877" i="14"/>
  <c r="K878" i="14"/>
  <c r="K2716" i="14"/>
  <c r="K2717" i="14"/>
  <c r="K2718" i="14"/>
  <c r="K879" i="14"/>
  <c r="K880" i="14"/>
  <c r="K881" i="14"/>
  <c r="K882" i="14"/>
  <c r="K883" i="14"/>
  <c r="K884" i="14"/>
  <c r="K2719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902" i="14"/>
  <c r="K903" i="14"/>
  <c r="K904" i="14"/>
  <c r="K2720" i="14"/>
  <c r="K905" i="14"/>
  <c r="K906" i="14"/>
  <c r="K907" i="14"/>
  <c r="K2721" i="14"/>
  <c r="K2722" i="14"/>
  <c r="K861" i="14"/>
  <c r="K868" i="14"/>
  <c r="K908" i="14"/>
  <c r="K909" i="14"/>
  <c r="K910" i="14"/>
  <c r="K911" i="14"/>
  <c r="K912" i="14"/>
  <c r="K913" i="14"/>
  <c r="K914" i="14"/>
  <c r="K915" i="14"/>
  <c r="K916" i="14"/>
  <c r="K917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9" i="14"/>
  <c r="K940" i="14"/>
  <c r="K942" i="14"/>
  <c r="K943" i="14"/>
  <c r="K944" i="14"/>
  <c r="K945" i="14"/>
  <c r="K946" i="14"/>
  <c r="K2724" i="14"/>
  <c r="K947" i="14"/>
  <c r="K2725" i="14"/>
  <c r="K948" i="14"/>
  <c r="K2726" i="14"/>
  <c r="K949" i="14"/>
  <c r="K950" i="14"/>
  <c r="K951" i="14"/>
  <c r="K952" i="14"/>
  <c r="K954" i="14"/>
  <c r="K955" i="14"/>
  <c r="K956" i="14"/>
  <c r="K957" i="14"/>
  <c r="K958" i="14"/>
  <c r="K899" i="14"/>
  <c r="K959" i="14"/>
  <c r="K960" i="14"/>
  <c r="K961" i="14"/>
  <c r="K2727" i="14"/>
  <c r="K2728" i="14"/>
  <c r="K2729" i="14"/>
  <c r="K970" i="14"/>
  <c r="K2730" i="14"/>
  <c r="K971" i="14"/>
  <c r="K972" i="14"/>
  <c r="K2731" i="14"/>
  <c r="K973" i="14"/>
  <c r="K974" i="14"/>
  <c r="K2732" i="14"/>
  <c r="K2733" i="14"/>
  <c r="K938" i="14"/>
  <c r="K2737" i="14"/>
  <c r="K2739" i="14"/>
  <c r="K2740" i="14"/>
  <c r="K2741" i="14"/>
  <c r="K2742" i="14"/>
  <c r="K2743" i="14"/>
  <c r="K2744" i="14"/>
  <c r="K2745" i="14"/>
  <c r="K975" i="14"/>
  <c r="K978" i="14"/>
  <c r="K2747" i="14"/>
  <c r="K979" i="14"/>
  <c r="K980" i="14"/>
  <c r="K981" i="14"/>
  <c r="K982" i="14"/>
  <c r="K983" i="14"/>
  <c r="K2748" i="14"/>
  <c r="K2749" i="14"/>
  <c r="K2750" i="14"/>
  <c r="K2751" i="14"/>
  <c r="K2752" i="14"/>
  <c r="K984" i="14"/>
  <c r="K985" i="14"/>
  <c r="K986" i="14"/>
  <c r="K987" i="14"/>
  <c r="K988" i="14"/>
  <c r="K989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2753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2754" i="14"/>
  <c r="K2755" i="14"/>
  <c r="K1020" i="14"/>
  <c r="K1021" i="14"/>
  <c r="K1022" i="14"/>
  <c r="K1023" i="14"/>
  <c r="K2756" i="14"/>
  <c r="K2757" i="14"/>
  <c r="K1024" i="14"/>
  <c r="K1025" i="14"/>
  <c r="K1027" i="14"/>
  <c r="K1028" i="14"/>
  <c r="K1029" i="14"/>
  <c r="K2759" i="14"/>
  <c r="K1030" i="14"/>
  <c r="K1031" i="14"/>
  <c r="K2760" i="14"/>
  <c r="K1032" i="14"/>
  <c r="K1033" i="14"/>
  <c r="K1034" i="14"/>
  <c r="K1035" i="14"/>
  <c r="K1036" i="14"/>
  <c r="K1037" i="14"/>
  <c r="K976" i="14"/>
  <c r="K2762" i="14"/>
  <c r="K1038" i="14"/>
  <c r="K1039" i="14"/>
  <c r="K1041" i="14"/>
  <c r="K2778" i="14"/>
  <c r="K1042" i="14"/>
  <c r="K1043" i="14"/>
  <c r="K2763" i="14"/>
  <c r="K1044" i="14"/>
  <c r="K1045" i="14"/>
  <c r="K2764" i="14"/>
  <c r="K2765" i="14"/>
  <c r="K1046" i="14"/>
  <c r="K1048" i="14"/>
  <c r="K1049" i="14"/>
  <c r="K2786" i="14"/>
  <c r="K2767" i="14"/>
  <c r="K2768" i="14"/>
  <c r="K2769" i="14"/>
  <c r="K2770" i="14"/>
  <c r="K2771" i="14"/>
  <c r="K1051" i="14"/>
  <c r="K1052" i="14"/>
  <c r="K1053" i="14"/>
  <c r="K2772" i="14"/>
  <c r="K1054" i="14"/>
  <c r="K2789" i="14"/>
  <c r="K1055" i="14"/>
  <c r="K1056" i="14"/>
  <c r="K1057" i="14"/>
  <c r="K2773" i="14"/>
  <c r="K2774" i="14"/>
  <c r="K1059" i="14"/>
  <c r="K1060" i="14"/>
  <c r="K1061" i="14"/>
  <c r="K2775" i="14"/>
  <c r="K1062" i="14"/>
  <c r="K1063" i="14"/>
  <c r="K2776" i="14"/>
  <c r="K1064" i="14"/>
  <c r="K2777" i="14"/>
  <c r="K1065" i="14"/>
  <c r="K1066" i="14"/>
  <c r="K1067" i="14"/>
  <c r="K2779" i="14"/>
  <c r="K1068" i="14"/>
  <c r="K1069" i="14"/>
  <c r="K1070" i="14"/>
  <c r="K1071" i="14"/>
  <c r="K1072" i="14"/>
  <c r="K1073" i="14"/>
  <c r="K1074" i="14"/>
  <c r="K1075" i="14"/>
  <c r="K1076" i="14"/>
  <c r="K2780" i="14"/>
  <c r="K2781" i="14"/>
  <c r="K2782" i="14"/>
  <c r="K1077" i="14"/>
  <c r="K1078" i="14"/>
  <c r="K1079" i="14"/>
  <c r="K1080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2783" i="14"/>
  <c r="K2785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787" i="14"/>
  <c r="K1121" i="14"/>
  <c r="K1122" i="14"/>
  <c r="K1123" i="14"/>
  <c r="K1126" i="14"/>
  <c r="K1127" i="14"/>
  <c r="K2803" i="14"/>
  <c r="K1130" i="14"/>
  <c r="K2788" i="14"/>
  <c r="K1131" i="14"/>
  <c r="K1132" i="14"/>
  <c r="K2790" i="14"/>
  <c r="K2791" i="14"/>
  <c r="K2792" i="14"/>
  <c r="K1133" i="14"/>
  <c r="K1134" i="14"/>
  <c r="K2793" i="14"/>
  <c r="K1135" i="14"/>
  <c r="K1136" i="14"/>
  <c r="K2794" i="14"/>
  <c r="K2795" i="14"/>
  <c r="K2796" i="14"/>
  <c r="K1137" i="14"/>
  <c r="K1138" i="14"/>
  <c r="K1139" i="14"/>
  <c r="K1140" i="14"/>
  <c r="K1141" i="14"/>
  <c r="K1142" i="14"/>
  <c r="K1143" i="14"/>
  <c r="K1144" i="14"/>
  <c r="K1145" i="14"/>
  <c r="K1146" i="14"/>
  <c r="K2807" i="14"/>
  <c r="K1147" i="14"/>
  <c r="K2809" i="14"/>
  <c r="K2810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60" i="14"/>
  <c r="K1161" i="14"/>
  <c r="K2812" i="14"/>
  <c r="K1162" i="14"/>
  <c r="K1165" i="14"/>
  <c r="K1166" i="14"/>
  <c r="K1168" i="14"/>
  <c r="K1169" i="14"/>
  <c r="K1170" i="14"/>
  <c r="K2797" i="14"/>
  <c r="K2798" i="14"/>
  <c r="K1171" i="14"/>
  <c r="K2799" i="14"/>
  <c r="K1172" i="14"/>
  <c r="K1173" i="14"/>
  <c r="K1174" i="14"/>
  <c r="K1175" i="14"/>
  <c r="K2817" i="14"/>
  <c r="K1176" i="14"/>
  <c r="K1177" i="14"/>
  <c r="K1178" i="14"/>
  <c r="K1179" i="14"/>
  <c r="K1180" i="14"/>
  <c r="K2818" i="14"/>
  <c r="K1163" i="14"/>
  <c r="K1181" i="14"/>
  <c r="K1182" i="14"/>
  <c r="K1183" i="14"/>
  <c r="K1184" i="14"/>
  <c r="K1185" i="14"/>
  <c r="K2800" i="14"/>
  <c r="K1187" i="14"/>
  <c r="K1188" i="14"/>
  <c r="K1189" i="14"/>
  <c r="K1190" i="14"/>
  <c r="K2801" i="14"/>
  <c r="K1191" i="14"/>
  <c r="K1192" i="14"/>
  <c r="K2802" i="14"/>
  <c r="K2804" i="14"/>
  <c r="K2805" i="14"/>
  <c r="K2806" i="14"/>
  <c r="K1193" i="14"/>
  <c r="K1194" i="14"/>
  <c r="K1195" i="14"/>
  <c r="K1196" i="14"/>
  <c r="K1197" i="14"/>
  <c r="K1198" i="14"/>
  <c r="K2813" i="14"/>
  <c r="K2814" i="14"/>
  <c r="K1199" i="14"/>
  <c r="K2815" i="14"/>
  <c r="K1200" i="14"/>
  <c r="K2816" i="14"/>
  <c r="K2819" i="14"/>
  <c r="K1201" i="14"/>
  <c r="K2821" i="14"/>
  <c r="K2822" i="14"/>
  <c r="K2823" i="14"/>
  <c r="K2824" i="14"/>
  <c r="K2826" i="14"/>
  <c r="K2827" i="14"/>
  <c r="K2828" i="14"/>
  <c r="K2829" i="14"/>
  <c r="K2830" i="14"/>
  <c r="K2831" i="14"/>
  <c r="K1202" i="14"/>
  <c r="K2832" i="14"/>
  <c r="K2833" i="14"/>
  <c r="K1203" i="14"/>
  <c r="K2834" i="14"/>
  <c r="K1204" i="14"/>
  <c r="K1205" i="14"/>
  <c r="K1206" i="14"/>
  <c r="K1207" i="14"/>
  <c r="K1208" i="14"/>
  <c r="K1209" i="14"/>
  <c r="K1210" i="14"/>
  <c r="K1211" i="14"/>
  <c r="K1212" i="14"/>
  <c r="K2835" i="14"/>
  <c r="K2836" i="14"/>
  <c r="K1213" i="14"/>
  <c r="K1214" i="14"/>
  <c r="K2837" i="14"/>
  <c r="K2838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2839" i="14"/>
  <c r="K2840" i="14"/>
  <c r="K1248" i="14"/>
  <c r="K1249" i="14"/>
  <c r="K1250" i="14"/>
  <c r="K2841" i="14"/>
  <c r="K1251" i="14"/>
  <c r="K2842" i="14"/>
  <c r="K1252" i="14"/>
  <c r="K2843" i="14"/>
  <c r="K1254" i="14"/>
  <c r="K1253" i="14"/>
  <c r="K1255" i="14"/>
  <c r="K1256" i="14"/>
  <c r="K2844" i="14"/>
  <c r="K1257" i="14"/>
  <c r="K1258" i="14"/>
  <c r="K1259" i="14"/>
  <c r="K1260" i="14"/>
  <c r="K1264" i="14"/>
  <c r="K1263" i="14"/>
  <c r="K1261" i="14"/>
  <c r="K1262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2845" i="14"/>
  <c r="K2846" i="14"/>
  <c r="K1281" i="14"/>
  <c r="K1282" i="14"/>
  <c r="K2847" i="14"/>
  <c r="K2848" i="14"/>
  <c r="K2849" i="14"/>
  <c r="K1283" i="14"/>
  <c r="K1286" i="14"/>
  <c r="K1287" i="14"/>
  <c r="K1288" i="14"/>
  <c r="K2850" i="14"/>
  <c r="K2851" i="14"/>
  <c r="K2852" i="14"/>
  <c r="K2853" i="14"/>
  <c r="K2854" i="14"/>
  <c r="K1289" i="14"/>
  <c r="K1290" i="14"/>
  <c r="K1291" i="14"/>
  <c r="K1292" i="14"/>
  <c r="K2855" i="14"/>
  <c r="K1293" i="14"/>
  <c r="K2856" i="14"/>
  <c r="K2857" i="14"/>
  <c r="K1294" i="14"/>
  <c r="K1295" i="14"/>
  <c r="K1296" i="14"/>
  <c r="K1297" i="14"/>
  <c r="K1303" i="14"/>
  <c r="K1304" i="14"/>
  <c r="K1305" i="14"/>
  <c r="K2858" i="14"/>
  <c r="K1306" i="14"/>
  <c r="K2859" i="14"/>
  <c r="K1307" i="14"/>
  <c r="K1308" i="14"/>
  <c r="K1309" i="14"/>
  <c r="K1310" i="14"/>
  <c r="K1311" i="14"/>
  <c r="K1312" i="14"/>
  <c r="K1313" i="14"/>
  <c r="K1314" i="14"/>
  <c r="K2860" i="14"/>
  <c r="K1315" i="14"/>
  <c r="K1316" i="14"/>
  <c r="K1317" i="14"/>
  <c r="K1318" i="14"/>
  <c r="K1319" i="14"/>
  <c r="K1320" i="14"/>
  <c r="K1321" i="14"/>
  <c r="K2861" i="14"/>
  <c r="K2862" i="14"/>
  <c r="K2863" i="14"/>
  <c r="K1323" i="14"/>
  <c r="K1324" i="14"/>
  <c r="K1325" i="14"/>
  <c r="K1326" i="14"/>
  <c r="K1327" i="14"/>
  <c r="K1328" i="14"/>
  <c r="K1329" i="14"/>
  <c r="K2864" i="14"/>
  <c r="K1330" i="14"/>
  <c r="K1331" i="14"/>
  <c r="K2865" i="14"/>
  <c r="K2866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9" i="14"/>
  <c r="K1350" i="14"/>
  <c r="K1351" i="14"/>
  <c r="K1352" i="14"/>
  <c r="K1353" i="14"/>
  <c r="K1354" i="14"/>
  <c r="K1355" i="14"/>
  <c r="K2868" i="14"/>
  <c r="K1356" i="14"/>
  <c r="K2869" i="14"/>
  <c r="K1357" i="14"/>
  <c r="K1358" i="14"/>
  <c r="K1359" i="14"/>
  <c r="K1360" i="14"/>
  <c r="K1362" i="14"/>
  <c r="K1363" i="14"/>
  <c r="K1364" i="14"/>
  <c r="K1365" i="14"/>
  <c r="K1367" i="14"/>
  <c r="K2870" i="14"/>
  <c r="K2871" i="14"/>
  <c r="K2872" i="14"/>
  <c r="K2873" i="14"/>
  <c r="K1368" i="14"/>
  <c r="K1369" i="14"/>
  <c r="K1370" i="14"/>
  <c r="K1371" i="14"/>
  <c r="K2874" i="14"/>
  <c r="K2875" i="14"/>
  <c r="K1372" i="14"/>
  <c r="K2876" i="14"/>
  <c r="K2877" i="14"/>
  <c r="K2878" i="14"/>
  <c r="K2879" i="14"/>
  <c r="K2880" i="14"/>
  <c r="K2881" i="14"/>
  <c r="K2882" i="14"/>
  <c r="K2883" i="14"/>
  <c r="K1373" i="14"/>
  <c r="K2884" i="14"/>
  <c r="K2885" i="14"/>
  <c r="K2886" i="14"/>
  <c r="K1374" i="14"/>
  <c r="K2893" i="14"/>
  <c r="K1375" i="14"/>
  <c r="K1376" i="14"/>
  <c r="K1377" i="14"/>
  <c r="K1378" i="14"/>
  <c r="K1379" i="14"/>
  <c r="K1380" i="14"/>
  <c r="K1381" i="14"/>
  <c r="K1386" i="14"/>
  <c r="K1385" i="14"/>
  <c r="K1384" i="14"/>
  <c r="K1383" i="14"/>
  <c r="K1382" i="14"/>
  <c r="K1387" i="14"/>
  <c r="K1390" i="14"/>
  <c r="K2894" i="14"/>
  <c r="K2912" i="14"/>
  <c r="K1391" i="14"/>
  <c r="K2895" i="14"/>
  <c r="K1392" i="14"/>
  <c r="K1393" i="14"/>
  <c r="K1394" i="14"/>
  <c r="K1395" i="14"/>
  <c r="K1397" i="14"/>
  <c r="K1399" i="14"/>
  <c r="K1400" i="14"/>
  <c r="K1401" i="14"/>
  <c r="K1402" i="14"/>
  <c r="K1403" i="14"/>
  <c r="K1404" i="14"/>
  <c r="K2896" i="14"/>
  <c r="K2898" i="14"/>
  <c r="K1405" i="14"/>
  <c r="K2900" i="14"/>
  <c r="K2902" i="14"/>
  <c r="K2903" i="14"/>
  <c r="K2904" i="14"/>
  <c r="K2905" i="14"/>
  <c r="K2907" i="14"/>
  <c r="K2908" i="14"/>
  <c r="K2909" i="14"/>
  <c r="K1407" i="14"/>
  <c r="K1408" i="14"/>
  <c r="K1409" i="14"/>
  <c r="K1410" i="14"/>
  <c r="K1411" i="14"/>
  <c r="K2910" i="14"/>
  <c r="K1412" i="14"/>
  <c r="K1413" i="14"/>
  <c r="K1414" i="14"/>
  <c r="K1415" i="14"/>
  <c r="K1416" i="14"/>
  <c r="K1417" i="14"/>
  <c r="K1418" i="14"/>
  <c r="K1419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2911" i="14"/>
  <c r="K1433" i="14"/>
  <c r="K2913" i="14"/>
  <c r="K1434" i="14"/>
  <c r="K2925" i="14"/>
  <c r="K1435" i="14"/>
  <c r="K1436" i="14"/>
  <c r="K1440" i="14"/>
  <c r="K1441" i="14"/>
  <c r="K1442" i="14"/>
  <c r="K1444" i="14"/>
  <c r="K1396" i="14"/>
  <c r="K2914" i="14"/>
  <c r="K2915" i="14"/>
  <c r="K1445" i="14"/>
  <c r="K2916" i="14"/>
  <c r="K2917" i="14"/>
  <c r="K1446" i="14"/>
  <c r="K1448" i="14"/>
  <c r="K1449" i="14"/>
  <c r="K1451" i="14"/>
  <c r="K1452" i="14"/>
  <c r="K2918" i="14"/>
  <c r="K1453" i="14"/>
  <c r="K1454" i="14"/>
  <c r="K2919" i="14"/>
  <c r="K2920" i="14"/>
  <c r="K1455" i="14"/>
  <c r="K1456" i="14"/>
  <c r="K1457" i="14"/>
  <c r="K1458" i="14"/>
  <c r="K2921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2938" i="14"/>
  <c r="K1471" i="14"/>
  <c r="K2922" i="14"/>
  <c r="K1472" i="14"/>
  <c r="K1473" i="14"/>
  <c r="K1474" i="14"/>
  <c r="K1475" i="14"/>
  <c r="K1476" i="14"/>
  <c r="K2923" i="14"/>
  <c r="K2924" i="14"/>
  <c r="K2926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2927" i="14"/>
  <c r="K1493" i="14"/>
  <c r="K1494" i="14"/>
  <c r="K1495" i="14"/>
  <c r="K1496" i="14"/>
  <c r="K1497" i="14"/>
  <c r="K2928" i="14"/>
  <c r="K2929" i="14"/>
  <c r="K1499" i="14"/>
  <c r="K2950" i="14"/>
  <c r="K1500" i="14"/>
  <c r="K2951" i="14"/>
  <c r="K2930" i="14"/>
  <c r="K2931" i="14"/>
  <c r="K2933" i="14"/>
  <c r="K2932" i="14"/>
  <c r="K1503" i="14"/>
  <c r="K2934" i="14"/>
  <c r="K1504" i="14"/>
  <c r="K1505" i="14"/>
  <c r="K1506" i="14"/>
  <c r="K1507" i="14"/>
  <c r="K1508" i="14"/>
  <c r="K2935" i="14"/>
  <c r="K1509" i="14"/>
  <c r="K2936" i="14"/>
  <c r="K1510" i="14"/>
  <c r="K2937" i="14"/>
  <c r="K1511" i="14"/>
  <c r="K2939" i="14"/>
  <c r="K1512" i="14"/>
  <c r="K2940" i="14"/>
  <c r="K2941" i="14"/>
  <c r="K2942" i="14"/>
  <c r="K1513" i="14"/>
  <c r="K1514" i="14"/>
  <c r="K1515" i="14"/>
  <c r="K1516" i="14"/>
  <c r="K2943" i="14"/>
  <c r="K2944" i="14"/>
  <c r="K2946" i="14"/>
  <c r="K2948" i="14"/>
  <c r="K1517" i="14"/>
  <c r="K1518" i="14"/>
  <c r="K2952" i="14"/>
  <c r="K2953" i="14"/>
  <c r="K1520" i="14"/>
  <c r="K2954" i="14"/>
  <c r="K2955" i="14"/>
  <c r="K2956" i="14"/>
  <c r="K2957" i="14"/>
  <c r="K2958" i="14"/>
  <c r="K1521" i="14"/>
  <c r="K2959" i="14"/>
  <c r="K1522" i="14"/>
  <c r="K1523" i="14"/>
  <c r="K1524" i="14"/>
  <c r="K1525" i="14"/>
  <c r="K2960" i="14"/>
  <c r="K2961" i="14"/>
  <c r="K2962" i="14"/>
  <c r="K1530" i="14"/>
  <c r="K1531" i="14"/>
  <c r="K1532" i="14"/>
  <c r="K1533" i="14"/>
  <c r="K1534" i="14"/>
  <c r="K2963" i="14"/>
  <c r="K1535" i="14"/>
  <c r="K1536" i="14"/>
  <c r="K2965" i="14"/>
  <c r="K2966" i="14"/>
  <c r="K2967" i="14"/>
  <c r="K2968" i="14"/>
  <c r="K1537" i="14"/>
  <c r="K1538" i="14"/>
  <c r="K2969" i="14"/>
  <c r="K1539" i="14"/>
  <c r="K1540" i="14"/>
  <c r="K1541" i="14"/>
  <c r="K1542" i="14"/>
  <c r="K1544" i="14"/>
  <c r="K1543" i="14"/>
  <c r="K1545" i="14"/>
  <c r="K1546" i="14"/>
  <c r="K2992" i="14"/>
  <c r="K1548" i="14"/>
  <c r="K2970" i="14"/>
  <c r="K2971" i="14"/>
  <c r="K1552" i="14"/>
  <c r="K2972" i="14"/>
  <c r="K3006" i="14"/>
  <c r="K2974" i="14"/>
  <c r="K2975" i="14"/>
  <c r="K3008" i="14"/>
  <c r="K2976" i="14"/>
  <c r="K2978" i="14"/>
  <c r="K2979" i="14"/>
  <c r="K2980" i="14"/>
  <c r="K1556" i="14"/>
  <c r="K2981" i="14"/>
  <c r="K2982" i="14"/>
  <c r="K1557" i="14"/>
  <c r="K3010" i="14"/>
  <c r="K1558" i="14"/>
  <c r="K1559" i="14"/>
  <c r="K2983" i="14"/>
  <c r="K2984" i="14"/>
  <c r="K1560" i="14"/>
  <c r="K1562" i="14"/>
  <c r="K2986" i="14"/>
  <c r="K1563" i="14"/>
  <c r="K3012" i="14"/>
  <c r="K3013" i="14"/>
  <c r="K1569" i="14"/>
  <c r="K2993" i="14"/>
  <c r="K1570" i="14"/>
  <c r="K1571" i="14"/>
  <c r="K1574" i="14"/>
  <c r="K1577" i="14"/>
  <c r="K2996" i="14"/>
  <c r="K2997" i="14"/>
  <c r="K2998" i="14"/>
  <c r="K1578" i="14"/>
  <c r="K2999" i="14"/>
  <c r="K3000" i="14"/>
  <c r="K3001" i="14"/>
  <c r="K3002" i="14"/>
  <c r="K3004" i="14"/>
  <c r="K1579" i="14"/>
  <c r="K1580" i="14"/>
  <c r="K1581" i="14"/>
  <c r="K1582" i="14"/>
  <c r="K1583" i="14"/>
  <c r="K1584" i="14"/>
  <c r="K1585" i="14"/>
  <c r="K1586" i="14"/>
  <c r="K1589" i="14"/>
  <c r="K1590" i="14"/>
  <c r="K3024" i="14"/>
  <c r="K1592" i="14"/>
  <c r="K1594" i="14"/>
  <c r="K1595" i="14"/>
  <c r="K1598" i="14"/>
  <c r="K1599" i="14"/>
  <c r="K1600" i="14"/>
  <c r="K1601" i="14"/>
  <c r="K1603" i="14"/>
  <c r="K3005" i="14"/>
  <c r="K1604" i="14"/>
  <c r="K1605" i="14"/>
  <c r="K3007" i="14"/>
  <c r="K1606" i="14"/>
  <c r="K1607" i="14"/>
  <c r="K1608" i="14"/>
  <c r="K1609" i="14"/>
  <c r="K1610" i="14"/>
  <c r="K3009" i="14"/>
  <c r="K1611" i="14"/>
  <c r="K1612" i="14"/>
  <c r="K1613" i="14"/>
  <c r="K1614" i="14"/>
  <c r="K3011" i="14"/>
  <c r="K3014" i="14"/>
  <c r="K3016" i="14"/>
  <c r="K1615" i="14"/>
  <c r="K1617" i="14"/>
  <c r="K1618" i="14"/>
  <c r="K1619" i="14"/>
  <c r="K1620" i="14"/>
  <c r="K1621" i="14"/>
  <c r="K1622" i="14"/>
  <c r="K1623" i="14"/>
  <c r="K1624" i="14"/>
  <c r="K1625" i="14"/>
  <c r="K3017" i="14"/>
  <c r="K3018" i="14"/>
  <c r="K1626" i="14"/>
  <c r="K1627" i="14"/>
  <c r="K1628" i="14"/>
  <c r="K1629" i="14"/>
  <c r="K1630" i="14"/>
  <c r="K1631" i="14"/>
  <c r="K3019" i="14"/>
  <c r="K1632" i="14"/>
  <c r="K1634" i="14"/>
  <c r="K1635" i="14"/>
  <c r="K3020" i="14"/>
  <c r="K1637" i="14"/>
  <c r="K3021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3022" i="14"/>
  <c r="K1651" i="14"/>
  <c r="K1652" i="14"/>
  <c r="K1653" i="14"/>
  <c r="K1654" i="14"/>
  <c r="K1655" i="14"/>
  <c r="K3044" i="14"/>
  <c r="K1656" i="14"/>
  <c r="K1657" i="14"/>
  <c r="K1658" i="14"/>
  <c r="K1659" i="14"/>
  <c r="K1660" i="14"/>
  <c r="K1661" i="14"/>
  <c r="K3026" i="14"/>
  <c r="K1662" i="14"/>
  <c r="K3027" i="14"/>
  <c r="K3030" i="14"/>
  <c r="K3032" i="14"/>
  <c r="K1663" i="14"/>
  <c r="K1664" i="14"/>
  <c r="K1665" i="14"/>
  <c r="K1666" i="14"/>
  <c r="K1667" i="14"/>
  <c r="K1668" i="14"/>
  <c r="K1669" i="14"/>
  <c r="K1670" i="14"/>
  <c r="K3033" i="14"/>
  <c r="K3034" i="14"/>
  <c r="K1671" i="14"/>
  <c r="K1672" i="14"/>
  <c r="K1673" i="14"/>
  <c r="K1674" i="14"/>
  <c r="K1675" i="14"/>
  <c r="K1676" i="14"/>
  <c r="K1677" i="14"/>
  <c r="K3052" i="14"/>
  <c r="K1680" i="14"/>
  <c r="K1681" i="14"/>
  <c r="K1682" i="14"/>
  <c r="K1683" i="14"/>
  <c r="K1684" i="14"/>
  <c r="K1685" i="14"/>
  <c r="K3035" i="14"/>
  <c r="K3036" i="14"/>
  <c r="K1686" i="14"/>
  <c r="K3037" i="14"/>
  <c r="K3038" i="14"/>
  <c r="K1687" i="14"/>
  <c r="K1688" i="14"/>
  <c r="K1689" i="14"/>
  <c r="K1690" i="14"/>
  <c r="K1691" i="14"/>
  <c r="K3039" i="14"/>
  <c r="K1692" i="14"/>
  <c r="K3040" i="14"/>
  <c r="K1693" i="14"/>
  <c r="K1694" i="14"/>
  <c r="K1698" i="14"/>
  <c r="K3042" i="14"/>
  <c r="K1700" i="14"/>
  <c r="K1701" i="14"/>
  <c r="K1702" i="14"/>
  <c r="K1703" i="14"/>
  <c r="K1704" i="14"/>
  <c r="K1705" i="14"/>
  <c r="K1706" i="14"/>
  <c r="K1707" i="14"/>
  <c r="K1708" i="14"/>
  <c r="K3043" i="14"/>
  <c r="K1709" i="14"/>
  <c r="K1710" i="14"/>
  <c r="K1711" i="14"/>
  <c r="K1712" i="14"/>
  <c r="K1713" i="14"/>
  <c r="K1714" i="14"/>
  <c r="K1715" i="14"/>
  <c r="K1716" i="14"/>
  <c r="K3045" i="14"/>
  <c r="K1717" i="14"/>
  <c r="K1718" i="14"/>
  <c r="K1719" i="14"/>
  <c r="K1720" i="14"/>
  <c r="K1721" i="14"/>
  <c r="K1722" i="14"/>
  <c r="K1723" i="14"/>
  <c r="K3046" i="14"/>
  <c r="K1724" i="14"/>
  <c r="K3047" i="14"/>
  <c r="K1725" i="14"/>
  <c r="K1726" i="14"/>
  <c r="K1727" i="14"/>
  <c r="K1728" i="14"/>
  <c r="K1729" i="14"/>
  <c r="K1730" i="14"/>
  <c r="K1731" i="14"/>
  <c r="K1732" i="14"/>
  <c r="K1733" i="14"/>
  <c r="K1734" i="14"/>
  <c r="K3048" i="14"/>
  <c r="K1735" i="14"/>
  <c r="K3049" i="14"/>
  <c r="K1736" i="14"/>
  <c r="K1737" i="14"/>
  <c r="K1738" i="14"/>
  <c r="K3050" i="14"/>
  <c r="K1739" i="14"/>
  <c r="K1740" i="14"/>
  <c r="K1741" i="14"/>
  <c r="K1742" i="14"/>
  <c r="K1743" i="14"/>
  <c r="K3053" i="14"/>
  <c r="K1744" i="14"/>
  <c r="K3054" i="14"/>
  <c r="K1745" i="14"/>
  <c r="K1746" i="14"/>
  <c r="K1747" i="14"/>
  <c r="K1748" i="14"/>
  <c r="K1749" i="14"/>
  <c r="K1750" i="14"/>
  <c r="K1751" i="14"/>
  <c r="K1752" i="14"/>
  <c r="K3069" i="14"/>
  <c r="K1753" i="14"/>
  <c r="K1755" i="14"/>
  <c r="K1756" i="14"/>
  <c r="K1758" i="14"/>
  <c r="K1759" i="14"/>
  <c r="K1760" i="14"/>
  <c r="K1761" i="14"/>
  <c r="K1762" i="14"/>
  <c r="K3055" i="14"/>
  <c r="K1763" i="14"/>
  <c r="K1764" i="14"/>
  <c r="K1765" i="14"/>
  <c r="K1766" i="14"/>
  <c r="K3056" i="14"/>
  <c r="K1767" i="14"/>
  <c r="K1773" i="14"/>
  <c r="K1774" i="14"/>
  <c r="K1775" i="14"/>
  <c r="K1776" i="14"/>
  <c r="K3057" i="14"/>
  <c r="K3058" i="14"/>
  <c r="K3059" i="14"/>
  <c r="K3060" i="14"/>
  <c r="K3061" i="14"/>
  <c r="K3062" i="14"/>
  <c r="K3063" i="14"/>
  <c r="K3064" i="14"/>
  <c r="K3065" i="14"/>
  <c r="K3066" i="14"/>
  <c r="K1777" i="14"/>
  <c r="K1778" i="14"/>
  <c r="K3067" i="14"/>
  <c r="K3068" i="14"/>
  <c r="K3070" i="14"/>
  <c r="K1779" i="14"/>
  <c r="K3072" i="14"/>
  <c r="K3073" i="14"/>
  <c r="K3074" i="14"/>
  <c r="K3075" i="14"/>
  <c r="K1781" i="14"/>
  <c r="K1782" i="14"/>
  <c r="K3076" i="14"/>
  <c r="K1783" i="14"/>
  <c r="K3102" i="14"/>
  <c r="K1785" i="14"/>
  <c r="K1786" i="14"/>
  <c r="K1787" i="14"/>
  <c r="K3105" i="14"/>
  <c r="K1788" i="14"/>
  <c r="K1789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1790" i="14"/>
  <c r="K3089" i="14"/>
  <c r="K3090" i="14"/>
  <c r="K1791" i="14"/>
  <c r="K1792" i="14"/>
  <c r="K1793" i="14"/>
  <c r="K1794" i="14"/>
  <c r="K3110" i="14"/>
  <c r="K1795" i="14"/>
  <c r="K3112" i="14"/>
  <c r="K3113" i="14"/>
  <c r="K3091" i="14"/>
  <c r="K3092" i="14"/>
  <c r="K1798" i="14"/>
  <c r="K1799" i="14"/>
  <c r="K1800" i="14"/>
  <c r="K1801" i="14"/>
  <c r="K3093" i="14"/>
  <c r="K1802" i="14"/>
  <c r="K3094" i="14"/>
  <c r="K3119" i="14"/>
  <c r="K1803" i="14"/>
  <c r="K3095" i="14"/>
  <c r="K1804" i="14"/>
  <c r="K1805" i="14"/>
  <c r="K1806" i="14"/>
  <c r="K1807" i="14"/>
  <c r="K1808" i="14"/>
  <c r="K3096" i="14"/>
  <c r="K3097" i="14"/>
  <c r="K3098" i="14"/>
  <c r="K3099" i="14"/>
  <c r="K1809" i="14"/>
  <c r="K1810" i="14"/>
  <c r="K1811" i="14"/>
  <c r="K1784" i="14"/>
  <c r="K1812" i="14"/>
  <c r="K1813" i="14"/>
  <c r="K3100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6" i="14"/>
  <c r="K3101" i="14"/>
  <c r="K1831" i="14"/>
  <c r="K1830" i="14"/>
  <c r="K1829" i="14"/>
  <c r="K3103" i="14"/>
  <c r="K3126" i="14"/>
  <c r="K1832" i="14"/>
  <c r="K1833" i="14"/>
  <c r="K1834" i="14"/>
  <c r="K3104" i="14"/>
  <c r="K3106" i="14"/>
  <c r="K1835" i="14"/>
  <c r="K1838" i="14"/>
  <c r="K1839" i="14"/>
  <c r="K1840" i="14"/>
  <c r="K3107" i="14"/>
  <c r="K3108" i="14"/>
  <c r="K3111" i="14"/>
  <c r="K3135" i="14"/>
  <c r="K3114" i="14"/>
  <c r="K3136" i="14"/>
  <c r="K1845" i="14"/>
  <c r="K3137" i="14"/>
  <c r="K3115" i="14"/>
  <c r="K3116" i="14"/>
  <c r="K3117" i="14"/>
  <c r="K1848" i="14"/>
  <c r="K3118" i="14"/>
  <c r="K1850" i="14"/>
  <c r="K1853" i="14"/>
  <c r="K3147" i="14"/>
  <c r="K1858" i="14"/>
  <c r="K1859" i="14"/>
  <c r="K3120" i="14"/>
  <c r="K3121" i="14"/>
  <c r="K3122" i="14"/>
  <c r="K3123" i="14"/>
  <c r="K3124" i="14"/>
  <c r="K3125" i="14"/>
  <c r="K3127" i="14"/>
  <c r="K1860" i="14"/>
  <c r="K1861" i="14"/>
  <c r="K3128" i="14"/>
  <c r="K3129" i="14"/>
  <c r="K1862" i="14"/>
  <c r="K3130" i="14"/>
  <c r="K1863" i="14"/>
  <c r="K3131" i="14"/>
  <c r="K3132" i="14"/>
  <c r="K3133" i="14"/>
  <c r="K3134" i="14"/>
  <c r="K1864" i="14"/>
  <c r="K3139" i="14"/>
  <c r="K1865" i="14"/>
  <c r="K1867" i="14"/>
  <c r="K1868" i="14"/>
  <c r="K1869" i="14"/>
  <c r="K1870" i="14"/>
  <c r="K1849" i="14"/>
  <c r="K1871" i="14"/>
  <c r="K3156" i="14"/>
  <c r="K1873" i="14"/>
  <c r="K1874" i="14"/>
  <c r="K3140" i="14"/>
  <c r="K1875" i="14"/>
  <c r="K1876" i="14"/>
  <c r="K1877" i="14"/>
  <c r="K1878" i="14"/>
  <c r="K3141" i="14"/>
  <c r="K1880" i="14"/>
  <c r="K1881" i="14"/>
  <c r="K1882" i="14"/>
  <c r="K1883" i="14"/>
  <c r="K1885" i="14"/>
  <c r="K3142" i="14"/>
  <c r="K1886" i="14"/>
  <c r="K1887" i="14"/>
  <c r="K1888" i="14"/>
  <c r="K1889" i="14"/>
  <c r="K1891" i="14"/>
  <c r="K1892" i="14"/>
  <c r="K1894" i="14"/>
  <c r="K3143" i="14"/>
  <c r="K1895" i="14"/>
  <c r="K1896" i="14"/>
  <c r="K1897" i="14"/>
  <c r="K3144" i="14"/>
  <c r="K3146" i="14"/>
  <c r="K3148" i="14"/>
  <c r="K1898" i="14"/>
  <c r="K3149" i="14"/>
  <c r="K3150" i="14"/>
  <c r="K3151" i="14"/>
  <c r="K3152" i="14"/>
  <c r="K3153" i="14"/>
  <c r="K1901" i="14"/>
  <c r="K1902" i="14"/>
  <c r="K3154" i="14"/>
  <c r="K3155" i="14"/>
  <c r="K3157" i="14"/>
  <c r="K1903" i="14"/>
  <c r="K1904" i="14"/>
  <c r="K3158" i="14"/>
  <c r="K3159" i="14"/>
  <c r="K3173" i="14"/>
  <c r="K1905" i="14"/>
  <c r="K1906" i="14"/>
  <c r="K1907" i="14"/>
  <c r="K1908" i="14"/>
  <c r="K1909" i="14"/>
  <c r="K1910" i="14"/>
  <c r="K1911" i="14"/>
  <c r="K3160" i="14"/>
  <c r="K1912" i="14"/>
  <c r="K1913" i="14"/>
  <c r="K1914" i="14"/>
  <c r="K1915" i="14"/>
  <c r="K1916" i="14"/>
  <c r="K1917" i="14"/>
  <c r="K1918" i="14"/>
  <c r="K1920" i="14"/>
  <c r="K1921" i="14"/>
  <c r="K1923" i="14"/>
  <c r="K3180" i="14"/>
  <c r="K1924" i="14"/>
  <c r="K3161" i="14"/>
  <c r="K1925" i="14"/>
  <c r="K1926" i="14"/>
  <c r="K3162" i="14"/>
  <c r="K1927" i="14"/>
  <c r="K3163" i="14"/>
  <c r="K3164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3165" i="14"/>
  <c r="K3166" i="14"/>
  <c r="K3167" i="14"/>
  <c r="K1973" i="14"/>
  <c r="K3168" i="14"/>
  <c r="K1974" i="14"/>
  <c r="K1975" i="14"/>
  <c r="K1976" i="14"/>
  <c r="K1977" i="14"/>
  <c r="K1978" i="14"/>
  <c r="K3169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8" i="14"/>
  <c r="K2009" i="14"/>
  <c r="K2010" i="14"/>
  <c r="K2011" i="14"/>
  <c r="K2012" i="14"/>
  <c r="K2013" i="14"/>
  <c r="K3170" i="14"/>
  <c r="K2014" i="14"/>
  <c r="K2015" i="14"/>
  <c r="K2016" i="14"/>
  <c r="K3198" i="14"/>
  <c r="K3171" i="14"/>
  <c r="K3172" i="14"/>
  <c r="K3174" i="14"/>
  <c r="K3175" i="14"/>
  <c r="K3176" i="14"/>
  <c r="K3177" i="14"/>
  <c r="K2017" i="14"/>
  <c r="K1922" i="14"/>
  <c r="K3178" i="14"/>
  <c r="K3181" i="14"/>
  <c r="K3182" i="14"/>
  <c r="K3183" i="14"/>
  <c r="K2020" i="14"/>
  <c r="K2021" i="14"/>
  <c r="K3184" i="14"/>
  <c r="K2022" i="14"/>
  <c r="K2023" i="14"/>
  <c r="K2024" i="14"/>
  <c r="K2025" i="14"/>
  <c r="K2026" i="14"/>
  <c r="K2027" i="14"/>
  <c r="K2028" i="14"/>
  <c r="K2029" i="14"/>
  <c r="K2030" i="14"/>
  <c r="K3185" i="14"/>
  <c r="K2031" i="14"/>
  <c r="K2032" i="14"/>
  <c r="K2007" i="14"/>
  <c r="K2033" i="14"/>
  <c r="K2034" i="14"/>
  <c r="K2035" i="14"/>
  <c r="K3186" i="14"/>
  <c r="K3187" i="14"/>
  <c r="K2036" i="14"/>
  <c r="K2037" i="14"/>
  <c r="K3188" i="14"/>
  <c r="K3214" i="14"/>
  <c r="K3189" i="14"/>
  <c r="K2040" i="14"/>
  <c r="K3190" i="14"/>
  <c r="K2041" i="14"/>
  <c r="K3191" i="14"/>
  <c r="K3192" i="14"/>
  <c r="K3193" i="14"/>
  <c r="K3194" i="14"/>
  <c r="K3195" i="14"/>
  <c r="K2042" i="14"/>
  <c r="K3196" i="14"/>
  <c r="K2043" i="14"/>
  <c r="K3197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3199" i="14"/>
  <c r="K2055" i="14"/>
  <c r="K2056" i="14"/>
  <c r="K2057" i="14"/>
  <c r="K2058" i="14"/>
  <c r="K2059" i="14"/>
  <c r="K2060" i="14"/>
  <c r="K2061" i="14"/>
  <c r="K3200" i="14"/>
  <c r="K2062" i="14"/>
  <c r="K2063" i="14"/>
  <c r="K2064" i="14"/>
  <c r="K2065" i="14"/>
  <c r="K2066" i="14"/>
  <c r="K2067" i="14"/>
  <c r="K2068" i="14"/>
  <c r="K3201" i="14"/>
  <c r="K2069" i="14"/>
  <c r="K3202" i="14"/>
  <c r="K3203" i="14"/>
  <c r="K3204" i="14"/>
  <c r="K3208" i="14"/>
  <c r="K3209" i="14"/>
  <c r="K3210" i="14"/>
  <c r="K3211" i="14"/>
  <c r="K3212" i="14"/>
  <c r="K2070" i="14"/>
  <c r="K3213" i="14"/>
  <c r="K2071" i="14"/>
  <c r="K2072" i="14"/>
  <c r="K2073" i="14"/>
  <c r="K2074" i="14"/>
  <c r="K2075" i="14"/>
  <c r="K2076" i="14"/>
  <c r="K2077" i="14"/>
  <c r="K3215" i="14"/>
  <c r="K2078" i="14"/>
  <c r="K3217" i="14"/>
  <c r="K3218" i="14"/>
  <c r="K2083" i="14"/>
  <c r="K2084" i="14"/>
  <c r="K2085" i="14"/>
  <c r="K2086" i="14"/>
  <c r="K2087" i="14"/>
  <c r="K2088" i="14"/>
  <c r="K3219" i="14"/>
  <c r="K3220" i="14"/>
  <c r="K3221" i="14"/>
  <c r="K3222" i="14"/>
  <c r="K3223" i="14"/>
  <c r="K3224" i="14"/>
  <c r="K2089" i="14"/>
  <c r="K3225" i="14"/>
  <c r="K2090" i="14"/>
  <c r="K2091" i="14"/>
  <c r="K3242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3226" i="14"/>
  <c r="K2104" i="14"/>
  <c r="K2105" i="14"/>
  <c r="K2106" i="14"/>
  <c r="K2107" i="14"/>
  <c r="K2108" i="14"/>
  <c r="K2109" i="14"/>
  <c r="K2110" i="14"/>
  <c r="K2111" i="14"/>
  <c r="K3227" i="14"/>
  <c r="K2112" i="14"/>
  <c r="K2113" i="14"/>
  <c r="K2114" i="14"/>
  <c r="K2115" i="14"/>
  <c r="K3228" i="14"/>
  <c r="K2116" i="14"/>
  <c r="K2117" i="14"/>
  <c r="K2118" i="14"/>
  <c r="K2119" i="14"/>
  <c r="K3229" i="14"/>
  <c r="K3230" i="14"/>
  <c r="K2120" i="14"/>
  <c r="K2122" i="14"/>
  <c r="K2121" i="14"/>
  <c r="K2128" i="14"/>
  <c r="K2123" i="14"/>
  <c r="K2124" i="14"/>
  <c r="K2125" i="14"/>
  <c r="K2126" i="14"/>
  <c r="K2127" i="14"/>
  <c r="K2138" i="14"/>
  <c r="K2139" i="14"/>
  <c r="K2137" i="14"/>
  <c r="K2136" i="14"/>
  <c r="K2135" i="14"/>
  <c r="K2134" i="14"/>
  <c r="K2129" i="14"/>
  <c r="K2130" i="14"/>
  <c r="K2131" i="14"/>
  <c r="K2132" i="14"/>
  <c r="K2133" i="14"/>
  <c r="K3231" i="14"/>
  <c r="K2144" i="14"/>
  <c r="K2143" i="14"/>
  <c r="K2142" i="14"/>
  <c r="K2141" i="14"/>
  <c r="K2140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3232" i="14"/>
  <c r="K2160" i="14"/>
  <c r="K2161" i="14"/>
  <c r="K2162" i="14"/>
  <c r="K2163" i="14"/>
  <c r="K2164" i="14"/>
  <c r="K2165" i="14"/>
  <c r="K2166" i="14"/>
  <c r="K2082" i="14"/>
  <c r="K2167" i="14"/>
  <c r="K2168" i="14"/>
  <c r="K2169" i="14"/>
  <c r="K2170" i="14"/>
  <c r="K2171" i="14"/>
  <c r="K3235" i="14"/>
  <c r="K2172" i="14"/>
  <c r="K3236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7" i="14"/>
  <c r="K2186" i="14"/>
  <c r="K2188" i="14"/>
  <c r="K2189" i="14"/>
  <c r="K2190" i="14"/>
  <c r="K2191" i="14"/>
  <c r="K2192" i="14"/>
  <c r="K2193" i="14"/>
  <c r="K2194" i="14"/>
  <c r="K2196" i="14"/>
  <c r="K2195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2" i="14"/>
  <c r="K2211" i="14"/>
  <c r="K2213" i="14"/>
  <c r="K2214" i="14"/>
  <c r="K2215" i="14"/>
  <c r="K2216" i="14"/>
  <c r="K3237" i="14"/>
  <c r="K3238" i="14"/>
  <c r="K3239" i="14"/>
  <c r="K2217" i="14"/>
  <c r="K3240" i="14"/>
  <c r="K3241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3257" i="14"/>
  <c r="K2237" i="14"/>
  <c r="K2238" i="14"/>
  <c r="K2239" i="14"/>
  <c r="K2240" i="14"/>
  <c r="K2241" i="14"/>
  <c r="K2242" i="14"/>
  <c r="K3243" i="14"/>
  <c r="K3244" i="14"/>
  <c r="K3245" i="14"/>
  <c r="K3246" i="14"/>
  <c r="K3247" i="14"/>
  <c r="K3248" i="14"/>
  <c r="K3249" i="14"/>
  <c r="K2243" i="14"/>
  <c r="K2244" i="14"/>
  <c r="K2245" i="14"/>
  <c r="K2246" i="14"/>
  <c r="K2247" i="14"/>
  <c r="K2248" i="14"/>
  <c r="K2249" i="14"/>
  <c r="K2250" i="14"/>
  <c r="K2251" i="14"/>
  <c r="K3250" i="14"/>
  <c r="K3251" i="14"/>
  <c r="K2252" i="14"/>
  <c r="K2253" i="14"/>
  <c r="K2254" i="14"/>
  <c r="K2255" i="14"/>
  <c r="K2257" i="14"/>
  <c r="K2258" i="14"/>
  <c r="K3252" i="14"/>
  <c r="K3253" i="14"/>
  <c r="K2259" i="14"/>
  <c r="K3254" i="14"/>
  <c r="K2260" i="14"/>
  <c r="K2261" i="14"/>
  <c r="K2262" i="14"/>
  <c r="K3255" i="14"/>
  <c r="K3256" i="14"/>
  <c r="K2236" i="14"/>
  <c r="K3258" i="14"/>
  <c r="K3259" i="14"/>
  <c r="K2263" i="14"/>
  <c r="K2264" i="14"/>
  <c r="K3260" i="14"/>
  <c r="K2265" i="14"/>
  <c r="K2267" i="14"/>
  <c r="K2268" i="14"/>
  <c r="K2269" i="14"/>
  <c r="K2270" i="14"/>
  <c r="K2271" i="14"/>
  <c r="K2272" i="14"/>
  <c r="K2273" i="14"/>
  <c r="K3261" i="14"/>
  <c r="K3262" i="14"/>
  <c r="K3263" i="14"/>
  <c r="K2274" i="14"/>
  <c r="K3264" i="14"/>
  <c r="K2275" i="14"/>
  <c r="K2276" i="14"/>
  <c r="K2277" i="14"/>
  <c r="K2278" i="14"/>
  <c r="K2282" i="14"/>
  <c r="K2283" i="14"/>
  <c r="K2284" i="14"/>
  <c r="K2285" i="14"/>
  <c r="K2286" i="14"/>
  <c r="K3265" i="14"/>
  <c r="K2287" i="14"/>
  <c r="K2288" i="14"/>
  <c r="K3266" i="14"/>
  <c r="K2289" i="14"/>
  <c r="K3267" i="14"/>
  <c r="K2290" i="14"/>
  <c r="K2291" i="14"/>
  <c r="K2292" i="14"/>
  <c r="K2294" i="14"/>
  <c r="K2295" i="14"/>
  <c r="K2298" i="14"/>
  <c r="K2299" i="14"/>
  <c r="K2300" i="14"/>
  <c r="K2301" i="14"/>
  <c r="K3268" i="14"/>
  <c r="K3269" i="14"/>
  <c r="K2302" i="14"/>
  <c r="K2303" i="14"/>
  <c r="K2304" i="14"/>
  <c r="K2305" i="14"/>
  <c r="K2306" i="14"/>
  <c r="K2307" i="14"/>
  <c r="K2308" i="14"/>
  <c r="X3" i="14"/>
  <c r="B1" i="14"/>
  <c r="C1" i="14" s="1"/>
  <c r="M12" i="12"/>
  <c r="B1" i="12"/>
  <c r="C1" i="12" s="1"/>
  <c r="AC3" i="12"/>
  <c r="K1866" i="14" l="1"/>
  <c r="K1438" i="14"/>
  <c r="K1450" i="14"/>
  <c r="K1366" i="14"/>
  <c r="K1846" i="14"/>
  <c r="K3071" i="14"/>
  <c r="K2945" i="14"/>
  <c r="K1298" i="14"/>
  <c r="K1278" i="14"/>
  <c r="K1279" i="14"/>
  <c r="K2758" i="14"/>
  <c r="K738" i="14"/>
  <c r="K918" i="14"/>
  <c r="K2679" i="14"/>
  <c r="K718" i="14"/>
  <c r="K2521" i="14"/>
  <c r="I17" i="14"/>
  <c r="I13" i="14"/>
  <c r="I10" i="14"/>
  <c r="I7" i="14"/>
  <c r="I2310" i="14"/>
  <c r="I3" i="14"/>
  <c r="K2145" i="14"/>
  <c r="K2019" i="14"/>
  <c r="K1893" i="14"/>
  <c r="K1919" i="14"/>
  <c r="K1899" i="14"/>
  <c r="K1879" i="14"/>
  <c r="K1348" i="14"/>
  <c r="K1302" i="14"/>
  <c r="K1847" i="14"/>
  <c r="K1757" i="14"/>
  <c r="K2977" i="14"/>
  <c r="K1125" i="14"/>
  <c r="K1159" i="14"/>
  <c r="K1129" i="14"/>
  <c r="K1081" i="14"/>
  <c r="K2694" i="14"/>
  <c r="K833" i="14"/>
  <c r="K824" i="14"/>
  <c r="K2820" i="14"/>
  <c r="K1128" i="14"/>
  <c r="K637" i="14"/>
  <c r="K634" i="14"/>
  <c r="K583" i="14"/>
  <c r="K2585" i="14"/>
  <c r="K524" i="14"/>
  <c r="K2515" i="14"/>
  <c r="K190" i="14"/>
  <c r="K22" i="14"/>
  <c r="K14" i="14"/>
  <c r="K2296" i="14"/>
  <c r="K2080" i="14"/>
  <c r="K3205" i="14"/>
  <c r="K2018" i="14"/>
  <c r="K1900" i="14"/>
  <c r="K3145" i="14"/>
  <c r="K1841" i="14"/>
  <c r="K1696" i="14"/>
  <c r="K1636" i="14"/>
  <c r="K1633" i="14"/>
  <c r="K1616" i="14"/>
  <c r="K1593" i="14"/>
  <c r="K3023" i="14"/>
  <c r="K1389" i="14"/>
  <c r="K2887" i="14"/>
  <c r="K1300" i="14"/>
  <c r="K1124" i="14"/>
  <c r="K839" i="14"/>
  <c r="K813" i="14"/>
  <c r="K3233" i="14"/>
  <c r="K3206" i="14"/>
  <c r="K1828" i="14"/>
  <c r="K1825" i="14"/>
  <c r="K3051" i="14"/>
  <c r="K1699" i="14"/>
  <c r="K1695" i="14"/>
  <c r="K3041" i="14"/>
  <c r="K1597" i="14"/>
  <c r="K1576" i="14"/>
  <c r="K1561" i="14"/>
  <c r="K1554" i="14"/>
  <c r="K2081" i="14"/>
  <c r="K2079" i="14"/>
  <c r="K1827" i="14"/>
  <c r="K1596" i="14"/>
  <c r="K1575" i="14"/>
  <c r="K2985" i="14"/>
  <c r="K1553" i="14"/>
  <c r="K3003" i="14"/>
  <c r="K1547" i="14"/>
  <c r="K1527" i="14"/>
  <c r="K1526" i="14"/>
  <c r="K2973" i="14"/>
  <c r="K2964" i="14"/>
  <c r="K1498" i="14"/>
  <c r="K3234" i="14"/>
  <c r="K3207" i="14"/>
  <c r="K1872" i="14"/>
  <c r="K3138" i="14"/>
  <c r="K3031" i="14"/>
  <c r="K673" i="14"/>
  <c r="K659" i="14"/>
  <c r="K636" i="14"/>
  <c r="K624" i="14"/>
  <c r="K588" i="14"/>
  <c r="K548" i="14"/>
  <c r="K2548" i="14"/>
  <c r="K507" i="14"/>
  <c r="K2499" i="14"/>
  <c r="K2468" i="14"/>
  <c r="K1388" i="14"/>
  <c r="K1361" i="14"/>
  <c r="K1186" i="14"/>
  <c r="K1164" i="14"/>
  <c r="K2808" i="14"/>
  <c r="K1047" i="14"/>
  <c r="K1443" i="14"/>
  <c r="K1439" i="14"/>
  <c r="K1406" i="14"/>
  <c r="K1285" i="14"/>
  <c r="K1280" i="14"/>
  <c r="K1277" i="14"/>
  <c r="K1167" i="14"/>
  <c r="K2811" i="14"/>
  <c r="K1299" i="14"/>
  <c r="K1284" i="14"/>
  <c r="K1276" i="14"/>
  <c r="K2825" i="14"/>
  <c r="K1040" i="14"/>
  <c r="K900" i="14"/>
  <c r="K708" i="14"/>
  <c r="K672" i="14"/>
  <c r="K658" i="14"/>
  <c r="K962" i="14"/>
  <c r="K2738" i="14"/>
  <c r="K2723" i="14"/>
  <c r="K723" i="14"/>
  <c r="K2784" i="14"/>
  <c r="K2761" i="14"/>
  <c r="K2746" i="14"/>
  <c r="K20" i="14"/>
  <c r="K2644" i="14"/>
  <c r="K635" i="14"/>
  <c r="K632" i="14"/>
  <c r="K2518" i="14"/>
  <c r="K2549" i="14"/>
  <c r="K2523" i="14"/>
  <c r="K2503" i="14"/>
  <c r="K394" i="14"/>
  <c r="K589" i="14"/>
  <c r="K21" i="14"/>
  <c r="K19" i="14"/>
  <c r="N228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Q967" i="14" l="1"/>
  <c r="Q968" i="14"/>
  <c r="Q963" i="14"/>
  <c r="Q965" i="14"/>
  <c r="Q1437" i="14"/>
  <c r="Q964" i="14"/>
  <c r="Q990" i="14"/>
  <c r="Q966" i="14"/>
  <c r="Q2989" i="14"/>
  <c r="Q2987" i="14"/>
  <c r="Q2991" i="14"/>
  <c r="Q2990" i="14"/>
  <c r="Q2988" i="14"/>
  <c r="Q2994" i="14"/>
  <c r="Q2995" i="14"/>
  <c r="K17" i="14"/>
  <c r="N2297" i="14"/>
  <c r="N953" i="14"/>
  <c r="Q20" i="14"/>
  <c r="Q2621" i="14"/>
  <c r="Q644" i="14"/>
  <c r="Q1477" i="14"/>
  <c r="Q2039" i="14"/>
  <c r="Q2038" i="14"/>
  <c r="G73" i="1"/>
  <c r="P73" i="1" s="1"/>
  <c r="I73" i="1"/>
  <c r="O73" i="1"/>
  <c r="G74" i="1"/>
  <c r="P74" i="1" s="1"/>
  <c r="I74" i="1"/>
  <c r="O74" i="1"/>
  <c r="K840" i="12"/>
  <c r="K835" i="12"/>
  <c r="K806" i="12"/>
  <c r="K874" i="12"/>
  <c r="K813" i="12"/>
  <c r="K844" i="12"/>
  <c r="K816" i="12"/>
  <c r="L3029" i="14"/>
  <c r="K791" i="12"/>
  <c r="K773" i="12"/>
  <c r="K787" i="12"/>
  <c r="L1772" i="14"/>
  <c r="K762" i="12"/>
  <c r="K797" i="12"/>
  <c r="L526" i="14"/>
  <c r="K786" i="12"/>
  <c r="K782" i="12"/>
  <c r="L2901" i="14"/>
  <c r="L1855" i="14"/>
  <c r="L1797" i="14"/>
  <c r="K846" i="12"/>
  <c r="K839" i="12"/>
  <c r="K810" i="12"/>
  <c r="K875" i="12"/>
  <c r="K817" i="12"/>
  <c r="K847" i="12"/>
  <c r="K820" i="12"/>
  <c r="L1679" i="14"/>
  <c r="K766" i="12"/>
  <c r="L964" i="14"/>
  <c r="K758" i="12"/>
  <c r="L2889" i="14"/>
  <c r="K789" i="12"/>
  <c r="K761" i="12"/>
  <c r="L2994" i="14"/>
  <c r="L3109" i="14"/>
  <c r="K760" i="12"/>
  <c r="L2892" i="14"/>
  <c r="K793" i="12"/>
  <c r="L969" i="14"/>
  <c r="L2266" i="14"/>
  <c r="L1678" i="14"/>
  <c r="L2671" i="14"/>
  <c r="L230" i="14"/>
  <c r="L395" i="14"/>
  <c r="L1854" i="14"/>
  <c r="L1565" i="14"/>
  <c r="O526" i="14"/>
  <c r="N766" i="12"/>
  <c r="L1551" i="14"/>
  <c r="K842" i="12"/>
  <c r="K848" i="12"/>
  <c r="K803" i="12"/>
  <c r="L1420" i="14"/>
  <c r="L2991" i="14"/>
  <c r="L2890" i="14"/>
  <c r="K777" i="12"/>
  <c r="K774" i="12"/>
  <c r="L2899" i="14"/>
  <c r="K792" i="12"/>
  <c r="K845" i="12"/>
  <c r="K807" i="12"/>
  <c r="K815" i="12"/>
  <c r="L1852" i="14"/>
  <c r="K765" i="12"/>
  <c r="L1519" i="14"/>
  <c r="L565" i="14"/>
  <c r="K785" i="12"/>
  <c r="L2711" i="14"/>
  <c r="L963" i="14"/>
  <c r="L1588" i="14"/>
  <c r="O2890" i="14"/>
  <c r="O2991" i="14"/>
  <c r="L1555" i="14"/>
  <c r="L229" i="14"/>
  <c r="O969" i="14"/>
  <c r="L1564" i="14"/>
  <c r="N786" i="12"/>
  <c r="O3109" i="14"/>
  <c r="K827" i="12"/>
  <c r="K834" i="12"/>
  <c r="K837" i="12"/>
  <c r="L1754" i="14"/>
  <c r="L2995" i="14"/>
  <c r="L1770" i="14"/>
  <c r="K798" i="12"/>
  <c r="L1769" i="14"/>
  <c r="K775" i="12"/>
  <c r="K771" i="12"/>
  <c r="K831" i="12"/>
  <c r="K838" i="12"/>
  <c r="K841" i="12"/>
  <c r="L3028" i="14"/>
  <c r="L2987" i="14"/>
  <c r="L1796" i="14"/>
  <c r="L1437" i="14"/>
  <c r="K794" i="12"/>
  <c r="L966" i="14"/>
  <c r="L196" i="14"/>
  <c r="L1567" i="14"/>
  <c r="O565" i="14"/>
  <c r="O2901" i="14"/>
  <c r="O1855" i="14"/>
  <c r="L1587" i="14"/>
  <c r="O1772" i="14"/>
  <c r="N777" i="12"/>
  <c r="O2889" i="14"/>
  <c r="N789" i="12"/>
  <c r="N782" i="12"/>
  <c r="O964" i="14"/>
  <c r="K778" i="12"/>
  <c r="L740" i="14"/>
  <c r="K759" i="12"/>
  <c r="K873" i="12"/>
  <c r="K809" i="12"/>
  <c r="K849" i="12"/>
  <c r="K822" i="12"/>
  <c r="K823" i="12"/>
  <c r="K826" i="12"/>
  <c r="K828" i="12"/>
  <c r="K829" i="12"/>
  <c r="L1851" i="14"/>
  <c r="L2897" i="14"/>
  <c r="K870" i="12"/>
  <c r="L2713" i="14"/>
  <c r="O2713" i="14" s="1"/>
  <c r="K790" i="12"/>
  <c r="L2712" i="14"/>
  <c r="L2990" i="14"/>
  <c r="O2990" i="14" s="1"/>
  <c r="L3179" i="14"/>
  <c r="K769" i="12"/>
  <c r="N769" i="12" s="1"/>
  <c r="K783" i="12"/>
  <c r="K767" i="12"/>
  <c r="L967" i="14"/>
  <c r="O967" i="14" s="1"/>
  <c r="K784" i="12"/>
  <c r="N784" i="12" s="1"/>
  <c r="L1768" i="14"/>
  <c r="O1768" i="14" s="1"/>
  <c r="K811" i="12"/>
  <c r="K872" i="12"/>
  <c r="K832" i="12"/>
  <c r="K830" i="12"/>
  <c r="K836" i="12"/>
  <c r="K833" i="12"/>
  <c r="K804" i="12"/>
  <c r="L1780" i="14"/>
  <c r="K799" i="12"/>
  <c r="L2210" i="14"/>
  <c r="O2210" i="14" s="1"/>
  <c r="K795" i="12"/>
  <c r="L2989" i="14"/>
  <c r="K801" i="12"/>
  <c r="K882" i="12"/>
  <c r="L2527" i="14"/>
  <c r="L1771" i="14"/>
  <c r="L2988" i="14"/>
  <c r="O2988" i="14" s="1"/>
  <c r="K796" i="12"/>
  <c r="L1602" i="14"/>
  <c r="L1890" i="14"/>
  <c r="L1566" i="14"/>
  <c r="O2527" i="14"/>
  <c r="O2994" i="14"/>
  <c r="N762" i="12"/>
  <c r="O1771" i="14"/>
  <c r="N758" i="12"/>
  <c r="O3179" i="14"/>
  <c r="L1573" i="14"/>
  <c r="O1678" i="14"/>
  <c r="O2892" i="14"/>
  <c r="O2712" i="14"/>
  <c r="L1568" i="14"/>
  <c r="K814" i="12"/>
  <c r="K821" i="12"/>
  <c r="K824" i="12"/>
  <c r="L901" i="14"/>
  <c r="L1447" i="14"/>
  <c r="O1447" i="14" s="1"/>
  <c r="K780" i="12"/>
  <c r="L1550" i="14"/>
  <c r="K768" i="12"/>
  <c r="K770" i="12"/>
  <c r="K764" i="12"/>
  <c r="K818" i="12"/>
  <c r="K871" i="12"/>
  <c r="K825" i="12"/>
  <c r="L2891" i="14"/>
  <c r="K763" i="12"/>
  <c r="L990" i="14"/>
  <c r="O990" i="14" s="1"/>
  <c r="K869" i="12"/>
  <c r="K781" i="12"/>
  <c r="K800" i="12"/>
  <c r="L968" i="14"/>
  <c r="L1501" i="14"/>
  <c r="O2711" i="14"/>
  <c r="O230" i="14"/>
  <c r="O1602" i="14"/>
  <c r="L725" i="14"/>
  <c r="O2266" i="14"/>
  <c r="O1565" i="14"/>
  <c r="O1797" i="14"/>
  <c r="O2891" i="14"/>
  <c r="O2897" i="14"/>
  <c r="N882" i="12"/>
  <c r="L521" i="14"/>
  <c r="O901" i="14"/>
  <c r="K819" i="12"/>
  <c r="K843" i="12"/>
  <c r="K805" i="12"/>
  <c r="K808" i="12"/>
  <c r="K788" i="12"/>
  <c r="K776" i="12"/>
  <c r="N776" i="12" s="1"/>
  <c r="L296" i="14"/>
  <c r="K802" i="12"/>
  <c r="K812" i="12"/>
  <c r="K779" i="12"/>
  <c r="L2293" i="14"/>
  <c r="O2293" i="14" s="1"/>
  <c r="K881" i="12"/>
  <c r="L1836" i="14"/>
  <c r="N785" i="12"/>
  <c r="N763" i="12"/>
  <c r="N783" i="12"/>
  <c r="N773" i="12"/>
  <c r="O1890" i="14"/>
  <c r="N770" i="12"/>
  <c r="N787" i="12"/>
  <c r="K772" i="12"/>
  <c r="L965" i="14"/>
  <c r="L3015" i="14"/>
  <c r="L522" i="14"/>
  <c r="O522" i="14" s="1"/>
  <c r="N768" i="12"/>
  <c r="N790" i="12"/>
  <c r="L1837" i="14"/>
  <c r="O1769" i="14"/>
  <c r="L513" i="14"/>
  <c r="L2360" i="14"/>
  <c r="O2989" i="14"/>
  <c r="O513" i="14"/>
  <c r="R2266" i="14"/>
  <c r="O1780" i="14"/>
  <c r="R2889" i="14"/>
  <c r="Q770" i="12"/>
  <c r="O521" i="14"/>
  <c r="R1890" i="14"/>
  <c r="R1602" i="14"/>
  <c r="R2210" i="14"/>
  <c r="O1551" i="14"/>
  <c r="O1854" i="14"/>
  <c r="N824" i="12"/>
  <c r="O395" i="14"/>
  <c r="Q773" i="12"/>
  <c r="O2360" i="14"/>
  <c r="Q782" i="12"/>
  <c r="Q768" i="12"/>
  <c r="R901" i="14"/>
  <c r="Q763" i="12"/>
  <c r="R2712" i="14"/>
  <c r="R1678" i="14"/>
  <c r="O1587" i="14"/>
  <c r="O1679" i="14"/>
  <c r="O3029" i="14"/>
  <c r="R2901" i="14"/>
  <c r="R1769" i="14"/>
  <c r="O229" i="14"/>
  <c r="O2671" i="14"/>
  <c r="R969" i="14"/>
  <c r="Q789" i="12"/>
  <c r="R1565" i="14"/>
  <c r="O1501" i="14"/>
  <c r="O3028" i="14"/>
  <c r="O1754" i="14"/>
  <c r="R230" i="14"/>
  <c r="R2891" i="14"/>
  <c r="R1771" i="14"/>
  <c r="R3109" i="14"/>
  <c r="Q790" i="12"/>
  <c r="R526" i="14"/>
  <c r="R565" i="14"/>
  <c r="R2892" i="14"/>
  <c r="Q786" i="12"/>
  <c r="Q769" i="12"/>
  <c r="Q882" i="12"/>
  <c r="R3179" i="14"/>
  <c r="O1568" i="14"/>
  <c r="Q762" i="12"/>
  <c r="O725" i="14"/>
  <c r="Q787" i="12"/>
  <c r="Q758" i="12"/>
  <c r="R522" i="14"/>
  <c r="O1555" i="14"/>
  <c r="O1588" i="14"/>
  <c r="O1851" i="14"/>
  <c r="N823" i="12"/>
  <c r="N849" i="12"/>
  <c r="R1772" i="14"/>
  <c r="R2711" i="14"/>
  <c r="Q784" i="12"/>
  <c r="Q777" i="12"/>
  <c r="O1573" i="14"/>
  <c r="O1566" i="14"/>
  <c r="O1852" i="14"/>
  <c r="O1420" i="14"/>
  <c r="R2897" i="14"/>
  <c r="R1768" i="14"/>
  <c r="Q783" i="12"/>
  <c r="R2527" i="14"/>
  <c r="O1564" i="14"/>
  <c r="O1837" i="14"/>
  <c r="Q785" i="12"/>
  <c r="Q776" i="12"/>
  <c r="R2713" i="14"/>
  <c r="R1447" i="14"/>
  <c r="Q766" i="12"/>
  <c r="R1797" i="14"/>
  <c r="R2890" i="14"/>
  <c r="R2293" i="14"/>
  <c r="R1855" i="14"/>
  <c r="M779" i="12" l="1"/>
  <c r="M812" i="12"/>
  <c r="M802" i="12"/>
  <c r="M788" i="12"/>
  <c r="M808" i="12"/>
  <c r="M805" i="12"/>
  <c r="M843" i="12"/>
  <c r="M819" i="12"/>
  <c r="M800" i="12"/>
  <c r="M869" i="12"/>
  <c r="M825" i="12"/>
  <c r="M871" i="12"/>
  <c r="M818" i="12"/>
  <c r="M764" i="12"/>
  <c r="M780" i="12"/>
  <c r="M821" i="12"/>
  <c r="M814" i="12"/>
  <c r="M796" i="12"/>
  <c r="M801" i="12"/>
  <c r="M795" i="12"/>
  <c r="M799" i="12"/>
  <c r="M804" i="12"/>
  <c r="M833" i="12"/>
  <c r="M836" i="12"/>
  <c r="M830" i="12"/>
  <c r="M832" i="12"/>
  <c r="M872" i="12"/>
  <c r="M811" i="12"/>
  <c r="M767" i="12"/>
  <c r="M870" i="12"/>
  <c r="M829" i="12"/>
  <c r="M828" i="12"/>
  <c r="M826" i="12"/>
  <c r="M822" i="12"/>
  <c r="M809" i="12"/>
  <c r="M873" i="12"/>
  <c r="M778" i="12"/>
  <c r="M794" i="12"/>
  <c r="M841" i="12"/>
  <c r="M838" i="12"/>
  <c r="M831" i="12"/>
  <c r="M798" i="12"/>
  <c r="M837" i="12"/>
  <c r="M834" i="12"/>
  <c r="M827" i="12"/>
  <c r="M815" i="12"/>
  <c r="M807" i="12"/>
  <c r="M845" i="12"/>
  <c r="M792" i="12"/>
  <c r="M803" i="12"/>
  <c r="M848" i="12"/>
  <c r="M842" i="12"/>
  <c r="M793" i="12"/>
  <c r="M760" i="12"/>
  <c r="M761" i="12"/>
  <c r="M820" i="12"/>
  <c r="M847" i="12"/>
  <c r="M817" i="12"/>
  <c r="M875" i="12"/>
  <c r="M810" i="12"/>
  <c r="M839" i="12"/>
  <c r="M846" i="12"/>
  <c r="M797" i="12"/>
  <c r="M791" i="12"/>
  <c r="M816" i="12"/>
  <c r="M844" i="12"/>
  <c r="M813" i="12"/>
  <c r="M874" i="12"/>
  <c r="M806" i="12"/>
  <c r="M835" i="12"/>
  <c r="M840" i="12"/>
  <c r="T565" i="14"/>
  <c r="T1771" i="14"/>
  <c r="T1447" i="14"/>
  <c r="T2712" i="14"/>
  <c r="T1797" i="14"/>
  <c r="T969" i="14"/>
  <c r="T2713" i="14"/>
  <c r="T1770" i="14"/>
  <c r="T740" i="14"/>
  <c r="T2210" i="14"/>
  <c r="T1796" i="14"/>
  <c r="T1890" i="14"/>
  <c r="T1768" i="14"/>
  <c r="T2293" i="14"/>
  <c r="T196" i="14"/>
  <c r="T3179" i="14"/>
  <c r="T1769" i="14"/>
  <c r="T1772" i="14"/>
  <c r="T3015" i="14"/>
  <c r="T3109" i="14"/>
  <c r="T296" i="14"/>
  <c r="T1855" i="14"/>
  <c r="T2711" i="14"/>
  <c r="Q73" i="1"/>
  <c r="K73" i="1" s="1"/>
  <c r="R73" i="1" s="1"/>
  <c r="Q7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850" i="12"/>
  <c r="S851" i="12"/>
  <c r="S78" i="12"/>
  <c r="S897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2" i="12"/>
  <c r="S93" i="12"/>
  <c r="S94" i="12"/>
  <c r="S95" i="12"/>
  <c r="S886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03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890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04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52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898" i="12"/>
  <c r="S899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2" i="12"/>
  <c r="S413" i="12"/>
  <c r="S414" i="12"/>
  <c r="S85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905" i="12"/>
  <c r="S906" i="12"/>
  <c r="S907" i="12"/>
  <c r="S444" i="12"/>
  <c r="S445" i="12"/>
  <c r="S446" i="12"/>
  <c r="S447" i="12"/>
  <c r="S448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70" i="12"/>
  <c r="S471" i="12"/>
  <c r="S473" i="12"/>
  <c r="S475" i="12"/>
  <c r="S476" i="12"/>
  <c r="S477" i="12"/>
  <c r="S478" i="12"/>
  <c r="S479" i="12"/>
  <c r="S480" i="12"/>
  <c r="S481" i="12"/>
  <c r="S482" i="12"/>
  <c r="S887" i="12"/>
  <c r="S483" i="12"/>
  <c r="S488" i="12"/>
  <c r="S489" i="12"/>
  <c r="S490" i="12"/>
  <c r="S491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900" i="12"/>
  <c r="S891" i="12"/>
  <c r="S509" i="12"/>
  <c r="S510" i="12"/>
  <c r="S511" i="12"/>
  <c r="S512" i="12"/>
  <c r="S513" i="12"/>
  <c r="S514" i="12"/>
  <c r="S892" i="12"/>
  <c r="S515" i="12"/>
  <c r="S516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40" i="12"/>
  <c r="S541" i="12"/>
  <c r="S542" i="12"/>
  <c r="S543" i="12"/>
  <c r="S544" i="12"/>
  <c r="S545" i="12"/>
  <c r="S547" i="12"/>
  <c r="S548" i="12"/>
  <c r="S550" i="12"/>
  <c r="S552" i="12"/>
  <c r="S553" i="12"/>
  <c r="S554" i="12"/>
  <c r="S555" i="12"/>
  <c r="S556" i="12"/>
  <c r="S557" i="12"/>
  <c r="S558" i="12"/>
  <c r="S854" i="12"/>
  <c r="S559" i="12"/>
  <c r="S560" i="12"/>
  <c r="S561" i="12"/>
  <c r="S562" i="12"/>
  <c r="S564" i="12"/>
  <c r="S565" i="12"/>
  <c r="S566" i="12"/>
  <c r="S567" i="12"/>
  <c r="S568" i="12"/>
  <c r="S569" i="12"/>
  <c r="S570" i="12"/>
  <c r="S571" i="12"/>
  <c r="S572" i="12"/>
  <c r="S855" i="12"/>
  <c r="S574" i="12"/>
  <c r="S575" i="12"/>
  <c r="S577" i="12"/>
  <c r="S578" i="12"/>
  <c r="S579" i="12"/>
  <c r="S580" i="12"/>
  <c r="S581" i="12"/>
  <c r="S582" i="12"/>
  <c r="S583" i="12"/>
  <c r="S584" i="12"/>
  <c r="S585" i="12"/>
  <c r="S586" i="12"/>
  <c r="S588" i="12"/>
  <c r="S589" i="12"/>
  <c r="S590" i="12"/>
  <c r="S591" i="12"/>
  <c r="S592" i="12"/>
  <c r="S593" i="12"/>
  <c r="S857" i="12"/>
  <c r="S878" i="12"/>
  <c r="S911" i="12"/>
  <c r="S858" i="12"/>
  <c r="S594" i="12"/>
  <c r="S595" i="12"/>
  <c r="S859" i="12"/>
  <c r="S912" i="12"/>
  <c r="S596" i="12"/>
  <c r="S860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3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888" i="12"/>
  <c r="S642" i="12"/>
  <c r="S643" i="12"/>
  <c r="S644" i="12"/>
  <c r="S645" i="12"/>
  <c r="S646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9" i="12"/>
  <c r="S670" i="12"/>
  <c r="S671" i="12"/>
  <c r="S672" i="12"/>
  <c r="S673" i="12"/>
  <c r="S674" i="12"/>
  <c r="S677" i="12"/>
  <c r="S678" i="12"/>
  <c r="S679" i="12"/>
  <c r="S680" i="12"/>
  <c r="S681" i="12"/>
  <c r="S682" i="12"/>
  <c r="S683" i="12"/>
  <c r="S684" i="12"/>
  <c r="S685" i="12"/>
  <c r="S686" i="12"/>
  <c r="S688" i="12"/>
  <c r="S689" i="12"/>
  <c r="S690" i="12"/>
  <c r="S691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50" i="12"/>
  <c r="V851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883" i="12"/>
  <c r="V93" i="12"/>
  <c r="V94" i="12"/>
  <c r="V95" i="12"/>
  <c r="V886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03" i="12"/>
  <c r="V210" i="12"/>
  <c r="V212" i="12"/>
  <c r="V213" i="12"/>
  <c r="V214" i="12"/>
  <c r="V215" i="12"/>
  <c r="V216" i="12"/>
  <c r="V217" i="12"/>
  <c r="V218" i="12"/>
  <c r="V219" i="12"/>
  <c r="V220" i="12"/>
  <c r="V221" i="12"/>
  <c r="V890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04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52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2" i="12"/>
  <c r="V414" i="12"/>
  <c r="V853" i="12"/>
  <c r="V415" i="12"/>
  <c r="V416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905" i="12"/>
  <c r="V906" i="12"/>
  <c r="V907" i="12"/>
  <c r="V444" i="12"/>
  <c r="V445" i="12"/>
  <c r="V446" i="12"/>
  <c r="V447" i="12"/>
  <c r="V448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70" i="12"/>
  <c r="V471" i="12"/>
  <c r="V473" i="12"/>
  <c r="V474" i="12"/>
  <c r="V475" i="12"/>
  <c r="V476" i="12"/>
  <c r="V477" i="12"/>
  <c r="V478" i="12"/>
  <c r="V479" i="12"/>
  <c r="V480" i="12"/>
  <c r="V481" i="12"/>
  <c r="V482" i="12"/>
  <c r="V887" i="12"/>
  <c r="V483" i="12"/>
  <c r="V484" i="12"/>
  <c r="V485" i="12"/>
  <c r="V908" i="12"/>
  <c r="V486" i="12"/>
  <c r="V909" i="12"/>
  <c r="V487" i="12"/>
  <c r="V884" i="12"/>
  <c r="V489" i="12"/>
  <c r="V490" i="12"/>
  <c r="V491" i="12"/>
  <c r="V492" i="12"/>
  <c r="V495" i="12"/>
  <c r="V496" i="12"/>
  <c r="V497" i="12"/>
  <c r="V498" i="12"/>
  <c r="V499" i="12"/>
  <c r="V500" i="12"/>
  <c r="V501" i="12"/>
  <c r="V502" i="12"/>
  <c r="V503" i="12"/>
  <c r="V504" i="12"/>
  <c r="V505" i="12"/>
  <c r="V507" i="12"/>
  <c r="V891" i="12"/>
  <c r="V509" i="12"/>
  <c r="V510" i="12"/>
  <c r="V511" i="12"/>
  <c r="V512" i="12"/>
  <c r="V513" i="12"/>
  <c r="V514" i="12"/>
  <c r="V516" i="12"/>
  <c r="V517" i="12"/>
  <c r="V518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3" i="12"/>
  <c r="V546" i="12"/>
  <c r="V547" i="12"/>
  <c r="V548" i="12"/>
  <c r="V550" i="12"/>
  <c r="V551" i="12"/>
  <c r="V552" i="12"/>
  <c r="V553" i="12"/>
  <c r="V554" i="12"/>
  <c r="V910" i="12"/>
  <c r="V555" i="12"/>
  <c r="V556" i="12"/>
  <c r="V558" i="12"/>
  <c r="V854" i="12"/>
  <c r="V559" i="12"/>
  <c r="V560" i="12"/>
  <c r="V562" i="12"/>
  <c r="V563" i="12"/>
  <c r="V565" i="12"/>
  <c r="V567" i="12"/>
  <c r="V568" i="12"/>
  <c r="V569" i="12"/>
  <c r="V570" i="12"/>
  <c r="V572" i="12"/>
  <c r="V573" i="12"/>
  <c r="V855" i="12"/>
  <c r="V576" i="12"/>
  <c r="V577" i="12"/>
  <c r="V578" i="12"/>
  <c r="V579" i="12"/>
  <c r="V580" i="12"/>
  <c r="V583" i="12"/>
  <c r="V585" i="12"/>
  <c r="V586" i="12"/>
  <c r="V587" i="12"/>
  <c r="V856" i="12"/>
  <c r="V588" i="12"/>
  <c r="V589" i="12"/>
  <c r="V590" i="12"/>
  <c r="V591" i="12"/>
  <c r="V592" i="12"/>
  <c r="V857" i="12"/>
  <c r="V885" i="12"/>
  <c r="V911" i="12"/>
  <c r="V858" i="12"/>
  <c r="V594" i="12"/>
  <c r="V595" i="12"/>
  <c r="V859" i="12"/>
  <c r="V912" i="12"/>
  <c r="V596" i="12"/>
  <c r="V860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4" i="12"/>
  <c r="V616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1" i="12"/>
  <c r="V652" i="12"/>
  <c r="V654" i="12"/>
  <c r="V655" i="12"/>
  <c r="V656" i="12"/>
  <c r="V657" i="12"/>
  <c r="V658" i="12"/>
  <c r="V659" i="12"/>
  <c r="V660" i="12"/>
  <c r="V661" i="12"/>
  <c r="V662" i="12"/>
  <c r="V663" i="12"/>
  <c r="V665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850" i="12"/>
  <c r="P851" i="12"/>
  <c r="P78" i="12"/>
  <c r="P897" i="12"/>
  <c r="P80" i="12"/>
  <c r="P81" i="12"/>
  <c r="P82" i="12"/>
  <c r="P83" i="12"/>
  <c r="P84" i="12"/>
  <c r="P85" i="12"/>
  <c r="P876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03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890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04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877" i="12"/>
  <c r="P342" i="12"/>
  <c r="P343" i="12"/>
  <c r="P344" i="12"/>
  <c r="P345" i="12"/>
  <c r="P346" i="12"/>
  <c r="P347" i="12"/>
  <c r="P348" i="12"/>
  <c r="P349" i="12"/>
  <c r="P852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898" i="12"/>
  <c r="P899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0" i="12"/>
  <c r="P412" i="12"/>
  <c r="P413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3" i="12"/>
  <c r="P434" i="12"/>
  <c r="P435" i="12"/>
  <c r="P436" i="12"/>
  <c r="P437" i="12"/>
  <c r="P438" i="12"/>
  <c r="P439" i="12"/>
  <c r="P440" i="12"/>
  <c r="P441" i="12"/>
  <c r="P442" i="12"/>
  <c r="P443" i="12"/>
  <c r="P905" i="12"/>
  <c r="P906" i="12"/>
  <c r="P907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6" i="12"/>
  <c r="P467" i="12"/>
  <c r="P471" i="12"/>
  <c r="P472" i="12"/>
  <c r="P473" i="12"/>
  <c r="P474" i="12"/>
  <c r="P475" i="12"/>
  <c r="P477" i="12"/>
  <c r="P478" i="12"/>
  <c r="P479" i="12"/>
  <c r="P482" i="12"/>
  <c r="P483" i="12"/>
  <c r="P908" i="12"/>
  <c r="P486" i="12"/>
  <c r="P909" i="12"/>
  <c r="P487" i="12"/>
  <c r="P884" i="12"/>
  <c r="P488" i="12"/>
  <c r="P489" i="12"/>
  <c r="P490" i="12"/>
  <c r="P491" i="12"/>
  <c r="P492" i="12"/>
  <c r="P493" i="12"/>
  <c r="P495" i="12"/>
  <c r="P496" i="12"/>
  <c r="P497" i="12"/>
  <c r="P498" i="12"/>
  <c r="P499" i="12"/>
  <c r="P500" i="12"/>
  <c r="P501" i="12"/>
  <c r="P502" i="12"/>
  <c r="P503" i="12"/>
  <c r="P504" i="12"/>
  <c r="P505" i="12"/>
  <c r="P506" i="12"/>
  <c r="P507" i="12"/>
  <c r="P508" i="12"/>
  <c r="P891" i="12"/>
  <c r="P509" i="12"/>
  <c r="P510" i="12"/>
  <c r="P511" i="12"/>
  <c r="P512" i="12"/>
  <c r="P513" i="12"/>
  <c r="P514" i="12"/>
  <c r="P515" i="12"/>
  <c r="P518" i="12"/>
  <c r="P519" i="12"/>
  <c r="P520" i="12"/>
  <c r="P521" i="12"/>
  <c r="P522" i="12"/>
  <c r="P523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7" i="12"/>
  <c r="P540" i="12"/>
  <c r="P541" i="12"/>
  <c r="P542" i="12"/>
  <c r="P543" i="12"/>
  <c r="P545" i="12"/>
  <c r="P547" i="12"/>
  <c r="P548" i="12"/>
  <c r="P549" i="12"/>
  <c r="P550" i="12"/>
  <c r="P551" i="12"/>
  <c r="P552" i="12"/>
  <c r="P553" i="12"/>
  <c r="P554" i="12"/>
  <c r="P556" i="12"/>
  <c r="P557" i="12"/>
  <c r="P558" i="12"/>
  <c r="P854" i="12"/>
  <c r="P559" i="12"/>
  <c r="P561" i="12"/>
  <c r="P562" i="12"/>
  <c r="P564" i="12"/>
  <c r="P566" i="12"/>
  <c r="P570" i="12"/>
  <c r="P571" i="12"/>
  <c r="P572" i="12"/>
  <c r="P573" i="12"/>
  <c r="P574" i="12"/>
  <c r="P578" i="12"/>
  <c r="P579" i="12"/>
  <c r="P580" i="12"/>
  <c r="P581" i="12"/>
  <c r="P582" i="12"/>
  <c r="P583" i="12"/>
  <c r="P584" i="12"/>
  <c r="P586" i="12"/>
  <c r="P587" i="12"/>
  <c r="P856" i="12"/>
  <c r="P588" i="12"/>
  <c r="P589" i="12"/>
  <c r="P590" i="12"/>
  <c r="P591" i="12"/>
  <c r="P592" i="12"/>
  <c r="P593" i="12"/>
  <c r="P857" i="12"/>
  <c r="P858" i="12"/>
  <c r="P595" i="12"/>
  <c r="P859" i="12"/>
  <c r="P860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4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9" i="12"/>
  <c r="P651" i="12"/>
  <c r="P652" i="12"/>
  <c r="P653" i="12"/>
  <c r="P654" i="12"/>
  <c r="P655" i="12"/>
  <c r="P656" i="12"/>
  <c r="P659" i="12"/>
  <c r="P661" i="12"/>
  <c r="P662" i="12"/>
  <c r="P665" i="12"/>
  <c r="P666" i="12"/>
  <c r="P667" i="12"/>
  <c r="P668" i="12"/>
  <c r="P669" i="12"/>
  <c r="P670" i="12"/>
  <c r="P671" i="12"/>
  <c r="P672" i="12"/>
  <c r="P673" i="12"/>
  <c r="P674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51" i="12"/>
  <c r="M78" i="12"/>
  <c r="M897" i="12"/>
  <c r="M79" i="12"/>
  <c r="M80" i="12"/>
  <c r="M81" i="12"/>
  <c r="M82" i="12"/>
  <c r="M83" i="12"/>
  <c r="M84" i="12"/>
  <c r="M85" i="12"/>
  <c r="M876" i="12"/>
  <c r="M86" i="12"/>
  <c r="M87" i="12"/>
  <c r="M88" i="12"/>
  <c r="M89" i="12"/>
  <c r="M91" i="12"/>
  <c r="M92" i="12"/>
  <c r="M883" i="12"/>
  <c r="M93" i="12"/>
  <c r="M94" i="12"/>
  <c r="M95" i="12"/>
  <c r="M886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03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04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877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898" i="12"/>
  <c r="M899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6" i="12"/>
  <c r="M417" i="12"/>
  <c r="M418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905" i="12"/>
  <c r="M906" i="12"/>
  <c r="M907" i="12"/>
  <c r="M444" i="12"/>
  <c r="M445" i="12"/>
  <c r="M446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887" i="12"/>
  <c r="M483" i="12"/>
  <c r="M908" i="12"/>
  <c r="M486" i="12"/>
  <c r="M909" i="12"/>
  <c r="M487" i="12"/>
  <c r="M884" i="12"/>
  <c r="M488" i="12"/>
  <c r="M489" i="12"/>
  <c r="M490" i="12"/>
  <c r="M491" i="12"/>
  <c r="M494" i="12"/>
  <c r="M495" i="12"/>
  <c r="M496" i="12"/>
  <c r="M499" i="12"/>
  <c r="M500" i="12"/>
  <c r="M501" i="12"/>
  <c r="M502" i="12"/>
  <c r="M503" i="12"/>
  <c r="M504" i="12"/>
  <c r="M505" i="12"/>
  <c r="M506" i="12"/>
  <c r="M507" i="12"/>
  <c r="M900" i="12"/>
  <c r="M509" i="12"/>
  <c r="M510" i="12"/>
  <c r="M511" i="12"/>
  <c r="M512" i="12"/>
  <c r="M513" i="12"/>
  <c r="M514" i="12"/>
  <c r="M519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6" i="12"/>
  <c r="M537" i="12"/>
  <c r="M539" i="12"/>
  <c r="M540" i="12"/>
  <c r="M541" i="12"/>
  <c r="M542" i="12"/>
  <c r="M543" i="12"/>
  <c r="M544" i="12"/>
  <c r="M545" i="12"/>
  <c r="M547" i="12"/>
  <c r="M548" i="12"/>
  <c r="M550" i="12"/>
  <c r="M551" i="12"/>
  <c r="M552" i="12"/>
  <c r="M554" i="12"/>
  <c r="M910" i="12"/>
  <c r="M555" i="12"/>
  <c r="M556" i="12"/>
  <c r="M568" i="12"/>
  <c r="M570" i="12"/>
  <c r="M571" i="12"/>
  <c r="M573" i="12"/>
  <c r="M855" i="12"/>
  <c r="M574" i="12"/>
  <c r="M575" i="12"/>
  <c r="M578" i="12"/>
  <c r="M579" i="12"/>
  <c r="M580" i="12"/>
  <c r="M581" i="12"/>
  <c r="M582" i="12"/>
  <c r="M583" i="12"/>
  <c r="M584" i="12"/>
  <c r="M585" i="12"/>
  <c r="M586" i="12"/>
  <c r="M587" i="12"/>
  <c r="M856" i="12"/>
  <c r="M588" i="12"/>
  <c r="M589" i="12"/>
  <c r="M590" i="12"/>
  <c r="M591" i="12"/>
  <c r="M592" i="12"/>
  <c r="M593" i="12"/>
  <c r="M857" i="12"/>
  <c r="M878" i="12"/>
  <c r="M885" i="12"/>
  <c r="M911" i="12"/>
  <c r="M858" i="12"/>
  <c r="M594" i="12"/>
  <c r="M595" i="12"/>
  <c r="M859" i="12"/>
  <c r="M912" i="12"/>
  <c r="M596" i="12"/>
  <c r="M860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3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888" i="12"/>
  <c r="M642" i="12"/>
  <c r="M643" i="12"/>
  <c r="M644" i="12"/>
  <c r="M645" i="12"/>
  <c r="M646" i="12"/>
  <c r="M649" i="12"/>
  <c r="M651" i="12"/>
  <c r="M653" i="12"/>
  <c r="M655" i="12"/>
  <c r="M656" i="12"/>
  <c r="M657" i="12"/>
  <c r="M658" i="12"/>
  <c r="M659" i="12"/>
  <c r="M660" i="12"/>
  <c r="M661" i="12"/>
  <c r="M662" i="12"/>
  <c r="M663" i="12"/>
  <c r="M664" i="12"/>
  <c r="M669" i="12"/>
  <c r="M670" i="12"/>
  <c r="M671" i="12"/>
  <c r="M672" i="12"/>
  <c r="M673" i="12"/>
  <c r="M674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50" i="12"/>
  <c r="J851" i="12"/>
  <c r="J78" i="12"/>
  <c r="J897" i="12"/>
  <c r="J79" i="12"/>
  <c r="J80" i="12"/>
  <c r="J81" i="12"/>
  <c r="J82" i="12"/>
  <c r="J83" i="12"/>
  <c r="J84" i="12"/>
  <c r="J85" i="12"/>
  <c r="J876" i="12"/>
  <c r="J86" i="12"/>
  <c r="J87" i="12"/>
  <c r="J88" i="12"/>
  <c r="J89" i="12"/>
  <c r="J90" i="12"/>
  <c r="J91" i="12"/>
  <c r="J92" i="12"/>
  <c r="J883" i="12"/>
  <c r="J93" i="12"/>
  <c r="J94" i="12"/>
  <c r="J95" i="12"/>
  <c r="J886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03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890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04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877" i="12"/>
  <c r="J342" i="12"/>
  <c r="J343" i="12"/>
  <c r="J344" i="12"/>
  <c r="J345" i="12"/>
  <c r="J346" i="12"/>
  <c r="J347" i="12"/>
  <c r="J348" i="12"/>
  <c r="J349" i="12"/>
  <c r="J852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898" i="12"/>
  <c r="J899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853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905" i="12"/>
  <c r="J906" i="12"/>
  <c r="J907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887" i="12"/>
  <c r="J483" i="12"/>
  <c r="J484" i="12"/>
  <c r="J485" i="12"/>
  <c r="J908" i="12"/>
  <c r="J486" i="12"/>
  <c r="J909" i="12"/>
  <c r="J487" i="12"/>
  <c r="J884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900" i="12"/>
  <c r="J891" i="12"/>
  <c r="J509" i="12"/>
  <c r="J510" i="12"/>
  <c r="J511" i="12"/>
  <c r="J512" i="12"/>
  <c r="J513" i="12"/>
  <c r="J514" i="12"/>
  <c r="J892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910" i="12"/>
  <c r="J555" i="12"/>
  <c r="J556" i="12"/>
  <c r="J557" i="12"/>
  <c r="J558" i="12"/>
  <c r="J854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855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856" i="12"/>
  <c r="J588" i="12"/>
  <c r="J589" i="12"/>
  <c r="J590" i="12"/>
  <c r="J591" i="12"/>
  <c r="J592" i="12"/>
  <c r="J593" i="12"/>
  <c r="J857" i="12"/>
  <c r="J878" i="12"/>
  <c r="J885" i="12"/>
  <c r="J911" i="12"/>
  <c r="J858" i="12"/>
  <c r="J594" i="12"/>
  <c r="J595" i="12"/>
  <c r="J859" i="12"/>
  <c r="J912" i="12"/>
  <c r="J596" i="12"/>
  <c r="J860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888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U522" i="14"/>
  <c r="O3015" i="14"/>
  <c r="R3015" i="14" s="1"/>
  <c r="N772" i="12"/>
  <c r="Q772" i="12" s="1"/>
  <c r="N881" i="12"/>
  <c r="Q881" i="12" s="1"/>
  <c r="N812" i="12"/>
  <c r="O296" i="14"/>
  <c r="R296" i="14" s="1"/>
  <c r="N808" i="12"/>
  <c r="N843" i="12"/>
  <c r="O968" i="14"/>
  <c r="N781" i="12"/>
  <c r="Q781" i="12" s="1"/>
  <c r="N825" i="12"/>
  <c r="N818" i="12"/>
  <c r="O1550" i="14"/>
  <c r="R1550" i="14" s="1"/>
  <c r="N821" i="12"/>
  <c r="N796" i="12"/>
  <c r="Q796" i="12" s="1"/>
  <c r="N795" i="12"/>
  <c r="N804" i="12"/>
  <c r="N836" i="12"/>
  <c r="N832" i="12"/>
  <c r="N811" i="12"/>
  <c r="N870" i="12"/>
  <c r="N828" i="12"/>
  <c r="N822" i="12"/>
  <c r="N873" i="12"/>
  <c r="O740" i="14"/>
  <c r="R740" i="14" s="1"/>
  <c r="O1567" i="14"/>
  <c r="R1567" i="14" s="1"/>
  <c r="O966" i="14"/>
  <c r="O1437" i="14"/>
  <c r="O2987" i="14"/>
  <c r="N838" i="12"/>
  <c r="N771" i="12"/>
  <c r="Q771" i="12" s="1"/>
  <c r="N798" i="12"/>
  <c r="O2995" i="14"/>
  <c r="N834" i="12"/>
  <c r="O963" i="14"/>
  <c r="N765" i="12"/>
  <c r="Q765" i="12" s="1"/>
  <c r="N807" i="12"/>
  <c r="N792" i="12"/>
  <c r="Q792" i="12" s="1"/>
  <c r="N774" i="12"/>
  <c r="Q774" i="12" s="1"/>
  <c r="N848" i="12"/>
  <c r="N793" i="12"/>
  <c r="N761" i="12"/>
  <c r="N847" i="12"/>
  <c r="N875" i="12"/>
  <c r="N839" i="12"/>
  <c r="N797" i="12"/>
  <c r="N816" i="12"/>
  <c r="N813" i="12"/>
  <c r="N806" i="12"/>
  <c r="N840" i="12"/>
  <c r="R1501" i="14"/>
  <c r="R1564" i="14"/>
  <c r="Q761" i="12"/>
  <c r="R1551" i="14"/>
  <c r="R395" i="14"/>
  <c r="Q821" i="12"/>
  <c r="Q873" i="12"/>
  <c r="U1501" i="14"/>
  <c r="Q806" i="12"/>
  <c r="Q816" i="12"/>
  <c r="Q832" i="12"/>
  <c r="Q804" i="12"/>
  <c r="U2527" i="14"/>
  <c r="T762" i="12"/>
  <c r="T769" i="12"/>
  <c r="T781" i="12"/>
  <c r="T784" i="12"/>
  <c r="U2897" i="14"/>
  <c r="U1772" i="14"/>
  <c r="T758" i="12"/>
  <c r="U1855" i="14"/>
  <c r="T770" i="12"/>
  <c r="U526" i="14"/>
  <c r="T782" i="12"/>
  <c r="U1771" i="14"/>
  <c r="U2210" i="14"/>
  <c r="Q818" i="12"/>
  <c r="Q825" i="12"/>
  <c r="Q822" i="12"/>
  <c r="U2891" i="14"/>
  <c r="U2889" i="14"/>
  <c r="T765" i="12"/>
  <c r="R1679" i="14"/>
  <c r="U565" i="14"/>
  <c r="Q793" i="12"/>
  <c r="R1587" i="14"/>
  <c r="R1573" i="14"/>
  <c r="R1555" i="14"/>
  <c r="U1565" i="14"/>
  <c r="R3029" i="14"/>
  <c r="R1780" i="14"/>
  <c r="U1564" i="14"/>
  <c r="U3015" i="14"/>
  <c r="T882" i="12"/>
  <c r="R725" i="14"/>
  <c r="T786" i="12"/>
  <c r="U1550" i="14"/>
  <c r="U2711" i="14"/>
  <c r="T771" i="12"/>
  <c r="T773" i="12"/>
  <c r="U296" i="14"/>
  <c r="T776" i="12"/>
  <c r="T796" i="12"/>
  <c r="T772" i="12"/>
  <c r="U1602" i="14"/>
  <c r="T766" i="12"/>
  <c r="Q849" i="12"/>
  <c r="Q828" i="12"/>
  <c r="Q839" i="12"/>
  <c r="R513" i="14"/>
  <c r="U1769" i="14"/>
  <c r="R1854" i="14"/>
  <c r="U1854" i="14" s="1"/>
  <c r="U2266" i="14"/>
  <c r="Q824" i="12"/>
  <c r="Q812" i="12"/>
  <c r="Q840" i="12"/>
  <c r="Q813" i="12"/>
  <c r="Q811" i="12"/>
  <c r="Q836" i="12"/>
  <c r="U1567" i="14"/>
  <c r="U2901" i="14"/>
  <c r="T881" i="12"/>
  <c r="U740" i="14"/>
  <c r="U1768" i="14"/>
  <c r="U2713" i="14"/>
  <c r="U2890" i="14"/>
  <c r="U2293" i="14"/>
  <c r="T761" i="12"/>
  <c r="T789" i="12"/>
  <c r="U901" i="14"/>
  <c r="U1890" i="14"/>
  <c r="U1447" i="14"/>
  <c r="T792" i="12"/>
  <c r="R229" i="14"/>
  <c r="T777" i="12"/>
  <c r="U395" i="14"/>
  <c r="U230" i="14"/>
  <c r="Q834" i="12"/>
  <c r="R1754" i="14"/>
  <c r="R2671" i="14"/>
  <c r="U969" i="14"/>
  <c r="Q875" i="12"/>
  <c r="R1568" i="14"/>
  <c r="Q797" i="12"/>
  <c r="R1566" i="14"/>
  <c r="R1588" i="14"/>
  <c r="R2360" i="14"/>
  <c r="Q848" i="12"/>
  <c r="Q838" i="12"/>
  <c r="R3028" i="14"/>
  <c r="R521" i="14"/>
  <c r="T763" i="12"/>
  <c r="U2892" i="14"/>
  <c r="T797" i="12"/>
  <c r="T774" i="12"/>
  <c r="U2360" i="14"/>
  <c r="T790" i="12"/>
  <c r="T785" i="12"/>
  <c r="T783" i="12"/>
  <c r="U3179" i="14"/>
  <c r="Q843" i="12"/>
  <c r="Q807" i="12"/>
  <c r="R1852" i="14"/>
  <c r="Q823" i="12"/>
  <c r="Q847" i="12"/>
  <c r="U2712" i="14"/>
  <c r="U1678" i="14"/>
  <c r="O965" i="14"/>
  <c r="O1836" i="14"/>
  <c r="N779" i="12"/>
  <c r="Q779" i="12" s="1"/>
  <c r="N802" i="12"/>
  <c r="Q802" i="12" s="1"/>
  <c r="N788" i="12"/>
  <c r="Q788" i="12" s="1"/>
  <c r="T788" i="12" s="1"/>
  <c r="N805" i="12"/>
  <c r="Q805" i="12" s="1"/>
  <c r="N819" i="12"/>
  <c r="Q819" i="12" s="1"/>
  <c r="N800" i="12"/>
  <c r="Q800" i="12" s="1"/>
  <c r="T800" i="12" s="1"/>
  <c r="N869" i="12"/>
  <c r="N871" i="12"/>
  <c r="Q871" i="12" s="1"/>
  <c r="N764" i="12"/>
  <c r="Q764" i="12" s="1"/>
  <c r="T764" i="12" s="1"/>
  <c r="N780" i="12"/>
  <c r="Q780" i="12" s="1"/>
  <c r="T780" i="12" s="1"/>
  <c r="N814" i="12"/>
  <c r="Q814" i="12" s="1"/>
  <c r="N801" i="12"/>
  <c r="Q801" i="12" s="1"/>
  <c r="T801" i="12" s="1"/>
  <c r="N799" i="12"/>
  <c r="Q799" i="12" s="1"/>
  <c r="T799" i="12" s="1"/>
  <c r="N833" i="12"/>
  <c r="Q833" i="12" s="1"/>
  <c r="N830" i="12"/>
  <c r="Q830" i="12" s="1"/>
  <c r="N872" i="12"/>
  <c r="Q872" i="12" s="1"/>
  <c r="N767" i="12"/>
  <c r="Q767" i="12" s="1"/>
  <c r="T767" i="12" s="1"/>
  <c r="N829" i="12"/>
  <c r="Q829" i="12" s="1"/>
  <c r="N826" i="12"/>
  <c r="Q826" i="12" s="1"/>
  <c r="N809" i="12"/>
  <c r="Q809" i="12" s="1"/>
  <c r="N759" i="12"/>
  <c r="Q759" i="12" s="1"/>
  <c r="T759" i="12" s="1"/>
  <c r="N778" i="12"/>
  <c r="O196" i="14"/>
  <c r="R196" i="14" s="1"/>
  <c r="U196" i="14" s="1"/>
  <c r="N794" i="12"/>
  <c r="Q794" i="12" s="1"/>
  <c r="O1796" i="14"/>
  <c r="R1796" i="14" s="1"/>
  <c r="N841" i="12"/>
  <c r="Q841" i="12" s="1"/>
  <c r="N831" i="12"/>
  <c r="Q831" i="12" s="1"/>
  <c r="N775" i="12"/>
  <c r="Q775" i="12" s="1"/>
  <c r="O1770" i="14"/>
  <c r="R1770" i="14" s="1"/>
  <c r="U1770" i="14" s="1"/>
  <c r="N837" i="12"/>
  <c r="Q837" i="12" s="1"/>
  <c r="N827" i="12"/>
  <c r="Q827" i="12" s="1"/>
  <c r="O1519" i="14"/>
  <c r="R1519" i="14" s="1"/>
  <c r="N815" i="12"/>
  <c r="Q815" i="12" s="1"/>
  <c r="N845" i="12"/>
  <c r="Q845" i="12" s="1"/>
  <c r="O2899" i="14"/>
  <c r="R2899" i="14" s="1"/>
  <c r="U2899" i="14" s="1"/>
  <c r="N803" i="12"/>
  <c r="Q803" i="12" s="1"/>
  <c r="N842" i="12"/>
  <c r="Q842" i="12" s="1"/>
  <c r="N760" i="12"/>
  <c r="Q760" i="12" s="1"/>
  <c r="T760" i="12" s="1"/>
  <c r="N820" i="12"/>
  <c r="Q820" i="12" s="1"/>
  <c r="N817" i="12"/>
  <c r="Q817" i="12" s="1"/>
  <c r="N810" i="12"/>
  <c r="Q810" i="12" s="1"/>
  <c r="N846" i="12"/>
  <c r="Q846" i="12" s="1"/>
  <c r="N791" i="12"/>
  <c r="Q791" i="12" s="1"/>
  <c r="T791" i="12" s="1"/>
  <c r="N844" i="12"/>
  <c r="N874" i="12"/>
  <c r="Q874" i="12" s="1"/>
  <c r="N835" i="12"/>
  <c r="Q835" i="12" s="1"/>
  <c r="R1837" i="14"/>
  <c r="T775" i="12"/>
  <c r="R1420" i="14"/>
  <c r="Q844" i="12"/>
  <c r="U1837" i="14"/>
  <c r="U1796" i="14"/>
  <c r="T794" i="12"/>
  <c r="U1519" i="14"/>
  <c r="U3109" i="14"/>
  <c r="U1797" i="14"/>
  <c r="T768" i="12"/>
  <c r="T787" i="12"/>
  <c r="Q808" i="12"/>
  <c r="U1551" i="14"/>
  <c r="R1851" i="14"/>
  <c r="E1678" i="14" l="1"/>
  <c r="A1678" i="14" s="1"/>
  <c r="E522" i="14"/>
  <c r="A522" i="14" s="1"/>
  <c r="E2266" i="14"/>
  <c r="A2266" i="14" s="1"/>
  <c r="E1551" i="14"/>
  <c r="A1551" i="14" s="1"/>
  <c r="E1854" i="14"/>
  <c r="A1854" i="14" s="1"/>
  <c r="E230" i="14"/>
  <c r="A230" i="14" s="1"/>
  <c r="E1564" i="14"/>
  <c r="A1564" i="14" s="1"/>
  <c r="E1837" i="14"/>
  <c r="A1837" i="14" s="1"/>
  <c r="E1567" i="14"/>
  <c r="A1567" i="14" s="1"/>
  <c r="E1565" i="14"/>
  <c r="A1565" i="14" s="1"/>
  <c r="E1501" i="14"/>
  <c r="A1501" i="14" s="1"/>
  <c r="E395" i="14"/>
  <c r="A395" i="14" s="1"/>
  <c r="E2897" i="14"/>
  <c r="A2897" i="14" s="1"/>
  <c r="E2889" i="14"/>
  <c r="A2889" i="14" s="1"/>
  <c r="E1519" i="14"/>
  <c r="A1519" i="14" s="1"/>
  <c r="E1602" i="14"/>
  <c r="A1602" i="14" s="1"/>
  <c r="E1550" i="14"/>
  <c r="A1550" i="14" s="1"/>
  <c r="E2891" i="14"/>
  <c r="A2891" i="14" s="1"/>
  <c r="E2890" i="14"/>
  <c r="A2890" i="14" s="1"/>
  <c r="E2892" i="14"/>
  <c r="A2892" i="14" s="1"/>
  <c r="E2899" i="14"/>
  <c r="A2899" i="14" s="1"/>
  <c r="E526" i="14"/>
  <c r="A526" i="14" s="1"/>
  <c r="E2901" i="14"/>
  <c r="A2901" i="14" s="1"/>
  <c r="E2360" i="14"/>
  <c r="A2360" i="14" s="1"/>
  <c r="E901" i="14"/>
  <c r="A901" i="14" s="1"/>
  <c r="E2527" i="14"/>
  <c r="A2527" i="14" s="1"/>
  <c r="E2711" i="14"/>
  <c r="A2711" i="14" s="1"/>
  <c r="E296" i="14"/>
  <c r="A296" i="14" s="1"/>
  <c r="E3015" i="14"/>
  <c r="A3015" i="14" s="1"/>
  <c r="E1769" i="14"/>
  <c r="A1769" i="14" s="1"/>
  <c r="E196" i="14"/>
  <c r="A196" i="14" s="1"/>
  <c r="E1768" i="14"/>
  <c r="A1768" i="14" s="1"/>
  <c r="E1796" i="14"/>
  <c r="A1796" i="14" s="1"/>
  <c r="E740" i="14"/>
  <c r="A740" i="14" s="1"/>
  <c r="E1770" i="14"/>
  <c r="A1770" i="14" s="1"/>
  <c r="E1797" i="14"/>
  <c r="A1797" i="14" s="1"/>
  <c r="E1447" i="14"/>
  <c r="A1447" i="14" s="1"/>
  <c r="E1771" i="14"/>
  <c r="A1771" i="14" s="1"/>
  <c r="E1855" i="14"/>
  <c r="A1855" i="14" s="1"/>
  <c r="E3109" i="14"/>
  <c r="A3109" i="14" s="1"/>
  <c r="E1772" i="14"/>
  <c r="A1772" i="14" s="1"/>
  <c r="E3179" i="14"/>
  <c r="A3179" i="14" s="1"/>
  <c r="E2293" i="14"/>
  <c r="A2293" i="14" s="1"/>
  <c r="E1890" i="14"/>
  <c r="A1890" i="14" s="1"/>
  <c r="E2210" i="14"/>
  <c r="A2210" i="14" s="1"/>
  <c r="E2713" i="14"/>
  <c r="A2713" i="14" s="1"/>
  <c r="E969" i="14"/>
  <c r="A969" i="14" s="1"/>
  <c r="E2712" i="14"/>
  <c r="A2712" i="14" s="1"/>
  <c r="E565" i="14"/>
  <c r="A565" i="14" s="1"/>
  <c r="N5" i="14"/>
  <c r="N7" i="14"/>
  <c r="N6" i="14"/>
  <c r="M73" i="1"/>
  <c r="S73" i="1" s="1"/>
  <c r="E73" i="1" s="1"/>
  <c r="T1287" i="14"/>
  <c r="S3" i="12"/>
  <c r="M11" i="12"/>
  <c r="K74" i="1"/>
  <c r="R74" i="1" s="1"/>
  <c r="G101" i="1"/>
  <c r="P101" i="1" s="1"/>
  <c r="K101" i="1"/>
  <c r="O101" i="1"/>
  <c r="Q778" i="12"/>
  <c r="T778" i="12" s="1"/>
  <c r="T779" i="12"/>
  <c r="U1555" i="14"/>
  <c r="U1587" i="14"/>
  <c r="Q798" i="12"/>
  <c r="T798" i="12" s="1"/>
  <c r="Q795" i="12"/>
  <c r="T795" i="12" s="1"/>
  <c r="U1588" i="14"/>
  <c r="U513" i="14"/>
  <c r="T839" i="12"/>
  <c r="T849" i="12"/>
  <c r="U1754" i="14"/>
  <c r="U1780" i="14"/>
  <c r="U3029" i="14"/>
  <c r="U3028" i="14"/>
  <c r="U1420" i="14"/>
  <c r="U229" i="14"/>
  <c r="W777" i="12"/>
  <c r="W772" i="12"/>
  <c r="W799" i="12"/>
  <c r="W792" i="12"/>
  <c r="W767" i="12"/>
  <c r="W781" i="12"/>
  <c r="W783" i="12"/>
  <c r="W882" i="12"/>
  <c r="T820" i="12"/>
  <c r="T829" i="12"/>
  <c r="T815" i="12"/>
  <c r="T805" i="12"/>
  <c r="T804" i="12"/>
  <c r="T816" i="12"/>
  <c r="T812" i="12"/>
  <c r="T824" i="12"/>
  <c r="W789" i="12"/>
  <c r="W760" i="12"/>
  <c r="W782" i="12"/>
  <c r="T842" i="12"/>
  <c r="W765" i="12"/>
  <c r="W774" i="12"/>
  <c r="W776" i="12"/>
  <c r="U521" i="14"/>
  <c r="W784" i="12"/>
  <c r="T817" i="12"/>
  <c r="U725" i="14"/>
  <c r="T821" i="12"/>
  <c r="U1568" i="14"/>
  <c r="T818" i="12"/>
  <c r="T835" i="12"/>
  <c r="W761" i="12"/>
  <c r="W775" i="12"/>
  <c r="T843" i="12"/>
  <c r="W768" i="12"/>
  <c r="Q869" i="12"/>
  <c r="T869" i="12" s="1"/>
  <c r="R1836" i="14"/>
  <c r="U1836" i="14" s="1"/>
  <c r="U1566" i="14"/>
  <c r="U1573" i="14"/>
  <c r="T793" i="12"/>
  <c r="Q870" i="12"/>
  <c r="T870" i="12" s="1"/>
  <c r="W870" i="12" s="1"/>
  <c r="U2671" i="14"/>
  <c r="T847" i="12"/>
  <c r="T828" i="12"/>
  <c r="T871" i="12"/>
  <c r="T834" i="12"/>
  <c r="T830" i="12"/>
  <c r="T874" i="12"/>
  <c r="T838" i="12"/>
  <c r="T848" i="12"/>
  <c r="W795" i="12"/>
  <c r="W785" i="12"/>
  <c r="W763" i="12"/>
  <c r="W764" i="12"/>
  <c r="W786" i="12"/>
  <c r="W794" i="12"/>
  <c r="W800" i="12"/>
  <c r="W771" i="12"/>
  <c r="W790" i="12"/>
  <c r="W758" i="12"/>
  <c r="T810" i="12"/>
  <c r="T822" i="12"/>
  <c r="T845" i="12"/>
  <c r="T819" i="12"/>
  <c r="T832" i="12"/>
  <c r="T806" i="12"/>
  <c r="T802" i="12"/>
  <c r="T814" i="12"/>
  <c r="W766" i="12"/>
  <c r="W801" i="12"/>
  <c r="T831" i="12"/>
  <c r="W787" i="12"/>
  <c r="W797" i="12"/>
  <c r="W798" i="12"/>
  <c r="W796" i="12"/>
  <c r="W780" i="12"/>
  <c r="W778" i="12"/>
  <c r="T846" i="12"/>
  <c r="T808" i="12"/>
  <c r="T811" i="12"/>
  <c r="T809" i="12"/>
  <c r="W793" i="12"/>
  <c r="W769" i="12"/>
  <c r="U1679" i="14"/>
  <c r="U1851" i="14"/>
  <c r="T825" i="12"/>
  <c r="T837" i="12"/>
  <c r="T833" i="12"/>
  <c r="T844" i="12"/>
  <c r="T841" i="12"/>
  <c r="W773" i="12"/>
  <c r="W869" i="12"/>
  <c r="W791" i="12"/>
  <c r="W788" i="12"/>
  <c r="W770" i="12"/>
  <c r="T807" i="12"/>
  <c r="T836" i="12"/>
  <c r="T873" i="12"/>
  <c r="W881" i="12"/>
  <c r="U1852" i="14"/>
  <c r="T813" i="12"/>
  <c r="W779" i="12"/>
  <c r="T875" i="12"/>
  <c r="T823" i="12"/>
  <c r="T827" i="12"/>
  <c r="T872" i="12"/>
  <c r="T803" i="12"/>
  <c r="W762" i="12"/>
  <c r="W759" i="12"/>
  <c r="T826" i="12"/>
  <c r="T840" i="12"/>
  <c r="E1573" i="14" l="1"/>
  <c r="A1573" i="14" s="1"/>
  <c r="E1566" i="14"/>
  <c r="A1566" i="14" s="1"/>
  <c r="E1836" i="14"/>
  <c r="A1836" i="14" s="1"/>
  <c r="E1587" i="14"/>
  <c r="A1587" i="14" s="1"/>
  <c r="E1555" i="14"/>
  <c r="A1555" i="14" s="1"/>
  <c r="E1568" i="14"/>
  <c r="A1568" i="14" s="1"/>
  <c r="E2671" i="14"/>
  <c r="A2671" i="14" s="1"/>
  <c r="E1588" i="14"/>
  <c r="A1588" i="14" s="1"/>
  <c r="E725" i="14"/>
  <c r="A725" i="14" s="1"/>
  <c r="E1852" i="14"/>
  <c r="A1852" i="14" s="1"/>
  <c r="E1420" i="14"/>
  <c r="A1420" i="14" s="1"/>
  <c r="E3028" i="14"/>
  <c r="A3028" i="14" s="1"/>
  <c r="E3029" i="14"/>
  <c r="A3029" i="14" s="1"/>
  <c r="E1780" i="14"/>
  <c r="A1780" i="14" s="1"/>
  <c r="E1754" i="14"/>
  <c r="A1754" i="14" s="1"/>
  <c r="E1851" i="14"/>
  <c r="A1851" i="14" s="1"/>
  <c r="E1679" i="14"/>
  <c r="A1679" i="14" s="1"/>
  <c r="E513" i="14"/>
  <c r="A513" i="14" s="1"/>
  <c r="E782" i="12"/>
  <c r="E781" i="12"/>
  <c r="E770" i="12"/>
  <c r="E796" i="12"/>
  <c r="E769" i="12"/>
  <c r="E794" i="12"/>
  <c r="E758" i="12"/>
  <c r="A758" i="12" s="1"/>
  <c r="E791" i="12"/>
  <c r="E778" i="12"/>
  <c r="E767" i="12"/>
  <c r="E801" i="12"/>
  <c r="E776" i="12"/>
  <c r="E870" i="12"/>
  <c r="E786" i="12"/>
  <c r="E881" i="12"/>
  <c r="E762" i="12"/>
  <c r="E759" i="12"/>
  <c r="A759" i="12" s="1"/>
  <c r="E792" i="12"/>
  <c r="E790" i="12"/>
  <c r="E798" i="12"/>
  <c r="E760" i="12"/>
  <c r="A760" i="12" s="1"/>
  <c r="E764" i="12"/>
  <c r="E784" i="12"/>
  <c r="E869" i="12"/>
  <c r="E882" i="12"/>
  <c r="A882" i="12" s="1"/>
  <c r="E799" i="12"/>
  <c r="E779" i="12"/>
  <c r="E774" i="12"/>
  <c r="E788" i="12"/>
  <c r="E763" i="12"/>
  <c r="E766" i="12"/>
  <c r="E797" i="12"/>
  <c r="E771" i="12"/>
  <c r="E772" i="12"/>
  <c r="E780" i="12"/>
  <c r="E761" i="12"/>
  <c r="A761" i="12" s="1"/>
  <c r="E768" i="12"/>
  <c r="E785" i="12"/>
  <c r="E783" i="12"/>
  <c r="E765" i="12"/>
  <c r="E789" i="12"/>
  <c r="E777" i="12"/>
  <c r="E775" i="12"/>
  <c r="E787" i="12"/>
  <c r="E800" i="12"/>
  <c r="A800" i="12" s="1"/>
  <c r="E795" i="12"/>
  <c r="E793" i="12"/>
  <c r="E773" i="12"/>
  <c r="E521" i="14"/>
  <c r="A521" i="14" s="1"/>
  <c r="E229" i="14"/>
  <c r="A229" i="14" s="1"/>
  <c r="A881" i="12"/>
  <c r="A762" i="12"/>
  <c r="M74" i="1"/>
  <c r="S74" i="1" s="1"/>
  <c r="E74" i="1" s="1"/>
  <c r="I101" i="1"/>
  <c r="Q101" i="1" s="1"/>
  <c r="R101" i="1" s="1"/>
  <c r="W824" i="12"/>
  <c r="W816" i="12"/>
  <c r="W805" i="12"/>
  <c r="W829" i="12"/>
  <c r="W838" i="12"/>
  <c r="W847" i="12"/>
  <c r="W846" i="12"/>
  <c r="W872" i="12"/>
  <c r="W819" i="12"/>
  <c r="W809" i="12"/>
  <c r="W844" i="12"/>
  <c r="W832" i="12"/>
  <c r="W821" i="12"/>
  <c r="W875" i="12"/>
  <c r="W812" i="12"/>
  <c r="W804" i="12"/>
  <c r="W815" i="12"/>
  <c r="W820" i="12"/>
  <c r="W830" i="12"/>
  <c r="W828" i="12"/>
  <c r="W873" i="12"/>
  <c r="W811" i="12"/>
  <c r="W807" i="12"/>
  <c r="W842" i="12"/>
  <c r="W835" i="12"/>
  <c r="W827" i="12"/>
  <c r="W823" i="12"/>
  <c r="W822" i="12"/>
  <c r="W874" i="12"/>
  <c r="W839" i="12"/>
  <c r="W836" i="12"/>
  <c r="W803" i="12"/>
  <c r="W833" i="12"/>
  <c r="W814" i="12"/>
  <c r="W806" i="12"/>
  <c r="W845" i="12"/>
  <c r="W834" i="12"/>
  <c r="W813" i="12"/>
  <c r="W817" i="12"/>
  <c r="W837" i="12"/>
  <c r="W871" i="12"/>
  <c r="W840" i="12"/>
  <c r="W843" i="12"/>
  <c r="W831" i="12"/>
  <c r="W818" i="12"/>
  <c r="W810" i="12"/>
  <c r="W849" i="12"/>
  <c r="W826" i="12"/>
  <c r="W825" i="12"/>
  <c r="W802" i="12"/>
  <c r="W848" i="12"/>
  <c r="W808" i="12"/>
  <c r="W841" i="12"/>
  <c r="E875" i="12" l="1"/>
  <c r="A875" i="12" s="1"/>
  <c r="E823" i="12"/>
  <c r="E825" i="12"/>
  <c r="E818" i="12"/>
  <c r="E837" i="12"/>
  <c r="E827" i="12"/>
  <c r="E833" i="12"/>
  <c r="E872" i="12"/>
  <c r="A872" i="12" s="1"/>
  <c r="E844" i="12"/>
  <c r="E835" i="12"/>
  <c r="E841" i="12"/>
  <c r="E831" i="12"/>
  <c r="E803" i="12"/>
  <c r="A803" i="12" s="1"/>
  <c r="E842" i="12"/>
  <c r="E817" i="12"/>
  <c r="E846" i="12"/>
  <c r="E826" i="12"/>
  <c r="E807" i="12"/>
  <c r="A807" i="12" s="1"/>
  <c r="E808" i="12"/>
  <c r="A808" i="12" s="1"/>
  <c r="E843" i="12"/>
  <c r="E836" i="12"/>
  <c r="E811" i="12"/>
  <c r="A811" i="12" s="1"/>
  <c r="E813" i="12"/>
  <c r="E840" i="12"/>
  <c r="E809" i="12"/>
  <c r="A809" i="12" s="1"/>
  <c r="E873" i="12"/>
  <c r="A873" i="12" s="1"/>
  <c r="E821" i="12"/>
  <c r="E847" i="12"/>
  <c r="E839" i="12"/>
  <c r="E828" i="12"/>
  <c r="E849" i="12"/>
  <c r="E871" i="12"/>
  <c r="A871" i="12" s="1"/>
  <c r="E834" i="12"/>
  <c r="E830" i="12"/>
  <c r="E874" i="12"/>
  <c r="A874" i="12" s="1"/>
  <c r="E838" i="12"/>
  <c r="E848" i="12"/>
  <c r="E820" i="12"/>
  <c r="E810" i="12"/>
  <c r="A810" i="12" s="1"/>
  <c r="E829" i="12"/>
  <c r="E822" i="12"/>
  <c r="E815" i="12"/>
  <c r="E845" i="12"/>
  <c r="E805" i="12"/>
  <c r="A805" i="12" s="1"/>
  <c r="E819" i="12"/>
  <c r="E804" i="12"/>
  <c r="A804" i="12" s="1"/>
  <c r="E832" i="12"/>
  <c r="E816" i="12"/>
  <c r="E806" i="12"/>
  <c r="A806" i="12" s="1"/>
  <c r="E812" i="12"/>
  <c r="A812" i="12" s="1"/>
  <c r="E802" i="12"/>
  <c r="A802" i="12" s="1"/>
  <c r="E824" i="12"/>
  <c r="E814" i="12"/>
  <c r="N2296" i="14"/>
  <c r="N722" i="14"/>
  <c r="M101" i="1"/>
  <c r="S101" i="1" s="1"/>
  <c r="E101" i="1" s="1"/>
  <c r="G76" i="1"/>
  <c r="P76" i="1" s="1"/>
  <c r="I76" i="1" s="1"/>
  <c r="Q76" i="1" s="1"/>
  <c r="K76" i="1" s="1"/>
  <c r="M76" i="1"/>
  <c r="O76" i="1"/>
  <c r="F826" i="13" l="1"/>
  <c r="A824" i="12"/>
  <c r="A816" i="12"/>
  <c r="F818" i="13"/>
  <c r="A815" i="12"/>
  <c r="F817" i="13"/>
  <c r="A829" i="12"/>
  <c r="F831" i="13"/>
  <c r="A820" i="12"/>
  <c r="F822" i="13"/>
  <c r="A838" i="12"/>
  <c r="F840" i="13"/>
  <c r="A830" i="12"/>
  <c r="F832" i="13"/>
  <c r="A828" i="12"/>
  <c r="F830" i="13"/>
  <c r="A847" i="12"/>
  <c r="F849" i="13"/>
  <c r="A840" i="12"/>
  <c r="F842" i="13"/>
  <c r="A843" i="12"/>
  <c r="F845" i="13"/>
  <c r="A846" i="12"/>
  <c r="F848" i="13"/>
  <c r="A842" i="12"/>
  <c r="F844" i="13"/>
  <c r="A831" i="12"/>
  <c r="F833" i="13"/>
  <c r="A835" i="12"/>
  <c r="F837" i="13"/>
  <c r="A827" i="12"/>
  <c r="F829" i="13"/>
  <c r="A818" i="12"/>
  <c r="F820" i="13"/>
  <c r="F825" i="13"/>
  <c r="A823" i="12"/>
  <c r="A814" i="12"/>
  <c r="F816" i="13"/>
  <c r="A832" i="12"/>
  <c r="F834" i="13"/>
  <c r="A819" i="12"/>
  <c r="F821" i="13"/>
  <c r="A845" i="12"/>
  <c r="F847" i="13"/>
  <c r="A822" i="12"/>
  <c r="F824" i="13"/>
  <c r="A848" i="12"/>
  <c r="F850" i="13"/>
  <c r="A834" i="12"/>
  <c r="F836" i="13"/>
  <c r="F851" i="13"/>
  <c r="A849" i="12"/>
  <c r="A839" i="12"/>
  <c r="F841" i="13"/>
  <c r="A821" i="12"/>
  <c r="F823" i="13"/>
  <c r="A813" i="12"/>
  <c r="F815" i="13"/>
  <c r="A836" i="12"/>
  <c r="F838" i="13"/>
  <c r="A826" i="12"/>
  <c r="F828" i="13"/>
  <c r="A817" i="12"/>
  <c r="F819" i="13"/>
  <c r="A841" i="12"/>
  <c r="F843" i="13"/>
  <c r="A844" i="12"/>
  <c r="F846" i="13"/>
  <c r="A833" i="12"/>
  <c r="F835" i="13"/>
  <c r="A837" i="12"/>
  <c r="F839" i="13"/>
  <c r="A825" i="12"/>
  <c r="F827" i="13"/>
  <c r="F800" i="13"/>
  <c r="A778" i="12"/>
  <c r="A801" i="12"/>
  <c r="A775" i="12"/>
  <c r="F797" i="13"/>
  <c r="A793" i="12"/>
  <c r="F802" i="13"/>
  <c r="A780" i="12"/>
  <c r="F787" i="13"/>
  <c r="A766" i="12"/>
  <c r="A795" i="12"/>
  <c r="F805" i="13"/>
  <c r="A783" i="12"/>
  <c r="F796" i="13"/>
  <c r="A774" i="12"/>
  <c r="A799" i="12"/>
  <c r="F809" i="13"/>
  <c r="A787" i="12"/>
  <c r="F806" i="13"/>
  <c r="A784" i="12"/>
  <c r="F798" i="13"/>
  <c r="A776" i="12"/>
  <c r="F813" i="13"/>
  <c r="A791" i="12"/>
  <c r="F799" i="13"/>
  <c r="A777" i="12"/>
  <c r="A796" i="12"/>
  <c r="F803" i="13"/>
  <c r="A781" i="12"/>
  <c r="F790" i="13"/>
  <c r="A768" i="12"/>
  <c r="A794" i="12"/>
  <c r="F807" i="13"/>
  <c r="A785" i="12"/>
  <c r="F793" i="13"/>
  <c r="A771" i="12"/>
  <c r="F794" i="13"/>
  <c r="A772" i="12"/>
  <c r="F811" i="13"/>
  <c r="A789" i="12"/>
  <c r="F810" i="13"/>
  <c r="A788" i="12"/>
  <c r="F801" i="13"/>
  <c r="A779" i="12"/>
  <c r="F784" i="13"/>
  <c r="A763" i="12"/>
  <c r="F808" i="13"/>
  <c r="A786" i="12"/>
  <c r="F788" i="13"/>
  <c r="A767" i="12"/>
  <c r="F785" i="13"/>
  <c r="A764" i="12"/>
  <c r="F814" i="13"/>
  <c r="A792" i="12"/>
  <c r="F791" i="13"/>
  <c r="A769" i="12"/>
  <c r="F792" i="13"/>
  <c r="A770" i="12"/>
  <c r="A798" i="12"/>
  <c r="F795" i="13"/>
  <c r="A773" i="12"/>
  <c r="A797" i="12"/>
  <c r="F804" i="13"/>
  <c r="A782" i="12"/>
  <c r="F786" i="13"/>
  <c r="A765" i="12"/>
  <c r="F812" i="13"/>
  <c r="A790" i="12"/>
  <c r="F789" i="13"/>
  <c r="A869" i="12"/>
  <c r="A870" i="12"/>
  <c r="F780" i="13"/>
  <c r="F779" i="13"/>
  <c r="M896" i="12"/>
  <c r="N1757" i="14"/>
  <c r="N1073" i="14"/>
  <c r="N3052" i="14"/>
  <c r="N2668" i="14"/>
  <c r="M902" i="12"/>
  <c r="M710" i="12"/>
  <c r="N914" i="14"/>
  <c r="N2938" i="14"/>
  <c r="N1439" i="14"/>
  <c r="N738" i="14"/>
  <c r="N3113" i="14"/>
  <c r="N915" i="14"/>
  <c r="N723" i="14"/>
  <c r="M916" i="12"/>
  <c r="N1163" i="14"/>
  <c r="N392" i="14"/>
  <c r="N1385" i="14"/>
  <c r="M703" i="12"/>
  <c r="N1414" i="14"/>
  <c r="N3102" i="14"/>
  <c r="M915" i="12"/>
  <c r="M719" i="12"/>
  <c r="N3044" i="14"/>
  <c r="N2977" i="14"/>
  <c r="N2547" i="14"/>
  <c r="M901" i="12"/>
  <c r="N709" i="14"/>
  <c r="M707" i="12"/>
  <c r="N3138" i="14"/>
  <c r="N1527" i="14"/>
  <c r="N1722" i="14"/>
  <c r="N1845" i="14"/>
  <c r="M917" i="12"/>
  <c r="N1593" i="14"/>
  <c r="N2352" i="14"/>
  <c r="M913" i="12"/>
  <c r="N1279" i="14"/>
  <c r="M706" i="12"/>
  <c r="M708" i="12"/>
  <c r="N1061" i="14"/>
  <c r="N2803" i="14"/>
  <c r="M919" i="12"/>
  <c r="N2036" i="14"/>
  <c r="M914" i="12"/>
  <c r="N1887" i="14"/>
  <c r="N3257" i="14"/>
  <c r="N906" i="14"/>
  <c r="N583" i="14"/>
  <c r="M705" i="12"/>
  <c r="N1040" i="14"/>
  <c r="N796" i="14"/>
  <c r="N1493" i="14"/>
  <c r="N1024" i="14"/>
  <c r="N1128" i="14"/>
  <c r="N1074" i="14"/>
  <c r="N926" i="14"/>
  <c r="N813" i="14"/>
  <c r="N2621" i="14"/>
  <c r="N2493" i="14"/>
  <c r="N1443" i="14"/>
  <c r="N1216" i="14"/>
  <c r="N1075" i="14"/>
  <c r="N635" i="14"/>
  <c r="N1296" i="14"/>
  <c r="N977" i="14"/>
  <c r="N732" i="14"/>
  <c r="N1276" i="14"/>
  <c r="N2694" i="14"/>
  <c r="N636" i="14"/>
  <c r="N507" i="14"/>
  <c r="N2761" i="14"/>
  <c r="N18" i="14"/>
  <c r="N13" i="14"/>
  <c r="N2495" i="14"/>
  <c r="N2316" i="14"/>
  <c r="N98" i="14"/>
  <c r="V893" i="12"/>
  <c r="V3" i="12"/>
  <c r="R76" i="1"/>
  <c r="S76" i="1" s="1"/>
  <c r="E76" i="1" s="1"/>
  <c r="M725" i="12" l="1"/>
  <c r="N3066" i="14"/>
  <c r="M720" i="12"/>
  <c r="P723" i="12"/>
  <c r="M893" i="12"/>
  <c r="N1388" i="14"/>
  <c r="N663" i="14"/>
  <c r="N3217" i="14"/>
  <c r="M743" i="12"/>
  <c r="M867" i="12"/>
  <c r="T1572" i="14"/>
  <c r="M729" i="12"/>
  <c r="M735" i="12"/>
  <c r="M730" i="12"/>
  <c r="N2730" i="14"/>
  <c r="Q1884" i="14"/>
  <c r="M750" i="12"/>
  <c r="M880" i="12"/>
  <c r="N651" i="14"/>
  <c r="N2656" i="14"/>
  <c r="M734" i="12"/>
  <c r="M728" i="12"/>
  <c r="M733" i="12"/>
  <c r="M731" i="12"/>
  <c r="Q554" i="14"/>
  <c r="P889" i="12"/>
  <c r="M748" i="12"/>
  <c r="M866" i="12"/>
  <c r="M879" i="12"/>
  <c r="N1528" i="14"/>
  <c r="N869" i="14"/>
  <c r="N2583" i="14"/>
  <c r="N2729" i="14"/>
  <c r="M695" i="12"/>
  <c r="T2995" i="14"/>
  <c r="M742" i="12"/>
  <c r="M744" i="12"/>
  <c r="N3216" i="14"/>
  <c r="M736" i="12"/>
  <c r="N899" i="14"/>
  <c r="M751" i="12"/>
  <c r="M727" i="12"/>
  <c r="M726" i="12"/>
  <c r="N868" i="14"/>
  <c r="N1734" i="14"/>
  <c r="M732" i="12"/>
  <c r="M745" i="12"/>
  <c r="M895" i="12"/>
  <c r="N1844" i="14"/>
  <c r="N520" i="14"/>
  <c r="N871" i="14"/>
  <c r="N1857" i="14"/>
  <c r="N537" i="14"/>
  <c r="N1856" i="14"/>
  <c r="N1843" i="14"/>
  <c r="N631" i="14"/>
  <c r="N2736" i="14"/>
  <c r="N2525" i="14"/>
  <c r="N2867" i="14"/>
  <c r="N50" i="14"/>
  <c r="T2991" i="14"/>
  <c r="N615" i="14"/>
  <c r="N614" i="14"/>
  <c r="N2734" i="14"/>
  <c r="T2987" i="14"/>
  <c r="N2584" i="14"/>
  <c r="T2989" i="14"/>
  <c r="T2990" i="14"/>
  <c r="N3025" i="14"/>
  <c r="T963" i="14"/>
  <c r="N941" i="14"/>
  <c r="N519" i="14"/>
  <c r="N2578" i="14"/>
  <c r="T965" i="14"/>
  <c r="N870" i="14"/>
  <c r="N1842" i="14"/>
  <c r="N2280" i="14"/>
  <c r="N2279" i="14"/>
  <c r="N2567" i="14"/>
  <c r="T964" i="14"/>
  <c r="N538" i="14"/>
  <c r="T2994" i="14"/>
  <c r="N2735" i="14"/>
  <c r="T966" i="14"/>
  <c r="N2582" i="14"/>
  <c r="V717" i="12"/>
  <c r="V715" i="12"/>
  <c r="Q2584" i="14" l="1"/>
  <c r="Q2734" i="14"/>
  <c r="Q615" i="14"/>
  <c r="Q2525" i="14"/>
  <c r="P732" i="12"/>
  <c r="P695" i="12"/>
  <c r="Q2583" i="14"/>
  <c r="P733" i="12"/>
  <c r="P721" i="12"/>
  <c r="P868" i="12"/>
  <c r="S723" i="12"/>
  <c r="Q2582" i="14"/>
  <c r="Q2567" i="14"/>
  <c r="Q870" i="14"/>
  <c r="Q2578" i="14"/>
  <c r="Q614" i="14"/>
  <c r="Q2736" i="14"/>
  <c r="Q1843" i="14"/>
  <c r="Q1844" i="14"/>
  <c r="P722" i="12"/>
  <c r="P757" i="12"/>
  <c r="P734" i="12"/>
  <c r="P861" i="12"/>
  <c r="P724" i="12"/>
  <c r="T2867" i="14"/>
  <c r="S756" i="12"/>
  <c r="V746" i="12"/>
  <c r="F782" i="13"/>
  <c r="F781" i="13"/>
  <c r="V862" i="12"/>
  <c r="V901" i="12"/>
  <c r="V863" i="12"/>
  <c r="V902" i="12"/>
  <c r="S724" i="12" l="1"/>
  <c r="V743" i="12"/>
  <c r="V727" i="12"/>
  <c r="T1843" i="14"/>
  <c r="T3025" i="14"/>
  <c r="T870" i="14"/>
  <c r="V723" i="12"/>
  <c r="V867" i="12"/>
  <c r="V735" i="12"/>
  <c r="V880" i="12"/>
  <c r="S861" i="12"/>
  <c r="S757" i="12"/>
  <c r="S722" i="12"/>
  <c r="T1844" i="14"/>
  <c r="S868" i="12"/>
  <c r="V879" i="12"/>
  <c r="S695" i="12"/>
  <c r="V744" i="12"/>
  <c r="T615" i="14"/>
  <c r="V729" i="12"/>
  <c r="V728" i="12"/>
  <c r="F783" i="13"/>
  <c r="V896" i="12"/>
  <c r="V705" i="12"/>
  <c r="V894" i="12"/>
  <c r="V692" i="12"/>
  <c r="V696" i="12"/>
  <c r="Q9" i="14"/>
  <c r="Q276" i="14"/>
  <c r="Q2242" i="14"/>
  <c r="Q242" i="14"/>
  <c r="Q433" i="14"/>
  <c r="Q2344" i="14"/>
  <c r="Q391" i="14"/>
  <c r="Q2447" i="14"/>
  <c r="Q973" i="14"/>
  <c r="Q2024" i="14"/>
  <c r="Q3165" i="14"/>
  <c r="Q1391" i="14"/>
  <c r="Q1022" i="14"/>
  <c r="Q2384" i="14"/>
  <c r="Q358" i="14"/>
  <c r="Q803" i="14"/>
  <c r="Q3076" i="14"/>
  <c r="Q1662" i="14"/>
  <c r="Q3073" i="14"/>
  <c r="Q1535" i="14"/>
  <c r="Q3210" i="14"/>
  <c r="Q2905" i="14"/>
  <c r="Q530" i="14"/>
  <c r="Q3211" i="14"/>
  <c r="Q948" i="14"/>
  <c r="Q723" i="14"/>
  <c r="Q2933" i="14"/>
  <c r="Q1686" i="14"/>
  <c r="Q3204" i="14"/>
  <c r="Q3035" i="14"/>
  <c r="Q2016" i="14"/>
  <c r="Q3203" i="14"/>
  <c r="Q3074" i="14"/>
  <c r="Q2381" i="14"/>
  <c r="Q2879" i="14"/>
  <c r="Q630" i="14"/>
  <c r="Q593" i="14"/>
  <c r="Q420" i="14"/>
  <c r="Q1515" i="14"/>
  <c r="Q2666" i="14"/>
  <c r="Q2299" i="14"/>
  <c r="Q3072" i="14"/>
  <c r="Q516" i="14"/>
  <c r="Q1287" i="14"/>
  <c r="Q958" i="14"/>
  <c r="Q2686" i="14"/>
  <c r="Q1410" i="14"/>
  <c r="Q1759" i="14"/>
  <c r="Q2294" i="14"/>
  <c r="Q642" i="14"/>
  <c r="Q2904" i="14"/>
  <c r="Q677" i="14"/>
  <c r="Q2037" i="14"/>
  <c r="Q275" i="14"/>
  <c r="Q1601" i="14"/>
  <c r="Q429" i="14"/>
  <c r="Q1052" i="14"/>
  <c r="Q1518" i="14"/>
  <c r="Q1779" i="14"/>
  <c r="Q2537" i="14"/>
  <c r="Q678" i="14"/>
  <c r="Q832" i="14"/>
  <c r="Q3209" i="14"/>
  <c r="Q643" i="14"/>
  <c r="Q1764" i="14"/>
  <c r="Q3119" i="14"/>
  <c r="Q3208" i="14"/>
  <c r="Q510" i="14"/>
  <c r="Q1148" i="14"/>
  <c r="Q974" i="14"/>
  <c r="Q556" i="14"/>
  <c r="Q874" i="14"/>
  <c r="Q1760" i="14"/>
  <c r="Q1112" i="14"/>
  <c r="Q309" i="14"/>
  <c r="Q1536" i="14"/>
  <c r="Q1019" i="14"/>
  <c r="Q1802" i="14"/>
  <c r="Q3081" i="14"/>
  <c r="Q317" i="14"/>
  <c r="Q1062" i="14"/>
  <c r="Q1185" i="14"/>
  <c r="Q820" i="14"/>
  <c r="Q3036" i="14"/>
  <c r="Q1809" i="14"/>
  <c r="Q212" i="14"/>
  <c r="Q529" i="14"/>
  <c r="Q2907" i="14"/>
  <c r="Q2494" i="14"/>
  <c r="Q2490" i="14"/>
  <c r="Q1509" i="14"/>
  <c r="Q447" i="14"/>
  <c r="Q629" i="14"/>
  <c r="Q641" i="14"/>
  <c r="Q2538" i="14"/>
  <c r="F772" i="13" l="1"/>
  <c r="F773" i="13"/>
  <c r="V868" i="12"/>
  <c r="V722" i="12"/>
  <c r="V721" i="12"/>
  <c r="V730" i="12"/>
  <c r="V861" i="12"/>
  <c r="Q655" i="14"/>
  <c r="P718" i="12"/>
  <c r="N2295" i="14"/>
  <c r="N2117" i="14"/>
  <c r="N3233" i="14"/>
  <c r="N2079" i="14"/>
  <c r="N2011" i="14"/>
  <c r="N2010" i="14"/>
  <c r="N2008" i="14"/>
  <c r="N1921" i="14"/>
  <c r="N3173" i="14"/>
  <c r="N1900" i="14"/>
  <c r="N1899" i="14"/>
  <c r="N1872" i="14"/>
  <c r="N1862" i="14"/>
  <c r="N1860" i="14"/>
  <c r="N3137" i="14"/>
  <c r="N1841" i="14"/>
  <c r="N1826" i="14"/>
  <c r="N1825" i="14"/>
  <c r="N1784" i="14"/>
  <c r="N1760" i="14"/>
  <c r="N3069" i="14"/>
  <c r="N1617" i="14"/>
  <c r="N1614" i="14"/>
  <c r="N3031" i="14"/>
  <c r="N1597" i="14"/>
  <c r="N1596" i="14"/>
  <c r="N1576" i="14"/>
  <c r="N3013" i="14"/>
  <c r="N1560" i="14"/>
  <c r="N3003" i="14"/>
  <c r="N1549" i="14"/>
  <c r="N2992" i="14"/>
  <c r="N2985" i="14"/>
  <c r="N1517" i="14"/>
  <c r="N2973" i="14"/>
  <c r="N1503" i="14"/>
  <c r="N2951" i="14"/>
  <c r="N1499" i="14"/>
  <c r="N2945" i="14"/>
  <c r="N1425" i="14"/>
  <c r="N1406" i="14"/>
  <c r="N1348" i="14"/>
  <c r="N1315" i="14"/>
  <c r="N1285" i="14"/>
  <c r="N1284" i="14"/>
  <c r="N1283" i="14"/>
  <c r="N1277" i="14"/>
  <c r="N2820" i="14"/>
  <c r="N1164" i="14"/>
  <c r="N1170" i="14"/>
  <c r="N2810" i="14"/>
  <c r="N2809" i="14"/>
  <c r="N2807" i="14"/>
  <c r="N1145" i="14"/>
  <c r="N1107" i="14"/>
  <c r="N1070" i="14"/>
  <c r="N1055" i="14"/>
  <c r="N2789" i="14"/>
  <c r="N1054" i="14"/>
  <c r="N1053" i="14"/>
  <c r="N1052" i="14"/>
  <c r="N1051" i="14"/>
  <c r="N1050" i="14"/>
  <c r="N2786" i="14"/>
  <c r="N2784" i="14"/>
  <c r="N1047" i="14"/>
  <c r="N2778" i="14"/>
  <c r="N1018" i="14"/>
  <c r="N2766" i="14"/>
  <c r="N1013" i="14"/>
  <c r="N1010" i="14"/>
  <c r="N962" i="14"/>
  <c r="N2746" i="14"/>
  <c r="N959" i="14"/>
  <c r="N952" i="14"/>
  <c r="N913" i="14"/>
  <c r="N900" i="14"/>
  <c r="N2723" i="14"/>
  <c r="N2679" i="14"/>
  <c r="N785" i="14"/>
  <c r="N748" i="14"/>
  <c r="N718" i="14"/>
  <c r="N717" i="14"/>
  <c r="N710" i="14"/>
  <c r="N632" i="14"/>
  <c r="N672" i="14"/>
  <c r="N673" i="14"/>
  <c r="N665" i="14"/>
  <c r="N656" i="14"/>
  <c r="N625" i="14"/>
  <c r="N624" i="14"/>
  <c r="N589" i="14"/>
  <c r="N588" i="14"/>
  <c r="N574" i="14"/>
  <c r="N573" i="14"/>
  <c r="N572" i="14"/>
  <c r="N571" i="14"/>
  <c r="N524" i="14"/>
  <c r="N2518" i="14"/>
  <c r="N2515" i="14"/>
  <c r="N493" i="14"/>
  <c r="N2468" i="14"/>
  <c r="N308" i="14"/>
  <c r="N2435" i="14"/>
  <c r="N2388" i="14"/>
  <c r="N287" i="14"/>
  <c r="N250" i="14"/>
  <c r="N212" i="14"/>
  <c r="N209" i="14"/>
  <c r="N146" i="14"/>
  <c r="N2342" i="14"/>
  <c r="N2333" i="14"/>
  <c r="N47" i="14"/>
  <c r="N46" i="14"/>
  <c r="N22" i="14"/>
  <c r="N21" i="14"/>
  <c r="N20" i="14"/>
  <c r="N19" i="14"/>
  <c r="N16" i="14"/>
  <c r="N12" i="14"/>
  <c r="N11" i="14"/>
  <c r="N10" i="14"/>
  <c r="M894" i="12"/>
  <c r="M692" i="12"/>
  <c r="M696" i="12"/>
  <c r="M697" i="12"/>
  <c r="M698" i="12"/>
  <c r="M693" i="12"/>
  <c r="G81" i="1"/>
  <c r="P81" i="1" s="1"/>
  <c r="I81" i="1" s="1"/>
  <c r="Q81" i="1" s="1"/>
  <c r="K81" i="1" s="1"/>
  <c r="M81" i="1"/>
  <c r="O81" i="1"/>
  <c r="G291" i="1"/>
  <c r="P291" i="1" s="1"/>
  <c r="I291" i="1" s="1"/>
  <c r="Q291" i="1" s="1"/>
  <c r="K291" i="1" s="1"/>
  <c r="O291" i="1"/>
  <c r="G282" i="1"/>
  <c r="P282" i="1" s="1"/>
  <c r="I282" i="1" s="1"/>
  <c r="Q282" i="1" s="1"/>
  <c r="K282" i="1"/>
  <c r="M282" i="1"/>
  <c r="O282" i="1"/>
  <c r="F767" i="13" l="1"/>
  <c r="F760" i="13"/>
  <c r="F776" i="13"/>
  <c r="F775" i="13"/>
  <c r="F766" i="13"/>
  <c r="F777" i="13"/>
  <c r="F769" i="13"/>
  <c r="F764" i="13"/>
  <c r="F762" i="13"/>
  <c r="F770" i="13"/>
  <c r="F774" i="13"/>
  <c r="P717" i="12"/>
  <c r="P711" i="12"/>
  <c r="P694" i="12"/>
  <c r="P715" i="12"/>
  <c r="P714" i="12"/>
  <c r="P706" i="12"/>
  <c r="P719" i="12"/>
  <c r="P713" i="12"/>
  <c r="P696" i="12"/>
  <c r="P692" i="12"/>
  <c r="R282" i="1"/>
  <c r="S282" i="1" s="1"/>
  <c r="E282" i="1" s="1"/>
  <c r="A282" i="1" s="1"/>
  <c r="R291" i="1"/>
  <c r="R81" i="1"/>
  <c r="S81" i="1" s="1"/>
  <c r="E81" i="1" s="1"/>
  <c r="L54" i="14"/>
  <c r="L1019" i="14"/>
  <c r="L338" i="14"/>
  <c r="L476" i="14"/>
  <c r="L950" i="14"/>
  <c r="L2623" i="14"/>
  <c r="L124" i="14"/>
  <c r="L2611" i="14"/>
  <c r="L494" i="14"/>
  <c r="L505" i="14"/>
  <c r="L15" i="14"/>
  <c r="L109" i="14"/>
  <c r="L240" i="14"/>
  <c r="L157" i="14"/>
  <c r="L2412" i="14"/>
  <c r="L2348" i="14"/>
  <c r="L2331" i="14"/>
  <c r="L268" i="14"/>
  <c r="L349" i="14"/>
  <c r="L881" i="14"/>
  <c r="L640" i="14"/>
  <c r="L160" i="14"/>
  <c r="L557" i="14"/>
  <c r="L1759" i="14"/>
  <c r="L116" i="14"/>
  <c r="L2536" i="14"/>
  <c r="L285" i="14"/>
  <c r="L2696" i="14"/>
  <c r="L467" i="14"/>
  <c r="L515" i="14"/>
  <c r="L5" i="14"/>
  <c r="L2682" i="14"/>
  <c r="L2394" i="14"/>
  <c r="L242" i="14"/>
  <c r="L3276" i="14"/>
  <c r="L1433" i="14"/>
  <c r="L2395" i="14"/>
  <c r="L2383" i="14"/>
  <c r="L203" i="14"/>
  <c r="L359" i="14"/>
  <c r="R967" i="14"/>
  <c r="L243" i="14"/>
  <c r="L2511" i="14"/>
  <c r="L131" i="14"/>
  <c r="L2493" i="14"/>
  <c r="L2516" i="14"/>
  <c r="L2685" i="14"/>
  <c r="L541" i="14"/>
  <c r="L275" i="14"/>
  <c r="L156" i="14"/>
  <c r="L171" i="14"/>
  <c r="L953" i="14"/>
  <c r="L2513" i="14"/>
  <c r="L234" i="14"/>
  <c r="L2354" i="14"/>
  <c r="L11" i="14"/>
  <c r="L178" i="14"/>
  <c r="L251" i="14"/>
  <c r="L323" i="14"/>
  <c r="L2387" i="14"/>
  <c r="L1076" i="14"/>
  <c r="L413" i="14"/>
  <c r="L941" i="14"/>
  <c r="L69" i="14"/>
  <c r="L2375" i="14"/>
  <c r="L172" i="14"/>
  <c r="L478" i="14"/>
  <c r="L225" i="14"/>
  <c r="L299" i="14"/>
  <c r="L744" i="14"/>
  <c r="L2607" i="14"/>
  <c r="L485" i="14"/>
  <c r="L2369" i="14"/>
  <c r="L987" i="14"/>
  <c r="L435" i="14"/>
  <c r="L284" i="14"/>
  <c r="L1263" i="14"/>
  <c r="L2542" i="14"/>
  <c r="L656" i="14"/>
  <c r="L205" i="14"/>
  <c r="L2472" i="14"/>
  <c r="L342" i="14"/>
  <c r="L47" i="14"/>
  <c r="L2700" i="14"/>
  <c r="L319" i="14"/>
  <c r="L453" i="14"/>
  <c r="L815" i="14"/>
  <c r="L2642" i="14"/>
  <c r="L90" i="14"/>
  <c r="L148" i="14"/>
  <c r="L2444" i="14"/>
  <c r="L2568" i="14"/>
  <c r="L218" i="14"/>
  <c r="L181" i="14"/>
  <c r="L356" i="14"/>
  <c r="L1058" i="14"/>
  <c r="L269" i="14"/>
  <c r="L144" i="14"/>
  <c r="L72" i="14"/>
  <c r="L132" i="14"/>
  <c r="L836" i="14"/>
  <c r="L179" i="14"/>
  <c r="L3281" i="14"/>
  <c r="L845" i="14"/>
  <c r="L862" i="14"/>
  <c r="L2622" i="14"/>
  <c r="L462" i="14"/>
  <c r="L2496" i="14"/>
  <c r="L886" i="14"/>
  <c r="L558" i="14"/>
  <c r="L175" i="14"/>
  <c r="L660" i="14"/>
  <c r="L2381" i="14"/>
  <c r="R1437" i="14"/>
  <c r="L2759" i="14"/>
  <c r="L500" i="14"/>
  <c r="L753" i="14"/>
  <c r="L101" i="14"/>
  <c r="L2346" i="14"/>
  <c r="L337" i="14"/>
  <c r="L569" i="14"/>
  <c r="L1051" i="14"/>
  <c r="L2406" i="14"/>
  <c r="L628" i="14"/>
  <c r="L2651" i="14"/>
  <c r="L272" i="14"/>
  <c r="L2552" i="14"/>
  <c r="L2332" i="14"/>
  <c r="L2460" i="14"/>
  <c r="L30" i="14"/>
  <c r="L2612" i="14"/>
  <c r="L2668" i="14"/>
  <c r="L2577" i="14"/>
  <c r="L2562" i="14"/>
  <c r="L683" i="14"/>
  <c r="L540" i="14"/>
  <c r="L591" i="14"/>
  <c r="L274" i="14"/>
  <c r="L366" i="14"/>
  <c r="L2421" i="14"/>
  <c r="L2392" i="14"/>
  <c r="L2397" i="14"/>
  <c r="L3025" i="14"/>
  <c r="L2783" i="14"/>
  <c r="L286" i="14"/>
  <c r="R965" i="14"/>
  <c r="L42" i="14"/>
  <c r="L129" i="14"/>
  <c r="L292" i="14"/>
  <c r="L224" i="14"/>
  <c r="L96" i="14"/>
  <c r="L340" i="14"/>
  <c r="L2556" i="14"/>
  <c r="L146" i="14"/>
  <c r="L389" i="14"/>
  <c r="L1059" i="14"/>
  <c r="L2605" i="14"/>
  <c r="L2578" i="14"/>
  <c r="L88" i="14"/>
  <c r="L491" i="14"/>
  <c r="L61" i="14"/>
  <c r="L2336" i="14"/>
  <c r="L250" i="14"/>
  <c r="L189" i="14"/>
  <c r="L2402" i="14"/>
  <c r="L2571" i="14"/>
  <c r="L202" i="14"/>
  <c r="L375" i="14"/>
  <c r="L4" i="14"/>
  <c r="L297" i="14"/>
  <c r="L617" i="14"/>
  <c r="L2635" i="14"/>
  <c r="L183" i="14"/>
  <c r="L348" i="14"/>
  <c r="L863" i="14"/>
  <c r="L2476" i="14"/>
  <c r="L38" i="14"/>
  <c r="L595" i="14"/>
  <c r="L65" i="14"/>
  <c r="L127" i="14"/>
  <c r="L2374" i="14"/>
  <c r="L2377" i="14"/>
  <c r="L483" i="14"/>
  <c r="L2356" i="14"/>
  <c r="L2567" i="14"/>
  <c r="L2504" i="14"/>
  <c r="L506" i="14"/>
  <c r="L2327" i="14"/>
  <c r="L355" i="14"/>
  <c r="L363" i="14"/>
  <c r="L307" i="14"/>
  <c r="L95" i="14"/>
  <c r="L870" i="14"/>
  <c r="L622" i="14"/>
  <c r="L2314" i="14"/>
  <c r="L193" i="14"/>
  <c r="L2447" i="14"/>
  <c r="L2334" i="14"/>
  <c r="L334" i="14"/>
  <c r="L137" i="14"/>
  <c r="L1073" i="14"/>
  <c r="L187" i="14"/>
  <c r="L1044" i="14"/>
  <c r="L414" i="14"/>
  <c r="R2990" i="14"/>
  <c r="L535" i="14"/>
  <c r="L55" i="14"/>
  <c r="L423" i="14"/>
  <c r="L29" i="14"/>
  <c r="L231" i="14"/>
  <c r="L46" i="14"/>
  <c r="L400" i="14"/>
  <c r="L353" i="14"/>
  <c r="L261" i="14"/>
  <c r="L2328" i="14"/>
  <c r="L2535" i="14"/>
  <c r="L399" i="14"/>
  <c r="L2531" i="14"/>
  <c r="L237" i="14"/>
  <c r="L956" i="14"/>
  <c r="L812" i="14"/>
  <c r="L3271" i="14"/>
  <c r="L2341" i="14"/>
  <c r="L2333" i="14"/>
  <c r="L165" i="14"/>
  <c r="L669" i="14"/>
  <c r="L1655" i="14"/>
  <c r="L1411" i="14"/>
  <c r="L2038" i="14"/>
  <c r="L705" i="14"/>
  <c r="L3043" i="14"/>
  <c r="L1653" i="14"/>
  <c r="L2632" i="14"/>
  <c r="L3270" i="14"/>
  <c r="L2726" i="14"/>
  <c r="L808" i="14"/>
  <c r="L698" i="14"/>
  <c r="L470" i="14"/>
  <c r="L1194" i="14"/>
  <c r="L1155" i="14"/>
  <c r="L1320" i="14"/>
  <c r="L245" i="14"/>
  <c r="L1239" i="14"/>
  <c r="L2781" i="14"/>
  <c r="L760" i="14"/>
  <c r="L207" i="14"/>
  <c r="L2525" i="14"/>
  <c r="L3073" i="14"/>
  <c r="L2473" i="14"/>
  <c r="L50" i="14"/>
  <c r="L958" i="14"/>
  <c r="L1357" i="14"/>
  <c r="L2702" i="14"/>
  <c r="L71" i="14"/>
  <c r="L1191" i="14"/>
  <c r="R964" i="14"/>
  <c r="L86" i="14"/>
  <c r="L2389" i="14"/>
  <c r="L374" i="14"/>
  <c r="L343" i="14"/>
  <c r="L166" i="14"/>
  <c r="L2509" i="14"/>
  <c r="L1066" i="14"/>
  <c r="L313" i="14"/>
  <c r="L256" i="14"/>
  <c r="L2624" i="14"/>
  <c r="L2335" i="14"/>
  <c r="L657" i="14"/>
  <c r="L244" i="14"/>
  <c r="L2710" i="14"/>
  <c r="L3082" i="14"/>
  <c r="L2312" i="14"/>
  <c r="L419" i="14"/>
  <c r="L67" i="14"/>
  <c r="L87" i="14"/>
  <c r="L1842" i="14"/>
  <c r="L277" i="14"/>
  <c r="L387" i="14"/>
  <c r="L1093" i="14"/>
  <c r="L2385" i="14"/>
  <c r="L553" i="14"/>
  <c r="L317" i="14"/>
  <c r="L2311" i="14"/>
  <c r="L31" i="14"/>
  <c r="L104" i="14"/>
  <c r="L2329" i="14"/>
  <c r="L2453" i="14"/>
  <c r="L857" i="14"/>
  <c r="L108" i="14"/>
  <c r="L2480" i="14"/>
  <c r="L121" i="14"/>
  <c r="L1397" i="14"/>
  <c r="L2357" i="14"/>
  <c r="L2584" i="14"/>
  <c r="R968" i="14"/>
  <c r="L518" i="14"/>
  <c r="L58" i="14"/>
  <c r="L2716" i="14"/>
  <c r="L133" i="14"/>
  <c r="L2650" i="14"/>
  <c r="L177" i="14"/>
  <c r="L62" i="14"/>
  <c r="L320" i="14"/>
  <c r="L2429" i="14"/>
  <c r="L152" i="14"/>
  <c r="L662" i="14"/>
  <c r="L2491" i="14"/>
  <c r="L1507" i="14"/>
  <c r="L273" i="14"/>
  <c r="L689" i="14"/>
  <c r="L1089" i="14"/>
  <c r="L1016" i="14"/>
  <c r="L2376" i="14"/>
  <c r="L103" i="14"/>
  <c r="L2736" i="14"/>
  <c r="L2414" i="14"/>
  <c r="L195" i="14"/>
  <c r="L227" i="14"/>
  <c r="L2628" i="14"/>
  <c r="L3283" i="14"/>
  <c r="L311" i="14"/>
  <c r="L667" i="14"/>
  <c r="L2608" i="14"/>
  <c r="L457" i="14"/>
  <c r="L306" i="14"/>
  <c r="L856" i="14"/>
  <c r="L2601" i="14"/>
  <c r="L254" i="14"/>
  <c r="L2403" i="14"/>
  <c r="L2280" i="14"/>
  <c r="L643" i="14"/>
  <c r="L687" i="14"/>
  <c r="L201" i="14"/>
  <c r="L2591" i="14"/>
  <c r="L8" i="14"/>
  <c r="L2514" i="14"/>
  <c r="L28" i="14"/>
  <c r="L2256" i="14"/>
  <c r="L586" i="14"/>
  <c r="L2477" i="14"/>
  <c r="L248" i="14"/>
  <c r="L186" i="14"/>
  <c r="L40" i="14"/>
  <c r="L2588" i="14"/>
  <c r="L281" i="14"/>
  <c r="L2555" i="14"/>
  <c r="L621" i="14"/>
  <c r="L406" i="14"/>
  <c r="L339" i="14"/>
  <c r="L293" i="14"/>
  <c r="L549" i="14"/>
  <c r="L2613" i="14"/>
  <c r="L162" i="14"/>
  <c r="L328" i="14"/>
  <c r="L213" i="14"/>
  <c r="L294" i="14"/>
  <c r="L217" i="14"/>
  <c r="L2868" i="14"/>
  <c r="L1936" i="14"/>
  <c r="L850" i="14"/>
  <c r="L392" i="14"/>
  <c r="L2946" i="14"/>
  <c r="L2180" i="14"/>
  <c r="L619" i="14"/>
  <c r="L539" i="14"/>
  <c r="L633" i="14"/>
  <c r="L2725" i="14"/>
  <c r="L332" i="14"/>
  <c r="L154" i="14"/>
  <c r="L843" i="14"/>
  <c r="L1684" i="14"/>
  <c r="L960" i="14"/>
  <c r="L2445" i="14"/>
  <c r="L455" i="14"/>
  <c r="L1543" i="14"/>
  <c r="L2720" i="14"/>
  <c r="L739" i="14"/>
  <c r="L979" i="14"/>
  <c r="L2631" i="14"/>
  <c r="L685" i="14"/>
  <c r="L344" i="14"/>
  <c r="L2790" i="14"/>
  <c r="L1211" i="14"/>
  <c r="L459" i="14"/>
  <c r="L376" i="14"/>
  <c r="L198" i="14"/>
  <c r="L805" i="14"/>
  <c r="L2871" i="14"/>
  <c r="L2771" i="14"/>
  <c r="L167" i="14"/>
  <c r="L83" i="14"/>
  <c r="L644" i="14"/>
  <c r="L1297" i="14"/>
  <c r="L49" i="14"/>
  <c r="L260" i="14"/>
  <c r="L1030" i="14"/>
  <c r="L1372" i="14"/>
  <c r="L2393" i="14"/>
  <c r="L2748" i="14"/>
  <c r="L1055" i="14"/>
  <c r="L1035" i="14"/>
  <c r="L450" i="14"/>
  <c r="L288" i="14"/>
  <c r="L2637" i="14"/>
  <c r="L2451" i="14"/>
  <c r="L796" i="14"/>
  <c r="L1843" i="14"/>
  <c r="L531" i="14"/>
  <c r="L2463" i="14"/>
  <c r="L2704" i="14"/>
  <c r="L336" i="14"/>
  <c r="L978" i="14"/>
  <c r="L897" i="14"/>
  <c r="L1398" i="14"/>
  <c r="L529" i="14"/>
  <c r="L2764" i="14"/>
  <c r="L492" i="14"/>
  <c r="L402" i="14"/>
  <c r="L447" i="14"/>
  <c r="L6" i="14"/>
  <c r="L153" i="14"/>
  <c r="L410" i="14"/>
  <c r="L2420" i="14"/>
  <c r="L1004" i="14"/>
  <c r="L360" i="14"/>
  <c r="L18" i="14"/>
  <c r="L276" i="14"/>
  <c r="L118" i="14"/>
  <c r="L665" i="14"/>
  <c r="L80" i="14"/>
  <c r="L2546" i="14"/>
  <c r="L322" i="14"/>
  <c r="L141" i="14"/>
  <c r="L554" i="14"/>
  <c r="L2390" i="14"/>
  <c r="L581" i="14"/>
  <c r="L78" i="14"/>
  <c r="R2988" i="14"/>
  <c r="L2646" i="14"/>
  <c r="L2906" i="14"/>
  <c r="L2398" i="14"/>
  <c r="L282" i="14"/>
  <c r="L2606" i="14"/>
  <c r="L347" i="14"/>
  <c r="L2372" i="14"/>
  <c r="L204" i="14"/>
  <c r="L76" i="14"/>
  <c r="L259" i="14"/>
  <c r="L2741" i="14"/>
  <c r="L2410" i="14"/>
  <c r="L578" i="14"/>
  <c r="L482" i="14"/>
  <c r="L3280" i="14"/>
  <c r="L1026" i="14"/>
  <c r="L2039" i="14"/>
  <c r="L2489" i="14"/>
  <c r="L180" i="14"/>
  <c r="L279" i="14"/>
  <c r="L333" i="14"/>
  <c r="L56" i="14"/>
  <c r="L2433" i="14"/>
  <c r="L473" i="14"/>
  <c r="L599" i="14"/>
  <c r="L1209" i="14"/>
  <c r="L2452" i="14"/>
  <c r="L1071" i="14"/>
  <c r="L574" i="14"/>
  <c r="L2559" i="14"/>
  <c r="L2520" i="14"/>
  <c r="L2558" i="14"/>
  <c r="L2506" i="14"/>
  <c r="L2461" i="14"/>
  <c r="L916" i="14"/>
  <c r="L994" i="14"/>
  <c r="L552" i="14"/>
  <c r="L1105" i="14"/>
  <c r="L2455" i="14"/>
  <c r="L60" i="14"/>
  <c r="L2365" i="14"/>
  <c r="L41" i="14"/>
  <c r="L2735" i="14"/>
  <c r="L2595" i="14"/>
  <c r="L536" i="14"/>
  <c r="L2510" i="14"/>
  <c r="L648" i="14"/>
  <c r="L1070" i="14"/>
  <c r="L427" i="14"/>
  <c r="L2636" i="14"/>
  <c r="L538" i="14"/>
  <c r="L298" i="14"/>
  <c r="L2324" i="14"/>
  <c r="L670" i="14"/>
  <c r="L877" i="14"/>
  <c r="L1213" i="14"/>
  <c r="L2417" i="14"/>
  <c r="L2138" i="14"/>
  <c r="L51" i="14"/>
  <c r="L107" i="14"/>
  <c r="L2418" i="14"/>
  <c r="L2340" i="14"/>
  <c r="L2353" i="14"/>
  <c r="L241" i="14"/>
  <c r="L692" i="14"/>
  <c r="L357" i="14"/>
  <c r="L684" i="14"/>
  <c r="L305" i="14"/>
  <c r="L2442" i="14"/>
  <c r="L2405" i="14"/>
  <c r="L431" i="14"/>
  <c r="L495" i="14"/>
  <c r="L352" i="14"/>
  <c r="L309" i="14"/>
  <c r="L2621" i="14"/>
  <c r="L378" i="14"/>
  <c r="L26" i="14"/>
  <c r="L3273" i="14"/>
  <c r="L236" i="14"/>
  <c r="R966" i="14"/>
  <c r="L220" i="14"/>
  <c r="L433" i="14"/>
  <c r="L2676" i="14"/>
  <c r="L2297" i="14"/>
  <c r="L2557" i="14"/>
  <c r="L2371" i="14"/>
  <c r="L2355" i="14"/>
  <c r="L75" i="14"/>
  <c r="L712" i="14"/>
  <c r="L2486" i="14"/>
  <c r="L2319" i="14"/>
  <c r="L149" i="14"/>
  <c r="L2454" i="14"/>
  <c r="L170" i="14"/>
  <c r="L2554" i="14"/>
  <c r="L2533" i="14"/>
  <c r="L2614" i="14"/>
  <c r="L2693" i="14"/>
  <c r="L112" i="14"/>
  <c r="L155" i="14"/>
  <c r="L398" i="14"/>
  <c r="L2352" i="14"/>
  <c r="L85" i="14"/>
  <c r="L508" i="14"/>
  <c r="L2436" i="14"/>
  <c r="L115" i="14"/>
  <c r="L150" i="14"/>
  <c r="L3189" i="14"/>
  <c r="L2321" i="14"/>
  <c r="L1593" i="14"/>
  <c r="L210" i="14"/>
  <c r="L913" i="14"/>
  <c r="L451" i="14"/>
  <c r="L2918" i="14"/>
  <c r="L2388" i="14"/>
  <c r="L2133" i="14"/>
  <c r="L235" i="14"/>
  <c r="L161" i="14"/>
  <c r="L2742" i="14"/>
  <c r="L773" i="14"/>
  <c r="L766" i="14"/>
  <c r="L1518" i="14"/>
  <c r="L2789" i="14"/>
  <c r="L2443" i="14"/>
  <c r="L1135" i="14"/>
  <c r="L2666" i="14"/>
  <c r="L546" i="14"/>
  <c r="L2337" i="14"/>
  <c r="L872" i="14"/>
  <c r="L327" i="14"/>
  <c r="L147" i="14"/>
  <c r="L52" i="14"/>
  <c r="L32" i="14"/>
  <c r="L2330" i="14"/>
  <c r="R2987" i="14"/>
  <c r="L2281" i="14"/>
  <c r="L255" i="14"/>
  <c r="L464" i="14"/>
  <c r="L27" i="14"/>
  <c r="L39" i="14"/>
  <c r="L278" i="14"/>
  <c r="L289" i="14"/>
  <c r="L45" i="14"/>
  <c r="L2399" i="14"/>
  <c r="L2326" i="14"/>
  <c r="L2448" i="14"/>
  <c r="L1477" i="14"/>
  <c r="L533" i="14"/>
  <c r="L315" i="14"/>
  <c r="L82" i="14"/>
  <c r="L415" i="14"/>
  <c r="L2380" i="14"/>
  <c r="L130" i="14"/>
  <c r="L2413" i="14"/>
  <c r="L77" i="14"/>
  <c r="L2279" i="14"/>
  <c r="L597" i="14"/>
  <c r="L674" i="14"/>
  <c r="L503" i="14"/>
  <c r="L2325" i="14"/>
  <c r="L501" i="14"/>
  <c r="L2596" i="14"/>
  <c r="L106" i="14"/>
  <c r="L390" i="14"/>
  <c r="L792" i="14"/>
  <c r="L580" i="14"/>
  <c r="L2640" i="14"/>
  <c r="L2345" i="14"/>
  <c r="L2630" i="14"/>
  <c r="L2465" i="14"/>
  <c r="L123" i="14"/>
  <c r="L267" i="14"/>
  <c r="L407" i="14"/>
  <c r="L2690" i="14"/>
  <c r="L2370" i="14"/>
  <c r="L2867" i="14"/>
  <c r="L2459" i="14"/>
  <c r="L238" i="14"/>
  <c r="L2318" i="14"/>
  <c r="L944" i="14"/>
  <c r="L716" i="14"/>
  <c r="L396" i="14"/>
  <c r="L2431" i="14"/>
  <c r="L1015" i="14"/>
  <c r="L388" i="14"/>
  <c r="L117" i="14"/>
  <c r="L2561" i="14"/>
  <c r="L2037" i="14"/>
  <c r="L2419" i="14"/>
  <c r="L722" i="14"/>
  <c r="L728" i="14"/>
  <c r="L1693" i="14"/>
  <c r="L607" i="14"/>
  <c r="L821" i="14"/>
  <c r="L184" i="14"/>
  <c r="L807" i="14"/>
  <c r="L894" i="14"/>
  <c r="L2517" i="14"/>
  <c r="R990" i="14"/>
  <c r="L2969" i="14"/>
  <c r="L2378" i="14"/>
  <c r="L1103" i="14"/>
  <c r="L68" i="14"/>
  <c r="L371" i="14"/>
  <c r="L418" i="14"/>
  <c r="L1355" i="14"/>
  <c r="L2620" i="14"/>
  <c r="L222" i="14"/>
  <c r="L472" i="14"/>
  <c r="L1403" i="14"/>
  <c r="L2587" i="14"/>
  <c r="L223" i="14"/>
  <c r="L532" i="14"/>
  <c r="L528" i="14"/>
  <c r="L514" i="14"/>
  <c r="L519" i="14"/>
  <c r="L249" i="14"/>
  <c r="L139" i="14"/>
  <c r="L122" i="14"/>
  <c r="L2428" i="14"/>
  <c r="L2599" i="14"/>
  <c r="L308" i="14"/>
  <c r="R2994" i="14"/>
  <c r="L479" i="14"/>
  <c r="L2888" i="14"/>
  <c r="L2575" i="14"/>
  <c r="L33" i="14"/>
  <c r="L287" i="14"/>
  <c r="L555" i="14"/>
  <c r="L2539" i="14"/>
  <c r="L1099" i="14"/>
  <c r="L258" i="14"/>
  <c r="L2866" i="14"/>
  <c r="L625" i="14"/>
  <c r="L98" i="14"/>
  <c r="L2408" i="14"/>
  <c r="L2519" i="14"/>
  <c r="L232" i="14"/>
  <c r="L143" i="14"/>
  <c r="L252" i="14"/>
  <c r="L2474" i="14"/>
  <c r="R963" i="14"/>
  <c r="L330" i="14"/>
  <c r="L16" i="14"/>
  <c r="L120" i="14"/>
  <c r="L2367" i="14"/>
  <c r="L2512" i="14"/>
  <c r="L142" i="14"/>
  <c r="L92" i="14"/>
  <c r="L2430" i="14"/>
  <c r="L2441" i="14"/>
  <c r="L377" i="14"/>
  <c r="L822" i="14"/>
  <c r="L253" i="14"/>
  <c r="L168" i="14"/>
  <c r="L502" i="14"/>
  <c r="L35" i="14"/>
  <c r="L295" i="14"/>
  <c r="L2361" i="14"/>
  <c r="L99" i="14"/>
  <c r="L2593" i="14"/>
  <c r="L2643" i="14"/>
  <c r="L605" i="14"/>
  <c r="L114" i="14"/>
  <c r="L892" i="14"/>
  <c r="L2653" i="14"/>
  <c r="L2409" i="14"/>
  <c r="L1600" i="14"/>
  <c r="L487" i="14"/>
  <c r="L1652" i="14"/>
  <c r="L2502" i="14"/>
  <c r="L2957" i="14"/>
  <c r="L91" i="14"/>
  <c r="L731" i="14"/>
  <c r="L23" i="14"/>
  <c r="L1341" i="14"/>
  <c r="L383" i="14"/>
  <c r="L2193" i="14"/>
  <c r="L756" i="14"/>
  <c r="L980" i="14"/>
  <c r="L680" i="14"/>
  <c r="L542" i="14"/>
  <c r="L2755" i="14"/>
  <c r="L34" i="14"/>
  <c r="L226" i="14"/>
  <c r="L604" i="14"/>
  <c r="L489" i="14"/>
  <c r="L445" i="14"/>
  <c r="L2618" i="14"/>
  <c r="L784" i="14"/>
  <c r="L608" i="14"/>
  <c r="L2432" i="14"/>
  <c r="L331" i="14"/>
  <c r="L380" i="14"/>
  <c r="L3284" i="14"/>
  <c r="L158" i="14"/>
  <c r="L2734" i="14"/>
  <c r="L2400" i="14"/>
  <c r="L303" i="14"/>
  <c r="L125" i="14"/>
  <c r="L2446" i="14"/>
  <c r="L346" i="14"/>
  <c r="L2537" i="14"/>
  <c r="L1011" i="14"/>
  <c r="L576" i="14"/>
  <c r="L2625" i="14"/>
  <c r="L2688" i="14"/>
  <c r="L211" i="14"/>
  <c r="L358" i="14"/>
  <c r="L2524" i="14"/>
  <c r="L2487" i="14"/>
  <c r="L57" i="14"/>
  <c r="L280" i="14"/>
  <c r="L1175" i="14"/>
  <c r="L461" i="14"/>
  <c r="L499" i="14"/>
  <c r="L2475" i="14"/>
  <c r="L2603" i="14"/>
  <c r="L768" i="14"/>
  <c r="L2604" i="14"/>
  <c r="L391" i="14"/>
  <c r="L475" i="14"/>
  <c r="L2722" i="14"/>
  <c r="L409" i="14"/>
  <c r="L592" i="14"/>
  <c r="L1458" i="14"/>
  <c r="L2580" i="14"/>
  <c r="L906" i="14"/>
  <c r="L2438" i="14"/>
  <c r="L765" i="14"/>
  <c r="L806" i="14"/>
  <c r="L197" i="14"/>
  <c r="L561" i="14"/>
  <c r="L2373" i="14"/>
  <c r="L1620" i="14"/>
  <c r="L2422" i="14"/>
  <c r="L754" i="14"/>
  <c r="L2954" i="14"/>
  <c r="L2019" i="14"/>
  <c r="L1294" i="14"/>
  <c r="L912" i="14"/>
  <c r="L2342" i="14"/>
  <c r="L1513" i="14"/>
  <c r="L2338" i="14"/>
  <c r="L3054" i="14"/>
  <c r="L626" i="14"/>
  <c r="L2470" i="14"/>
  <c r="L59" i="14"/>
  <c r="L2740" i="14"/>
  <c r="L424" i="14"/>
  <c r="L1629" i="14"/>
  <c r="L2858" i="14"/>
  <c r="L1002" i="14"/>
  <c r="L791" i="14"/>
  <c r="L998" i="14"/>
  <c r="L1290" i="14"/>
  <c r="L1183" i="14"/>
  <c r="L3169" i="14"/>
  <c r="L3164" i="14"/>
  <c r="L590" i="14"/>
  <c r="L888" i="14"/>
  <c r="L627" i="14"/>
  <c r="L3257" i="14"/>
  <c r="L324" i="14"/>
  <c r="L1109" i="14"/>
  <c r="L975" i="14"/>
  <c r="L2028" i="14"/>
  <c r="L497" i="14"/>
  <c r="L1195" i="14"/>
  <c r="L1164" i="14"/>
  <c r="L1822" i="14"/>
  <c r="L775" i="14"/>
  <c r="L134" i="14"/>
  <c r="L921" i="14"/>
  <c r="L2545" i="14"/>
  <c r="L300" i="14"/>
  <c r="L1722" i="14"/>
  <c r="L3255" i="14"/>
  <c r="L1001" i="14"/>
  <c r="L848" i="14"/>
  <c r="L1293" i="14"/>
  <c r="L437" i="14"/>
  <c r="L2298" i="14"/>
  <c r="L650" i="14"/>
  <c r="L440" i="14"/>
  <c r="L169" i="14"/>
  <c r="L1532" i="14"/>
  <c r="L1062" i="14"/>
  <c r="L741" i="14"/>
  <c r="L2931" i="14"/>
  <c r="L362" i="14"/>
  <c r="L748" i="14"/>
  <c r="L1125" i="14"/>
  <c r="L1257" i="14"/>
  <c r="L1930" i="14"/>
  <c r="L1032" i="14"/>
  <c r="L2659" i="14"/>
  <c r="L1709" i="14"/>
  <c r="L1929" i="14"/>
  <c r="L1820" i="14"/>
  <c r="L2728" i="14"/>
  <c r="L2698" i="14"/>
  <c r="L700" i="14"/>
  <c r="L694" i="14"/>
  <c r="L3237" i="14"/>
  <c r="L1749" i="14"/>
  <c r="L1504" i="14"/>
  <c r="L2079" i="14"/>
  <c r="L949" i="14"/>
  <c r="L2323" i="14"/>
  <c r="L1800" i="14"/>
  <c r="L2110" i="14"/>
  <c r="L828" i="14"/>
  <c r="L883" i="14"/>
  <c r="L1520" i="14"/>
  <c r="L1091" i="14"/>
  <c r="L1464" i="14"/>
  <c r="L1190" i="14"/>
  <c r="L1609" i="14"/>
  <c r="L3065" i="14"/>
  <c r="L1713" i="14"/>
  <c r="L228" i="14"/>
  <c r="L2950" i="14"/>
  <c r="L2013" i="14"/>
  <c r="L3253" i="14"/>
  <c r="L3115" i="14"/>
  <c r="L2268" i="14"/>
  <c r="L1348" i="14"/>
  <c r="L771" i="14"/>
  <c r="L905" i="14"/>
  <c r="L2208" i="14"/>
  <c r="L1407" i="14"/>
  <c r="L1412" i="14"/>
  <c r="L721" i="14"/>
  <c r="L562" i="14"/>
  <c r="L1472" i="14"/>
  <c r="L1812" i="14"/>
  <c r="L2610" i="14"/>
  <c r="L441" i="14"/>
  <c r="L1966" i="14"/>
  <c r="L2416" i="14"/>
  <c r="L600" i="14"/>
  <c r="L560" i="14"/>
  <c r="L1151" i="14"/>
  <c r="L93" i="14"/>
  <c r="L443" i="14"/>
  <c r="L527" i="14"/>
  <c r="L351" i="14"/>
  <c r="L873" i="14"/>
  <c r="L496" i="14"/>
  <c r="L567" i="14"/>
  <c r="L866" i="14"/>
  <c r="L1910" i="14"/>
  <c r="L1974" i="14"/>
  <c r="L393" i="14"/>
  <c r="L430" i="14"/>
  <c r="L3072" i="14"/>
  <c r="L182" i="14"/>
  <c r="L151" i="14"/>
  <c r="L1013" i="14"/>
  <c r="L2743" i="14"/>
  <c r="L1586" i="14"/>
  <c r="L782" i="14"/>
  <c r="L932" i="14"/>
  <c r="L1646" i="14"/>
  <c r="L790" i="14"/>
  <c r="L84" i="14"/>
  <c r="L140" i="14"/>
  <c r="L1546" i="14"/>
  <c r="L1169" i="14"/>
  <c r="L2287" i="14"/>
  <c r="L1390" i="14"/>
  <c r="L1199" i="14"/>
  <c r="L2826" i="14"/>
  <c r="L2184" i="14"/>
  <c r="L1704" i="14"/>
  <c r="L3177" i="14"/>
  <c r="L2615" i="14"/>
  <c r="L2548" i="14"/>
  <c r="L2922" i="14"/>
  <c r="L314" i="14"/>
  <c r="L779" i="14"/>
  <c r="L2767" i="14"/>
  <c r="L2490" i="14"/>
  <c r="L1385" i="14"/>
  <c r="L3131" i="14"/>
  <c r="L1574" i="14"/>
  <c r="L1486" i="14"/>
  <c r="L3220" i="14"/>
  <c r="L2955" i="14"/>
  <c r="L2313" i="14"/>
  <c r="L2657" i="14"/>
  <c r="L2522" i="14"/>
  <c r="L2627" i="14"/>
  <c r="L2401" i="14"/>
  <c r="L64" i="14"/>
  <c r="L79" i="14"/>
  <c r="L572" i="14"/>
  <c r="L593" i="14"/>
  <c r="L551" i="14"/>
  <c r="L2425" i="14"/>
  <c r="L36" i="14"/>
  <c r="L432" i="14"/>
  <c r="L271" i="14"/>
  <c r="L2358" i="14"/>
  <c r="R2989" i="14"/>
  <c r="L89" i="14"/>
  <c r="L639" i="14"/>
  <c r="L2791" i="14"/>
  <c r="L188" i="14"/>
  <c r="L2800" i="14"/>
  <c r="L2576" i="14"/>
  <c r="L2645" i="14"/>
  <c r="L283" i="14"/>
  <c r="L1329" i="14"/>
  <c r="L94" i="14"/>
  <c r="L2886" i="14"/>
  <c r="L646" i="14"/>
  <c r="L3084" i="14"/>
  <c r="L1723" i="14"/>
  <c r="L2982" i="14"/>
  <c r="L724" i="14"/>
  <c r="L1993" i="14"/>
  <c r="L368" i="14"/>
  <c r="L2065" i="14"/>
  <c r="L2695" i="14"/>
  <c r="L2469" i="14"/>
  <c r="L2883" i="14"/>
  <c r="L325" i="14"/>
  <c r="L1816" i="14"/>
  <c r="L102" i="14"/>
  <c r="L2543" i="14"/>
  <c r="L602" i="14"/>
  <c r="L408" i="14"/>
  <c r="L2449" i="14"/>
  <c r="L426" i="14"/>
  <c r="L537" i="14"/>
  <c r="L37" i="14"/>
  <c r="L2680" i="14"/>
  <c r="L3118" i="14"/>
  <c r="L1857" i="14"/>
  <c r="L2507" i="14"/>
  <c r="L1765" i="14"/>
  <c r="L2136" i="14"/>
  <c r="L1064" i="14"/>
  <c r="L246" i="14"/>
  <c r="L1182" i="14"/>
  <c r="L937" i="14"/>
  <c r="L2648" i="14"/>
  <c r="L520" i="14"/>
  <c r="L1484" i="14"/>
  <c r="L711" i="14"/>
  <c r="L1727" i="14"/>
  <c r="L1516" i="14"/>
  <c r="L3227" i="14"/>
  <c r="L2466" i="14"/>
  <c r="L3053" i="14"/>
  <c r="L12" i="14"/>
  <c r="L1365" i="14"/>
  <c r="L1313" i="14"/>
  <c r="L1389" i="14"/>
  <c r="L2633" i="14"/>
  <c r="L3272" i="14"/>
  <c r="L3094" i="14"/>
  <c r="L1417" i="14"/>
  <c r="L1400" i="14"/>
  <c r="L2236" i="14"/>
  <c r="L2683" i="14"/>
  <c r="L512" i="14"/>
  <c r="L946" i="14"/>
  <c r="L747" i="14"/>
  <c r="L761" i="14"/>
  <c r="L421" i="14"/>
  <c r="L989" i="14"/>
  <c r="L517" i="14"/>
  <c r="L2617" i="14"/>
  <c r="L434" i="14"/>
  <c r="L3275" i="14"/>
  <c r="L2500" i="14"/>
  <c r="L976" i="14"/>
  <c r="L675" i="14"/>
  <c r="L2017" i="14"/>
  <c r="L208" i="14"/>
  <c r="L2933" i="14"/>
  <c r="L1856" i="14"/>
  <c r="L2724" i="14"/>
  <c r="L2647" i="14"/>
  <c r="L1079" i="14"/>
  <c r="L1393" i="14"/>
  <c r="L612" i="14"/>
  <c r="L2768" i="14"/>
  <c r="L1774" i="14"/>
  <c r="L1014" i="14"/>
  <c r="L2091" i="14"/>
  <c r="L568" i="14"/>
  <c r="L2084" i="14"/>
  <c r="L2317" i="14"/>
  <c r="L3244" i="14"/>
  <c r="L1361" i="14"/>
  <c r="L2938" i="14"/>
  <c r="L3117" i="14"/>
  <c r="L3277" i="14"/>
  <c r="L832" i="14"/>
  <c r="L2178" i="14"/>
  <c r="L1192" i="14"/>
  <c r="L1024" i="14"/>
  <c r="L934" i="14"/>
  <c r="K895" i="12"/>
  <c r="L1185" i="14"/>
  <c r="L3108" i="14"/>
  <c r="L1818" i="14"/>
  <c r="L2782" i="14"/>
  <c r="L3208" i="14"/>
  <c r="L1215" i="14"/>
  <c r="L666" i="14"/>
  <c r="L1803" i="14"/>
  <c r="L484" i="14"/>
  <c r="L2457" i="14"/>
  <c r="L757" i="14"/>
  <c r="L2295" i="14"/>
  <c r="L825" i="14"/>
  <c r="L1217" i="14"/>
  <c r="L335" i="14"/>
  <c r="L3175" i="14"/>
  <c r="L2705" i="14"/>
  <c r="L3247" i="14"/>
  <c r="L1339" i="14"/>
  <c r="L1702" i="14"/>
  <c r="L1485" i="14"/>
  <c r="L2347" i="14"/>
  <c r="L135" i="14"/>
  <c r="L3268" i="14"/>
  <c r="L1421" i="14"/>
  <c r="L2857" i="14"/>
  <c r="L2775" i="14"/>
  <c r="K732" i="12"/>
  <c r="K737" i="12"/>
  <c r="L488" i="14"/>
  <c r="L2777" i="14"/>
  <c r="L1779" i="14"/>
  <c r="L1626" i="14"/>
  <c r="L3243" i="14"/>
  <c r="L1288" i="14"/>
  <c r="L1453" i="14"/>
  <c r="L1631" i="14"/>
  <c r="L2118" i="14"/>
  <c r="L3235" i="14"/>
  <c r="L2035" i="14"/>
  <c r="L1931" i="14"/>
  <c r="L2581" i="14"/>
  <c r="L1117" i="14"/>
  <c r="L1476" i="14"/>
  <c r="L1893" i="14"/>
  <c r="L841" i="14"/>
  <c r="L3207" i="14"/>
  <c r="L1303" i="14"/>
  <c r="L1712" i="14"/>
  <c r="L908" i="14"/>
  <c r="L2809" i="14"/>
  <c r="L2098" i="14"/>
  <c r="L3191" i="14"/>
  <c r="L126" i="14"/>
  <c r="L1621" i="14"/>
  <c r="L1699" i="14"/>
  <c r="L678" i="14"/>
  <c r="L1354" i="14"/>
  <c r="L1443" i="14"/>
  <c r="L1867" i="14"/>
  <c r="L2940" i="14"/>
  <c r="L2257" i="14"/>
  <c r="L1807" i="14"/>
  <c r="L20" i="14"/>
  <c r="O3284" i="14"/>
  <c r="L3128" i="14"/>
  <c r="K723" i="12"/>
  <c r="L3190" i="14"/>
  <c r="L2232" i="14"/>
  <c r="L919" i="14"/>
  <c r="L951" i="14"/>
  <c r="L1095" i="14"/>
  <c r="L3230" i="14"/>
  <c r="L1010" i="14"/>
  <c r="L1463" i="14"/>
  <c r="L642" i="14"/>
  <c r="L1634" i="14"/>
  <c r="L1020" i="14"/>
  <c r="L3149" i="14"/>
  <c r="L996" i="14"/>
  <c r="L192" i="14"/>
  <c r="L2691" i="14"/>
  <c r="L1074" i="14"/>
  <c r="L2681" i="14"/>
  <c r="R2991" i="14"/>
  <c r="L823" i="14"/>
  <c r="L113" i="14"/>
  <c r="L571" i="14"/>
  <c r="L1649" i="14"/>
  <c r="L194" i="14"/>
  <c r="L695" i="14"/>
  <c r="L697" i="14"/>
  <c r="L1312" i="14"/>
  <c r="L940" i="14"/>
  <c r="L53" i="14"/>
  <c r="L961" i="14"/>
  <c r="L928" i="14"/>
  <c r="L2450" i="14"/>
  <c r="L466" i="14"/>
  <c r="L219" i="14"/>
  <c r="L1009" i="14"/>
  <c r="L614" i="14"/>
  <c r="L24" i="14"/>
  <c r="L620" i="14"/>
  <c r="L354" i="14"/>
  <c r="L214" i="14"/>
  <c r="L922" i="14"/>
  <c r="L2407" i="14"/>
  <c r="L1057" i="14"/>
  <c r="L164" i="14"/>
  <c r="L1206" i="14"/>
  <c r="L762" i="14"/>
  <c r="L1596" i="14"/>
  <c r="L3282" i="14"/>
  <c r="L704" i="14"/>
  <c r="L3093" i="14"/>
  <c r="L1827" i="14"/>
  <c r="L1347" i="14"/>
  <c r="L1221" i="14"/>
  <c r="L1438" i="14"/>
  <c r="L2275" i="14"/>
  <c r="L159" i="14"/>
  <c r="L2649" i="14"/>
  <c r="L163" i="14"/>
  <c r="L2351" i="14"/>
  <c r="L933" i="14"/>
  <c r="L2664" i="14"/>
  <c r="L3152" i="14"/>
  <c r="L3085" i="14"/>
  <c r="L416" i="14"/>
  <c r="L2364" i="14"/>
  <c r="L1499" i="14"/>
  <c r="L1881" i="14"/>
  <c r="L2979" i="14"/>
  <c r="L3034" i="14"/>
  <c r="L2391" i="14"/>
  <c r="L871" i="14"/>
  <c r="L631" i="14"/>
  <c r="L810" i="14"/>
  <c r="L573" i="14"/>
  <c r="L2404" i="14"/>
  <c r="L2534" i="14"/>
  <c r="L257" i="14"/>
  <c r="L3274" i="14"/>
  <c r="L304" i="14"/>
  <c r="L74" i="14"/>
  <c r="L2582" i="14"/>
  <c r="L2363" i="14"/>
  <c r="L318" i="14"/>
  <c r="L247" i="14"/>
  <c r="L2411" i="14"/>
  <c r="L128" i="14"/>
  <c r="L290" i="14"/>
  <c r="L2437" i="14"/>
  <c r="L594" i="14"/>
  <c r="L645" i="14"/>
  <c r="L2320" i="14"/>
  <c r="L2674" i="14"/>
  <c r="L575" i="14"/>
  <c r="L2594" i="14"/>
  <c r="L110" i="14"/>
  <c r="L405" i="14"/>
  <c r="L1007" i="14"/>
  <c r="L995" i="14"/>
  <c r="L199" i="14"/>
  <c r="L1261" i="14"/>
  <c r="L191" i="14"/>
  <c r="L3017" i="14"/>
  <c r="L206" i="14"/>
  <c r="L3089" i="14"/>
  <c r="L615" i="14"/>
  <c r="L361" i="14"/>
  <c r="L606" i="14"/>
  <c r="L2687" i="14"/>
  <c r="L1031" i="14"/>
  <c r="L570" i="14"/>
  <c r="L1063" i="14"/>
  <c r="L2366" i="14"/>
  <c r="L2560" i="14"/>
  <c r="L105" i="14"/>
  <c r="L2424" i="14"/>
  <c r="L2778" i="14"/>
  <c r="L2494" i="14"/>
  <c r="L2675" i="14"/>
  <c r="L776" i="14"/>
  <c r="L1000" i="14"/>
  <c r="L1177" i="14"/>
  <c r="L957" i="14"/>
  <c r="L920" i="14"/>
  <c r="L2851" i="14"/>
  <c r="L1505" i="14"/>
  <c r="L3226" i="14"/>
  <c r="L1161" i="14"/>
  <c r="L2177" i="14"/>
  <c r="L1133" i="14"/>
  <c r="L880" i="14"/>
  <c r="L2498" i="14"/>
  <c r="L1905" i="14"/>
  <c r="L2900" i="14"/>
  <c r="L926" i="14"/>
  <c r="L381" i="14"/>
  <c r="L1259" i="14"/>
  <c r="L1627" i="14"/>
  <c r="L1141" i="14"/>
  <c r="L1794" i="14"/>
  <c r="L1533" i="14"/>
  <c r="L2564" i="14"/>
  <c r="L2071" i="14"/>
  <c r="L2678" i="14"/>
  <c r="L2379" i="14"/>
  <c r="L2069" i="14"/>
  <c r="L1734" i="14"/>
  <c r="L367" i="14"/>
  <c r="L1844" i="14"/>
  <c r="L2143" i="14"/>
  <c r="L1134" i="14"/>
  <c r="L563" i="14"/>
  <c r="L345" i="14"/>
  <c r="L1541" i="14"/>
  <c r="L1279" i="14"/>
  <c r="L401" i="14"/>
  <c r="L696" i="14"/>
  <c r="L971" i="14"/>
  <c r="L834" i="14"/>
  <c r="L302" i="14"/>
  <c r="L2927" i="14"/>
  <c r="L2322" i="14"/>
  <c r="L465" i="14"/>
  <c r="L1248" i="14"/>
  <c r="L952" i="14"/>
  <c r="K745" i="12"/>
  <c r="L507" i="14"/>
  <c r="L2111" i="14"/>
  <c r="L2216" i="14"/>
  <c r="L1980" i="14"/>
  <c r="L1928" i="14"/>
  <c r="L2530" i="14"/>
  <c r="L545" i="14"/>
  <c r="L2191" i="14"/>
  <c r="L176" i="14"/>
  <c r="L369" i="14"/>
  <c r="L2976" i="14"/>
  <c r="L1330" i="14"/>
  <c r="L1056" i="14"/>
  <c r="L1943" i="14"/>
  <c r="L1577" i="14"/>
  <c r="L262" i="14"/>
  <c r="L2574" i="14"/>
  <c r="L1360" i="14"/>
  <c r="L2654" i="14"/>
  <c r="L2551" i="14"/>
  <c r="L2729" i="14"/>
  <c r="L43" i="14"/>
  <c r="L1570" i="14"/>
  <c r="R2995" i="14"/>
  <c r="L2939" i="14"/>
  <c r="L2002" i="14"/>
  <c r="L3160" i="14"/>
  <c r="L1156" i="14"/>
  <c r="L2669" i="14"/>
  <c r="L504" i="14"/>
  <c r="L3209" i="14"/>
  <c r="L1529" i="14"/>
  <c r="L2849" i="14"/>
  <c r="L1888" i="14"/>
  <c r="L452" i="14"/>
  <c r="L1335" i="14"/>
  <c r="L611" i="14"/>
  <c r="L2909" i="14"/>
  <c r="L456" i="14"/>
  <c r="L3170" i="14"/>
  <c r="L216" i="14"/>
  <c r="L2066" i="14"/>
  <c r="L341" i="14"/>
  <c r="L446" i="14"/>
  <c r="L111" i="14"/>
  <c r="L2817" i="14"/>
  <c r="L145" i="14"/>
  <c r="L2492" i="14"/>
  <c r="L755" i="14"/>
  <c r="L265" i="14"/>
  <c r="L372" i="14"/>
  <c r="L1072" i="14"/>
  <c r="L3245" i="14"/>
  <c r="L2566" i="14"/>
  <c r="L2572" i="14"/>
  <c r="L301" i="14"/>
  <c r="L1340" i="14"/>
  <c r="L498" i="14"/>
  <c r="L2481" i="14"/>
  <c r="L2368" i="14"/>
  <c r="L2923" i="14"/>
  <c r="L270" i="14"/>
  <c r="L566" i="14"/>
  <c r="L370" i="14"/>
  <c r="L2488" i="14"/>
  <c r="L781" i="14"/>
  <c r="L720" i="14"/>
  <c r="L1048" i="14"/>
  <c r="L1448" i="14"/>
  <c r="L1584" i="14"/>
  <c r="L831" i="14"/>
  <c r="L1763" i="14"/>
  <c r="L1012" i="14"/>
  <c r="L890" i="14"/>
  <c r="L1087" i="14"/>
  <c r="L2305" i="14"/>
  <c r="L864" i="14"/>
  <c r="L2602" i="14"/>
  <c r="L852" i="14"/>
  <c r="L2260" i="14"/>
  <c r="L2703" i="14"/>
  <c r="L1988" i="14"/>
  <c r="L3104" i="14"/>
  <c r="L2288" i="14"/>
  <c r="L1377" i="14"/>
  <c r="L1917" i="14"/>
  <c r="L48" i="14"/>
  <c r="L2349" i="14"/>
  <c r="L2864" i="14"/>
  <c r="L1449" i="14"/>
  <c r="L2147" i="14"/>
  <c r="L1773" i="14"/>
  <c r="L1378" i="14"/>
  <c r="L2258" i="14"/>
  <c r="L1205" i="14"/>
  <c r="L2085" i="14"/>
  <c r="L885" i="14"/>
  <c r="L2911" i="14"/>
  <c r="L2350" i="14"/>
  <c r="L1325" i="14"/>
  <c r="L1113" i="14"/>
  <c r="L422" i="14"/>
  <c r="L2024" i="14"/>
  <c r="L1525" i="14"/>
  <c r="L1650" i="14"/>
  <c r="L1804" i="14"/>
  <c r="L993" i="14"/>
  <c r="L2215" i="14"/>
  <c r="L3044" i="14"/>
  <c r="L1455" i="14"/>
  <c r="L3234" i="14"/>
  <c r="L1954" i="14"/>
  <c r="L668" i="14"/>
  <c r="L2812" i="14"/>
  <c r="L2225" i="14"/>
  <c r="L509" i="14"/>
  <c r="L3037" i="14"/>
  <c r="L1376" i="14"/>
  <c r="L1460" i="14"/>
  <c r="L1595" i="14"/>
  <c r="L2485" i="14"/>
  <c r="L783" i="14"/>
  <c r="L1666" i="14"/>
  <c r="L3040" i="14"/>
  <c r="L2834" i="14"/>
  <c r="L264" i="14"/>
  <c r="L1879" i="14"/>
  <c r="L1885" i="14"/>
  <c r="L652" i="14"/>
  <c r="L1054" i="14"/>
  <c r="L1561" i="14"/>
  <c r="L1898" i="14"/>
  <c r="L2884" i="14"/>
  <c r="L1275" i="14"/>
  <c r="L797" i="14"/>
  <c r="L2667" i="14"/>
  <c r="L66" i="14"/>
  <c r="L1975" i="14"/>
  <c r="L2658" i="14"/>
  <c r="L2041" i="14"/>
  <c r="L2590" i="14"/>
  <c r="L1522" i="14"/>
  <c r="L2714" i="14"/>
  <c r="L2974" i="14"/>
  <c r="L904" i="14"/>
  <c r="L1399" i="14"/>
  <c r="L3114" i="14"/>
  <c r="L1092" i="14"/>
  <c r="L63" i="14"/>
  <c r="L1367" i="14"/>
  <c r="L2894" i="14"/>
  <c r="L1085" i="14"/>
  <c r="L1086" i="14"/>
  <c r="L1147" i="14"/>
  <c r="L2119" i="14"/>
  <c r="L2082" i="14"/>
  <c r="L2697" i="14"/>
  <c r="L3146" i="14"/>
  <c r="L1996" i="14"/>
  <c r="L3154" i="14"/>
  <c r="L579" i="14"/>
  <c r="L1605" i="14"/>
  <c r="L1821" i="14"/>
  <c r="L1859" i="14"/>
  <c r="L22" i="14"/>
  <c r="L1157" i="14"/>
  <c r="L2396" i="14"/>
  <c r="L3119" i="14"/>
  <c r="L1114" i="14"/>
  <c r="L777" i="14"/>
  <c r="K749" i="12"/>
  <c r="L799" i="14"/>
  <c r="L2099" i="14"/>
  <c r="L2869" i="14"/>
  <c r="L2154" i="14"/>
  <c r="L635" i="14"/>
  <c r="L2928" i="14"/>
  <c r="L1720" i="14"/>
  <c r="K879" i="12"/>
  <c r="L2155" i="14"/>
  <c r="L2806" i="14"/>
  <c r="L1690" i="14"/>
  <c r="L691" i="14"/>
  <c r="L840" i="14"/>
  <c r="L1736" i="14"/>
  <c r="L2862" i="14"/>
  <c r="L1471" i="14"/>
  <c r="L2078" i="14"/>
  <c r="L947" i="14"/>
  <c r="L1578" i="14"/>
  <c r="L2080" i="14"/>
  <c r="L1738" i="14"/>
  <c r="L999" i="14"/>
  <c r="L2822" i="14"/>
  <c r="L2278" i="14"/>
  <c r="K734" i="12"/>
  <c r="L2762" i="14"/>
  <c r="L2198" i="14"/>
  <c r="L1805" i="14"/>
  <c r="L2157" i="14"/>
  <c r="L745" i="14"/>
  <c r="L1528" i="14"/>
  <c r="L903" i="14"/>
  <c r="L2137" i="14"/>
  <c r="L3123" i="14"/>
  <c r="L887" i="14"/>
  <c r="L758" i="14"/>
  <c r="L1802" i="14"/>
  <c r="L3042" i="14"/>
  <c r="L1381" i="14"/>
  <c r="L1858" i="14"/>
  <c r="L2663" i="14"/>
  <c r="L3260" i="14"/>
  <c r="L1167" i="14"/>
  <c r="L1110" i="14"/>
  <c r="L3046" i="14"/>
  <c r="L3168" i="14"/>
  <c r="L1258" i="14"/>
  <c r="L3182" i="14"/>
  <c r="L3218" i="14"/>
  <c r="L2814" i="14"/>
  <c r="L814" i="14"/>
  <c r="L1178" i="14"/>
  <c r="L1977" i="14"/>
  <c r="L2175" i="14"/>
  <c r="L3143" i="14"/>
  <c r="L2656" i="14"/>
  <c r="L2100" i="14"/>
  <c r="L2241" i="14"/>
  <c r="L900" i="14"/>
  <c r="K756" i="12"/>
  <c r="L1960" i="14"/>
  <c r="L1984" i="14"/>
  <c r="L19" i="14"/>
  <c r="L2059" i="14"/>
  <c r="L1509" i="14"/>
  <c r="L1124" i="14"/>
  <c r="L860" i="14"/>
  <c r="L2005" i="14"/>
  <c r="L598" i="14"/>
  <c r="L2032" i="14"/>
  <c r="L2273" i="14"/>
  <c r="L2563" i="14"/>
  <c r="L2034" i="14"/>
  <c r="L2984" i="14"/>
  <c r="L3195" i="14"/>
  <c r="L2179" i="14"/>
  <c r="L2044" i="14"/>
  <c r="L1500" i="14"/>
  <c r="L2230" i="14"/>
  <c r="L3090" i="14"/>
  <c r="L2107" i="14"/>
  <c r="L1923" i="14"/>
  <c r="L2616" i="14"/>
  <c r="L1295" i="14"/>
  <c r="L759" i="14"/>
  <c r="L2838" i="14"/>
  <c r="L2240" i="14"/>
  <c r="L1287" i="14"/>
  <c r="L1792" i="14"/>
  <c r="L1569" i="14"/>
  <c r="L1819" i="14"/>
  <c r="L743" i="14"/>
  <c r="L2784" i="14"/>
  <c r="L2980" i="14"/>
  <c r="L2226" i="14"/>
  <c r="L3167" i="14"/>
  <c r="L1277" i="14"/>
  <c r="L3148" i="14"/>
  <c r="K727" i="12"/>
  <c r="L2639" i="14"/>
  <c r="L2467" i="14"/>
  <c r="L804" i="14"/>
  <c r="L655" i="14"/>
  <c r="L350" i="14"/>
  <c r="L2440" i="14"/>
  <c r="L1622" i="14"/>
  <c r="L2285" i="14"/>
  <c r="L1208" i="14"/>
  <c r="L1544" i="14"/>
  <c r="L2122" i="14"/>
  <c r="L2158" i="14"/>
  <c r="L2840" i="14"/>
  <c r="L1830" i="14"/>
  <c r="L2162" i="14"/>
  <c r="L891" i="14"/>
  <c r="L2521" i="14"/>
  <c r="L516" i="14"/>
  <c r="K726" i="12"/>
  <c r="L448" i="14"/>
  <c r="L1096" i="14"/>
  <c r="L2641" i="14"/>
  <c r="L1300" i="14"/>
  <c r="L584" i="14"/>
  <c r="L859" i="14"/>
  <c r="L1245" i="14"/>
  <c r="L2780" i="14"/>
  <c r="L2478" i="14"/>
  <c r="L2255" i="14"/>
  <c r="L3045" i="14"/>
  <c r="L3076" i="14"/>
  <c r="L2904" i="14"/>
  <c r="L2050" i="14"/>
  <c r="L3098" i="14"/>
  <c r="L1545" i="14"/>
  <c r="L730" i="14"/>
  <c r="L1947" i="14"/>
  <c r="L2435" i="14"/>
  <c r="L1920" i="14"/>
  <c r="L699" i="14"/>
  <c r="L1384" i="14"/>
  <c r="L1278" i="14"/>
  <c r="L3162" i="14"/>
  <c r="L1060" i="14"/>
  <c r="L2833" i="14"/>
  <c r="L7" i="14"/>
  <c r="L2997" i="14"/>
  <c r="L1023" i="14"/>
  <c r="L1672" i="14"/>
  <c r="L746" i="14"/>
  <c r="L1402" i="14"/>
  <c r="L364" i="14"/>
  <c r="L2655" i="14"/>
  <c r="L1483" i="14"/>
  <c r="L200" i="14"/>
  <c r="L734" i="14"/>
  <c r="L2859" i="14"/>
  <c r="L1581" i="14"/>
  <c r="L2583" i="14"/>
  <c r="L2163" i="14"/>
  <c r="L2776" i="14"/>
  <c r="L1793" i="14"/>
  <c r="L329" i="14"/>
  <c r="L715" i="14"/>
  <c r="L1322" i="14"/>
  <c r="L2821" i="14"/>
  <c r="L1536" i="14"/>
  <c r="L1921" i="14"/>
  <c r="L2750" i="14"/>
  <c r="L1599" i="14"/>
  <c r="L846" i="14"/>
  <c r="L1301" i="14"/>
  <c r="L809" i="14"/>
  <c r="L1406" i="14"/>
  <c r="L1490" i="14"/>
  <c r="L3036" i="14"/>
  <c r="L2626" i="14"/>
  <c r="L403" i="14"/>
  <c r="L2744" i="14"/>
  <c r="L2665" i="14"/>
  <c r="L3070" i="14"/>
  <c r="L1038" i="14"/>
  <c r="L2737" i="14"/>
  <c r="L1029" i="14"/>
  <c r="L629" i="14"/>
  <c r="L2538" i="14"/>
  <c r="L404" i="14"/>
  <c r="L2384" i="14"/>
  <c r="L2495" i="14"/>
  <c r="L654" i="14"/>
  <c r="L3019" i="14"/>
  <c r="L854" i="14"/>
  <c r="L868" i="14"/>
  <c r="L2796" i="14"/>
  <c r="L1160" i="14"/>
  <c r="L2423" i="14"/>
  <c r="L1104" i="14"/>
  <c r="L486" i="14"/>
  <c r="L1180" i="14"/>
  <c r="L1685" i="14"/>
  <c r="L2924" i="14"/>
  <c r="L2600" i="14"/>
  <c r="L632" i="14"/>
  <c r="L2540" i="14"/>
  <c r="L1008" i="14"/>
  <c r="L2277" i="14"/>
  <c r="L1219" i="14"/>
  <c r="L638" i="14"/>
  <c r="O638" i="14" s="1"/>
  <c r="L547" i="14"/>
  <c r="L2142" i="14"/>
  <c r="L1470" i="14"/>
  <c r="L898" i="14"/>
  <c r="L1777" i="14"/>
  <c r="L2149" i="14"/>
  <c r="L1708" i="14"/>
  <c r="L1224" i="14"/>
  <c r="L417" i="14"/>
  <c r="L2952" i="14"/>
  <c r="L1553" i="14"/>
  <c r="L1789" i="14"/>
  <c r="L1676" i="14"/>
  <c r="L1444" i="14"/>
  <c r="L2684" i="14"/>
  <c r="L185" i="14"/>
  <c r="L1670" i="14"/>
  <c r="L2304" i="14"/>
  <c r="L2359" i="14"/>
  <c r="L1172" i="14"/>
  <c r="L785" i="14"/>
  <c r="L1462" i="14"/>
  <c r="L2218" i="14"/>
  <c r="L2689" i="14"/>
  <c r="L2303" i="14"/>
  <c r="L534" i="14"/>
  <c r="L3196" i="14"/>
  <c r="L2484" i="14"/>
  <c r="L2505" i="14"/>
  <c r="L1022" i="14"/>
  <c r="L525" i="14"/>
  <c r="L786" i="14"/>
  <c r="L1255" i="14"/>
  <c r="L1236" i="14"/>
  <c r="L1534" i="14"/>
  <c r="L1003" i="14"/>
  <c r="L2301" i="14"/>
  <c r="L1084" i="14"/>
  <c r="L3186" i="14"/>
  <c r="L2439" i="14"/>
  <c r="K722" i="12"/>
  <c r="L3278" i="14"/>
  <c r="L2386" i="14"/>
  <c r="L1078" i="14"/>
  <c r="L1429" i="14"/>
  <c r="L468" i="14"/>
  <c r="L1762" i="14"/>
  <c r="L2483" i="14"/>
  <c r="L1291" i="14"/>
  <c r="L911" i="14"/>
  <c r="L1362" i="14"/>
  <c r="L647" i="14"/>
  <c r="L677" i="14"/>
  <c r="L2462" i="14"/>
  <c r="L1343" i="14"/>
  <c r="L1216" i="14"/>
  <c r="L895" i="14"/>
  <c r="L2661" i="14"/>
  <c r="L735" i="14"/>
  <c r="L1281" i="14"/>
  <c r="L992" i="14"/>
  <c r="L1088" i="14"/>
  <c r="L1664" i="14"/>
  <c r="L2920" i="14"/>
  <c r="L1465" i="14"/>
  <c r="L2935" i="14"/>
  <c r="L1171" i="14"/>
  <c r="L719" i="14"/>
  <c r="L1739" i="14"/>
  <c r="L2738" i="14"/>
  <c r="L973" i="14"/>
  <c r="L1268" i="14"/>
  <c r="L2958" i="14"/>
  <c r="L2992" i="14"/>
  <c r="L2248" i="14"/>
  <c r="L1033" i="14"/>
  <c r="L2224" i="14"/>
  <c r="L3216" i="14"/>
  <c r="L1502" i="14"/>
  <c r="L2662" i="14"/>
  <c r="L1839" i="14"/>
  <c r="K757" i="12"/>
  <c r="L1644" i="14"/>
  <c r="L174" i="14"/>
  <c r="L3113" i="14"/>
  <c r="L2204" i="14"/>
  <c r="L2841" i="14"/>
  <c r="L1077" i="14"/>
  <c r="L1607" i="14"/>
  <c r="L878" i="14"/>
  <c r="L1710" i="14"/>
  <c r="L1585" i="14"/>
  <c r="L1743" i="14"/>
  <c r="L2056" i="14"/>
  <c r="L2872" i="14"/>
  <c r="L1751" i="14"/>
  <c r="L2105" i="14"/>
  <c r="L1895" i="14"/>
  <c r="L3120" i="14"/>
  <c r="L618" i="14"/>
  <c r="L2912" i="14"/>
  <c r="L1526" i="14"/>
  <c r="L1814" i="14"/>
  <c r="L1401" i="14"/>
  <c r="L2296" i="14"/>
  <c r="L2139" i="14"/>
  <c r="L1537" i="14"/>
  <c r="L1046" i="14"/>
  <c r="L1778" i="14"/>
  <c r="L1116" i="14"/>
  <c r="L1873" i="14"/>
  <c r="L2201" i="14"/>
  <c r="L641" i="14"/>
  <c r="L3250" i="14"/>
  <c r="L2966" i="14"/>
  <c r="L1431" i="14"/>
  <c r="L3003" i="14"/>
  <c r="L818" i="14"/>
  <c r="L1897" i="14"/>
  <c r="L2252" i="14"/>
  <c r="L2723" i="14"/>
  <c r="L2018" i="14"/>
  <c r="L875" i="14"/>
  <c r="L778" i="14"/>
  <c r="L3214" i="14"/>
  <c r="L1006" i="14"/>
  <c r="L2200" i="14"/>
  <c r="L3158" i="14"/>
  <c r="L1005" i="14"/>
  <c r="L1776" i="14"/>
  <c r="L1560" i="14"/>
  <c r="L3166" i="14"/>
  <c r="L658" i="14"/>
  <c r="L1724" i="14"/>
  <c r="L1764" i="14"/>
  <c r="L3240" i="14"/>
  <c r="K735" i="12"/>
  <c r="L3217" i="14"/>
  <c r="L3105" i="14"/>
  <c r="L1101" i="14"/>
  <c r="L2140" i="14"/>
  <c r="L1845" i="14"/>
  <c r="O3282" i="14"/>
  <c r="L1832" i="14"/>
  <c r="K721" i="12"/>
  <c r="L1037" i="14"/>
  <c r="L1951" i="14"/>
  <c r="L1781" i="14"/>
  <c r="L2808" i="14"/>
  <c r="L3142" i="14"/>
  <c r="O953" i="14"/>
  <c r="L2802" i="14"/>
  <c r="L3232" i="14"/>
  <c r="L1663" i="14"/>
  <c r="L1657" i="14"/>
  <c r="L3242" i="14"/>
  <c r="L1563" i="14"/>
  <c r="L3165" i="14"/>
  <c r="L1374" i="14"/>
  <c r="L2127" i="14"/>
  <c r="L1387" i="14"/>
  <c r="L1249" i="14"/>
  <c r="L1230" i="14"/>
  <c r="L588" i="14"/>
  <c r="L2798" i="14"/>
  <c r="L2945" i="14"/>
  <c r="L1667" i="14"/>
  <c r="L1126" i="14"/>
  <c r="L1824" i="14"/>
  <c r="L1658" i="14"/>
  <c r="L936" i="14"/>
  <c r="L3039" i="14"/>
  <c r="L2458" i="14"/>
  <c r="L1025" i="14"/>
  <c r="L3110" i="14"/>
  <c r="L2194" i="14"/>
  <c r="L1900" i="14"/>
  <c r="L2128" i="14"/>
  <c r="L1809" i="14"/>
  <c r="L1336" i="14"/>
  <c r="L1373" i="14"/>
  <c r="L2893" i="14"/>
  <c r="L1715" i="14"/>
  <c r="L511" i="14"/>
  <c r="L2239" i="14"/>
  <c r="L1131" i="14"/>
  <c r="L2292" i="14"/>
  <c r="L1757" i="14"/>
  <c r="L1128" i="14"/>
  <c r="L1540" i="14"/>
  <c r="L2844" i="14"/>
  <c r="L460" i="14"/>
  <c r="L1914" i="14"/>
  <c r="L73" i="14"/>
  <c r="L2310" i="14"/>
  <c r="L970" i="14"/>
  <c r="L1643" i="14"/>
  <c r="L2706" i="14"/>
  <c r="K742" i="12"/>
  <c r="L977" i="14"/>
  <c r="K889" i="12"/>
  <c r="L429" i="14"/>
  <c r="L1572" i="14"/>
  <c r="L138" i="14"/>
  <c r="L923" i="14"/>
  <c r="L2586" i="14"/>
  <c r="L1424" i="14"/>
  <c r="L564" i="14"/>
  <c r="L1198" i="14"/>
  <c r="L1445" i="14"/>
  <c r="L1163" i="14"/>
  <c r="L239" i="14"/>
  <c r="L2362" i="14"/>
  <c r="L2532" i="14"/>
  <c r="L2971" i="14"/>
  <c r="L2942" i="14"/>
  <c r="L2765" i="14"/>
  <c r="L939" i="14"/>
  <c r="L3102" i="14"/>
  <c r="L1425" i="14"/>
  <c r="O3270" i="14"/>
  <c r="L212" i="14"/>
  <c r="O2906" i="14"/>
  <c r="L2968" i="14"/>
  <c r="L3092" i="14"/>
  <c r="L1241" i="14"/>
  <c r="L2016" i="14"/>
  <c r="L839" i="14"/>
  <c r="L493" i="14"/>
  <c r="L855" i="14"/>
  <c r="L97" i="14"/>
  <c r="L2898" i="14"/>
  <c r="L1617" i="14"/>
  <c r="L510" i="14"/>
  <c r="L3228" i="14"/>
  <c r="L1138" i="14"/>
  <c r="L847" i="14"/>
  <c r="L1681" i="14"/>
  <c r="L3188" i="14"/>
  <c r="L2999" i="14"/>
  <c r="L2565" i="14"/>
  <c r="L1332" i="14"/>
  <c r="L727" i="14"/>
  <c r="L767" i="14"/>
  <c r="L321" i="14"/>
  <c r="L1766" i="14"/>
  <c r="L3279" i="14"/>
  <c r="L616" i="14"/>
  <c r="L2309" i="14"/>
  <c r="L3018" i="14"/>
  <c r="L1853" i="14"/>
  <c r="L1625" i="14"/>
  <c r="L439" i="14"/>
  <c r="L751" i="14"/>
  <c r="L902" i="14"/>
  <c r="L882" i="14"/>
  <c r="L733" i="14"/>
  <c r="L896" i="14"/>
  <c r="L550" i="14"/>
  <c r="L1042" i="14"/>
  <c r="L1775" i="14"/>
  <c r="L2852" i="14"/>
  <c r="L3048" i="14"/>
  <c r="L2093" i="14"/>
  <c r="L1785" i="14"/>
  <c r="L1608" i="14"/>
  <c r="L1231" i="14"/>
  <c r="L2156" i="14"/>
  <c r="L1788" i="14"/>
  <c r="L326" i="14"/>
  <c r="L909" i="14"/>
  <c r="L1346" i="14"/>
  <c r="L707" i="14"/>
  <c r="L2770" i="14"/>
  <c r="L2785" i="14"/>
  <c r="L717" i="14"/>
  <c r="L2787" i="14"/>
  <c r="L742" i="14"/>
  <c r="L2629" i="14"/>
  <c r="L929" i="14"/>
  <c r="L1981" i="14"/>
  <c r="L688" i="14"/>
  <c r="L788" i="14"/>
  <c r="L1413" i="14"/>
  <c r="L3021" i="14"/>
  <c r="L2944" i="14"/>
  <c r="L1884" i="14"/>
  <c r="L3126" i="14"/>
  <c r="L1801" i="14"/>
  <c r="L726" i="14"/>
  <c r="L2660" i="14"/>
  <c r="L1997" i="14"/>
  <c r="L3205" i="14"/>
  <c r="L1181" i="14"/>
  <c r="L44" i="14"/>
  <c r="L1523" i="14"/>
  <c r="L1065" i="14"/>
  <c r="L701" i="14"/>
  <c r="L1833" i="14"/>
  <c r="L2597" i="14"/>
  <c r="L1253" i="14"/>
  <c r="L2161" i="14"/>
  <c r="L1090" i="14"/>
  <c r="L820" i="14"/>
  <c r="L1317" i="14"/>
  <c r="L2856" i="14"/>
  <c r="L1434" i="14"/>
  <c r="L1234" i="14"/>
  <c r="L100" i="14"/>
  <c r="L1556" i="14"/>
  <c r="L736" i="14"/>
  <c r="L463" i="14"/>
  <c r="L1193" i="14"/>
  <c r="L1624" i="14"/>
  <c r="L1755" i="14"/>
  <c r="L853" i="14"/>
  <c r="L1197" i="14"/>
  <c r="L1144" i="14"/>
  <c r="L2022" i="14"/>
  <c r="L1306" i="14"/>
  <c r="L879" i="14"/>
  <c r="L2094" i="14"/>
  <c r="L1611" i="14"/>
  <c r="L449" i="14"/>
  <c r="L2779" i="14"/>
  <c r="L1069" i="14"/>
  <c r="L2125" i="14"/>
  <c r="L2739" i="14"/>
  <c r="L3264" i="14"/>
  <c r="L2797" i="14"/>
  <c r="O1398" i="14"/>
  <c r="L2769" i="14"/>
  <c r="L907" i="14"/>
  <c r="L2247" i="14"/>
  <c r="L13" i="14"/>
  <c r="L2677" i="14"/>
  <c r="L1082" i="14"/>
  <c r="L1817" i="14"/>
  <c r="L2819" i="14"/>
  <c r="L2515" i="14"/>
  <c r="L610" i="14"/>
  <c r="O1026" i="14"/>
  <c r="L2692" i="14"/>
  <c r="L2382" i="14"/>
  <c r="L2264" i="14"/>
  <c r="L2108" i="14"/>
  <c r="L1223" i="14"/>
  <c r="L2129" i="14"/>
  <c r="L2049" i="14"/>
  <c r="L1487" i="14"/>
  <c r="K755" i="12"/>
  <c r="L2001" i="14"/>
  <c r="L2153" i="14"/>
  <c r="L1841" i="14"/>
  <c r="L1941" i="14"/>
  <c r="L2788" i="14"/>
  <c r="L2206" i="14"/>
  <c r="L2077" i="14"/>
  <c r="L1589" i="14"/>
  <c r="L543" i="14"/>
  <c r="L3024" i="14"/>
  <c r="L1158" i="14"/>
  <c r="L2026" i="14"/>
  <c r="L663" i="14"/>
  <c r="L1338" i="14"/>
  <c r="L1633" i="14"/>
  <c r="L1410" i="14"/>
  <c r="L3080" i="14"/>
  <c r="L3064" i="14"/>
  <c r="L671" i="14"/>
  <c r="L2237" i="14"/>
  <c r="L1154" i="14"/>
  <c r="L914" i="14"/>
  <c r="L653" i="14"/>
  <c r="K740" i="12"/>
  <c r="L2592" i="14"/>
  <c r="L1591" i="14"/>
  <c r="L1043" i="14"/>
  <c r="L3252" i="14"/>
  <c r="L1108" i="14"/>
  <c r="L2343" i="14"/>
  <c r="L3020" i="14"/>
  <c r="L1186" i="14"/>
  <c r="L1985" i="14"/>
  <c r="O3280" i="14"/>
  <c r="L752" i="14"/>
  <c r="L983" i="14"/>
  <c r="L3004" i="14"/>
  <c r="L3079" i="14"/>
  <c r="L1299" i="14"/>
  <c r="L1267" i="14"/>
  <c r="L373" i="14"/>
  <c r="L1034" i="14"/>
  <c r="L1409" i="14"/>
  <c r="L477" i="14"/>
  <c r="L842" i="14"/>
  <c r="L2763" i="14"/>
  <c r="L1782" i="14"/>
  <c r="L3061" i="14"/>
  <c r="L2115" i="14"/>
  <c r="L1441" i="14"/>
  <c r="L1870" i="14"/>
  <c r="L1811" i="14"/>
  <c r="L1238" i="14"/>
  <c r="L3050" i="14"/>
  <c r="L3251" i="14"/>
  <c r="L1174" i="14"/>
  <c r="L1989" i="14"/>
  <c r="L813" i="14"/>
  <c r="L2803" i="14"/>
  <c r="L291" i="14"/>
  <c r="L442" i="14"/>
  <c r="L263" i="14"/>
  <c r="L436" i="14"/>
  <c r="L1237" i="14"/>
  <c r="L764" i="14"/>
  <c r="L2315" i="14"/>
  <c r="L714" i="14"/>
  <c r="L1145" i="14"/>
  <c r="L209" i="14"/>
  <c r="L2189" i="14"/>
  <c r="L1366" i="14"/>
  <c r="L2020" i="14"/>
  <c r="L1143" i="14"/>
  <c r="L1243" i="14"/>
  <c r="L800" i="14"/>
  <c r="L2217" i="14"/>
  <c r="L2673" i="14"/>
  <c r="L2547" i="14"/>
  <c r="L2300" i="14"/>
  <c r="L1933" i="14"/>
  <c r="L3103" i="14"/>
  <c r="L984" i="14"/>
  <c r="L1959" i="14"/>
  <c r="L2732" i="14"/>
  <c r="L2289" i="14"/>
  <c r="L1806" i="14"/>
  <c r="L583" i="14"/>
  <c r="L2963" i="14"/>
  <c r="K736" i="12"/>
  <c r="L3005" i="14"/>
  <c r="L2977" i="14"/>
  <c r="L1405" i="14"/>
  <c r="L2086" i="14"/>
  <c r="L2464" i="14"/>
  <c r="L2116" i="14"/>
  <c r="L2316" i="14"/>
  <c r="L2541" i="14"/>
  <c r="L1694" i="14"/>
  <c r="K744" i="12"/>
  <c r="L770" i="14"/>
  <c r="L2983" i="14"/>
  <c r="L972" i="14"/>
  <c r="L1575" i="14"/>
  <c r="L1916" i="14"/>
  <c r="L1747" i="14"/>
  <c r="L2760" i="14"/>
  <c r="L1479" i="14"/>
  <c r="L1480" i="14"/>
  <c r="L899" i="14"/>
  <c r="L382" i="14"/>
  <c r="L1558" i="14"/>
  <c r="L2903" i="14"/>
  <c r="L789" i="14"/>
  <c r="L412" i="14"/>
  <c r="L310" i="14"/>
  <c r="L1111" i="14"/>
  <c r="L1391" i="14"/>
  <c r="L3058" i="14"/>
  <c r="L1682" i="14"/>
  <c r="L1083" i="14"/>
  <c r="L1826" i="14"/>
  <c r="L1187" i="14"/>
  <c r="L1112" i="14"/>
  <c r="L1810" i="14"/>
  <c r="L1212" i="14"/>
  <c r="O3281" i="14"/>
  <c r="L2141" i="14"/>
  <c r="L480" i="14"/>
  <c r="L1368" i="14"/>
  <c r="L2146" i="14"/>
  <c r="L1604" i="14"/>
  <c r="L1334" i="14"/>
  <c r="L2835" i="14"/>
  <c r="L1173" i="14"/>
  <c r="L3203" i="14"/>
  <c r="L3099" i="14"/>
  <c r="L1370" i="14"/>
  <c r="L2855" i="14"/>
  <c r="L2197" i="14"/>
  <c r="L1994" i="14"/>
  <c r="L312" i="14"/>
  <c r="L1386" i="14"/>
  <c r="L1283" i="14"/>
  <c r="L851" i="14"/>
  <c r="L1456" i="14"/>
  <c r="L1292" i="14"/>
  <c r="L2269" i="14"/>
  <c r="L2150" i="14"/>
  <c r="L1497" i="14"/>
  <c r="L1913" i="14"/>
  <c r="K880" i="12"/>
  <c r="L603" i="14"/>
  <c r="L1717" i="14"/>
  <c r="L1107" i="14"/>
  <c r="L774" i="14"/>
  <c r="L1642" i="14"/>
  <c r="L1461" i="14"/>
  <c r="K866" i="12"/>
  <c r="L2848" i="14"/>
  <c r="L2055" i="14"/>
  <c r="L1865" i="14"/>
  <c r="L1746" i="14"/>
  <c r="L826" i="14"/>
  <c r="L1902" i="14"/>
  <c r="L3006" i="14"/>
  <c r="L1527" i="14"/>
  <c r="L2290" i="14"/>
  <c r="L3178" i="14"/>
  <c r="L3129" i="14"/>
  <c r="L2913" i="14"/>
  <c r="L1119" i="14"/>
  <c r="L917" i="14"/>
  <c r="L1495" i="14"/>
  <c r="L835" i="14"/>
  <c r="L959" i="14"/>
  <c r="L2932" i="14"/>
  <c r="L1937" i="14"/>
  <c r="L2306" i="14"/>
  <c r="L2302" i="14"/>
  <c r="L1273" i="14"/>
  <c r="L1760" i="14"/>
  <c r="L869" i="14"/>
  <c r="L2165" i="14"/>
  <c r="L1696" i="14"/>
  <c r="L2169" i="14"/>
  <c r="L1289" i="14"/>
  <c r="K730" i="12"/>
  <c r="L3135" i="14"/>
  <c r="L2479" i="14"/>
  <c r="K753" i="12"/>
  <c r="L1835" i="14"/>
  <c r="L2092" i="14"/>
  <c r="L3068" i="14"/>
  <c r="L2499" i="14"/>
  <c r="O3272" i="14"/>
  <c r="L2000" i="14"/>
  <c r="L2073" i="14"/>
  <c r="O3271" i="14"/>
  <c r="L1531" i="14"/>
  <c r="L2097" i="14"/>
  <c r="L876" i="14"/>
  <c r="L1707" i="14"/>
  <c r="L1136" i="14"/>
  <c r="L2589" i="14"/>
  <c r="L623" i="14"/>
  <c r="L2949" i="14"/>
  <c r="L1165" i="14"/>
  <c r="L25" i="14"/>
  <c r="L2733" i="14"/>
  <c r="L1200" i="14"/>
  <c r="L2544" i="14"/>
  <c r="L1394" i="14"/>
  <c r="L1321" i="14"/>
  <c r="L2719" i="14"/>
  <c r="L481" i="14"/>
  <c r="L1349" i="14"/>
  <c r="L559" i="14"/>
  <c r="L1940" i="14"/>
  <c r="L1210" i="14"/>
  <c r="L2426" i="14"/>
  <c r="L884" i="14"/>
  <c r="L2727" i="14"/>
  <c r="L2553" i="14"/>
  <c r="L3122" i="14"/>
  <c r="L3010" i="14"/>
  <c r="L1130" i="14"/>
  <c r="L1353" i="14"/>
  <c r="L3262" i="14"/>
  <c r="L1815" i="14"/>
  <c r="L1798" i="14"/>
  <c r="L2027" i="14"/>
  <c r="L1418" i="14"/>
  <c r="L1018" i="14"/>
  <c r="L1552" i="14"/>
  <c r="L2832" i="14"/>
  <c r="L986" i="14"/>
  <c r="L3097" i="14"/>
  <c r="L1640" i="14"/>
  <c r="L3213" i="14"/>
  <c r="L1950" i="14"/>
  <c r="L2103" i="14"/>
  <c r="L1363" i="14"/>
  <c r="L3071" i="14"/>
  <c r="L3062" i="14"/>
  <c r="L1939" i="14"/>
  <c r="L2109" i="14"/>
  <c r="L634" i="14"/>
  <c r="L2801" i="14"/>
  <c r="L2267" i="14"/>
  <c r="L2253" i="14"/>
  <c r="L1196" i="14"/>
  <c r="L1990" i="14"/>
  <c r="L1120" i="14"/>
  <c r="L1887" i="14"/>
  <c r="L2638" i="14"/>
  <c r="L772" i="14"/>
  <c r="L1648" i="14"/>
  <c r="L924" i="14"/>
  <c r="L556" i="14"/>
  <c r="L1040" i="14"/>
  <c r="L833" i="14"/>
  <c r="K861" i="12"/>
  <c r="L1742" i="14"/>
  <c r="L1813" i="14"/>
  <c r="L1828" i="14"/>
  <c r="L943" i="14"/>
  <c r="L2916" i="14"/>
  <c r="L2170" i="14"/>
  <c r="L2221" i="14"/>
  <c r="L1912" i="14"/>
  <c r="L1036" i="14"/>
  <c r="L1351" i="14"/>
  <c r="L1877" i="14"/>
  <c r="L2709" i="14"/>
  <c r="L2786" i="14"/>
  <c r="L1576" i="14"/>
  <c r="L2874" i="14"/>
  <c r="L1637" i="14"/>
  <c r="L1380" i="14"/>
  <c r="L702" i="14"/>
  <c r="L2286" i="14"/>
  <c r="L1846" i="14"/>
  <c r="L1955" i="14"/>
  <c r="O554" i="14"/>
  <c r="L3133" i="14"/>
  <c r="L3263" i="14"/>
  <c r="L918" i="14"/>
  <c r="L2284" i="14"/>
  <c r="L1700" i="14"/>
  <c r="L2047" i="14"/>
  <c r="L2164" i="14"/>
  <c r="L2993" i="14"/>
  <c r="L1834" i="14"/>
  <c r="L1326" i="14"/>
  <c r="L2211" i="14"/>
  <c r="L3138" i="14"/>
  <c r="L3011" i="14"/>
  <c r="L14" i="14"/>
  <c r="L2873" i="14"/>
  <c r="L1176" i="14"/>
  <c r="L3023" i="14"/>
  <c r="L985" i="14"/>
  <c r="L2975" i="14"/>
  <c r="L3155" i="14"/>
  <c r="L3200" i="14"/>
  <c r="L2747" i="14"/>
  <c r="L3140" i="14"/>
  <c r="L1359" i="14"/>
  <c r="L1925" i="14"/>
  <c r="L1971" i="14"/>
  <c r="L793" i="14"/>
  <c r="L3267" i="14"/>
  <c r="L2941" i="14"/>
  <c r="L1987" i="14"/>
  <c r="L2148" i="14"/>
  <c r="L1494" i="14"/>
  <c r="O96" i="14"/>
  <c r="L1687" i="14"/>
  <c r="L2569" i="14"/>
  <c r="L3151" i="14"/>
  <c r="L1896" i="14"/>
  <c r="L1142" i="14"/>
  <c r="L1068" i="14"/>
  <c r="L1489" i="14"/>
  <c r="L1482" i="14"/>
  <c r="L2843" i="14"/>
  <c r="L1392" i="14"/>
  <c r="L3033" i="14"/>
  <c r="L1415" i="14"/>
  <c r="L1750" i="14"/>
  <c r="L710" i="14"/>
  <c r="L3225" i="14"/>
  <c r="L2948" i="14"/>
  <c r="L1530" i="14"/>
  <c r="L2877" i="14"/>
  <c r="L2229" i="14"/>
  <c r="L1129" i="14"/>
  <c r="L1122" i="14"/>
  <c r="L1964" i="14"/>
  <c r="L2752" i="14"/>
  <c r="L2526" i="14"/>
  <c r="L1761" i="14"/>
  <c r="L817" i="14"/>
  <c r="L1730" i="14"/>
  <c r="L1416" i="14"/>
  <c r="L2187" i="14"/>
  <c r="L2265" i="14"/>
  <c r="L2102" i="14"/>
  <c r="L1831" i="14"/>
  <c r="L2549" i="14"/>
  <c r="L1991" i="14"/>
  <c r="L3134" i="14"/>
  <c r="L3163" i="14"/>
  <c r="U966" i="14"/>
  <c r="U2995" i="14"/>
  <c r="L2951" i="14"/>
  <c r="L1992" i="14"/>
  <c r="L3211" i="14"/>
  <c r="L3000" i="14"/>
  <c r="L1901" i="14"/>
  <c r="L1371" i="14"/>
  <c r="L1549" i="14"/>
  <c r="L1318" i="14"/>
  <c r="L1711" i="14"/>
  <c r="N866" i="12"/>
  <c r="O1857" i="14"/>
  <c r="L1123" i="14"/>
  <c r="L1053" i="14"/>
  <c r="L2220" i="14"/>
  <c r="L824" i="14"/>
  <c r="U2988" i="14"/>
  <c r="R3281" i="14"/>
  <c r="L490" i="14"/>
  <c r="L3161" i="14"/>
  <c r="K720" i="12"/>
  <c r="O631" i="14"/>
  <c r="O614" i="14"/>
  <c r="L2254" i="14"/>
  <c r="L2171" i="14"/>
  <c r="L1748" i="14"/>
  <c r="L997" i="14"/>
  <c r="L3008" i="14"/>
  <c r="L3231" i="14"/>
  <c r="L3067" i="14"/>
  <c r="L2192" i="14"/>
  <c r="L988" i="14"/>
  <c r="N726" i="12"/>
  <c r="O1842" i="14"/>
  <c r="R614" i="14"/>
  <c r="L2238" i="14"/>
  <c r="L1146" i="14"/>
  <c r="L1849" i="14"/>
  <c r="L1214" i="14"/>
  <c r="L1894" i="14"/>
  <c r="L385" i="14"/>
  <c r="L2837" i="14"/>
  <c r="L1616" i="14"/>
  <c r="L2550" i="14"/>
  <c r="L454" i="14"/>
  <c r="L3052" i="14"/>
  <c r="L136" i="14"/>
  <c r="L2694" i="14"/>
  <c r="L1598" i="14"/>
  <c r="L2053" i="14"/>
  <c r="L1850" i="14"/>
  <c r="L865" i="14"/>
  <c r="L3125" i="14"/>
  <c r="L3063" i="14"/>
  <c r="L630" i="14"/>
  <c r="L2875" i="14"/>
  <c r="L1097" i="14"/>
  <c r="L2185" i="14"/>
  <c r="L2246" i="14"/>
  <c r="L3116" i="14"/>
  <c r="N734" i="12"/>
  <c r="L1388" i="14"/>
  <c r="K724" i="12"/>
  <c r="R3282" i="14"/>
  <c r="L2985" i="14"/>
  <c r="L2181" i="14"/>
  <c r="L1506" i="14"/>
  <c r="R3271" i="14"/>
  <c r="L365" i="14"/>
  <c r="O2256" i="14"/>
  <c r="L948" i="14"/>
  <c r="U2989" i="14"/>
  <c r="O1843" i="14"/>
  <c r="L1963" i="14"/>
  <c r="L1590" i="14"/>
  <c r="L706" i="14"/>
  <c r="L1983" i="14"/>
  <c r="L1179" i="14"/>
  <c r="L2850" i="14"/>
  <c r="L1636" i="14"/>
  <c r="L1260" i="14"/>
  <c r="L3121" i="14"/>
  <c r="L3026" i="14"/>
  <c r="L1100" i="14"/>
  <c r="L2121" i="14"/>
  <c r="L2953" i="14"/>
  <c r="L2795" i="14"/>
  <c r="L2902" i="14"/>
  <c r="L1307" i="14"/>
  <c r="L2981" i="14"/>
  <c r="L829" i="14"/>
  <c r="L2006" i="14"/>
  <c r="L927" i="14"/>
  <c r="L524" i="14"/>
  <c r="K747" i="12"/>
  <c r="L1170" i="14"/>
  <c r="K751" i="12"/>
  <c r="L2242" i="14"/>
  <c r="L2190" i="14"/>
  <c r="L2672" i="14"/>
  <c r="L1284" i="14"/>
  <c r="L1435" i="14"/>
  <c r="L1876" i="14"/>
  <c r="L1229" i="14"/>
  <c r="K746" i="12"/>
  <c r="L3156" i="14"/>
  <c r="L1686" i="14"/>
  <c r="L1440" i="14"/>
  <c r="L2299" i="14"/>
  <c r="L2829" i="14"/>
  <c r="K695" i="12"/>
  <c r="L649" i="14"/>
  <c r="L2497" i="14"/>
  <c r="L686" i="14"/>
  <c r="L1075" i="14"/>
  <c r="L577" i="14"/>
  <c r="L1784" i="14"/>
  <c r="L1081" i="14"/>
  <c r="L3192" i="14"/>
  <c r="K750" i="12"/>
  <c r="L991" i="14"/>
  <c r="L1538" i="14"/>
  <c r="L1630" i="14"/>
  <c r="L981" i="14"/>
  <c r="L2040" i="14"/>
  <c r="K728" i="12"/>
  <c r="L2010" i="14"/>
  <c r="L2135" i="14"/>
  <c r="L1457" i="14"/>
  <c r="L3185" i="14"/>
  <c r="L1345" i="14"/>
  <c r="L2865" i="14"/>
  <c r="L1166" i="14"/>
  <c r="L2896" i="14"/>
  <c r="L1450" i="14"/>
  <c r="L2062" i="14"/>
  <c r="L428" i="14"/>
  <c r="L1978" i="14"/>
  <c r="L1956" i="14"/>
  <c r="L679" i="14"/>
  <c r="L1986" i="14"/>
  <c r="L1207" i="14"/>
  <c r="L2652" i="14"/>
  <c r="L2263" i="14"/>
  <c r="L530" i="14"/>
  <c r="K743" i="12"/>
  <c r="L1419" i="14"/>
  <c r="L3180" i="14"/>
  <c r="L1703" i="14"/>
  <c r="L1878" i="14"/>
  <c r="L1309" i="14"/>
  <c r="L2282" i="14"/>
  <c r="L1342" i="14"/>
  <c r="L1311" i="14"/>
  <c r="L2824" i="14"/>
  <c r="L2072" i="14"/>
  <c r="L1922" i="14"/>
  <c r="L1427" i="14"/>
  <c r="L2052" i="14"/>
  <c r="L1847" i="14"/>
  <c r="L1315" i="14"/>
  <c r="L1067" i="14"/>
  <c r="L1218" i="14"/>
  <c r="L2910" i="14"/>
  <c r="L3150" i="14"/>
  <c r="L651" i="14"/>
  <c r="L1319" i="14"/>
  <c r="L802" i="14"/>
  <c r="L1344" i="14"/>
  <c r="L3" i="14"/>
  <c r="L1049" i="14"/>
  <c r="L3206" i="14"/>
  <c r="L1645" i="14"/>
  <c r="L3091" i="14"/>
  <c r="L661" i="14"/>
  <c r="L2701" i="14"/>
  <c r="L1512" i="14"/>
  <c r="L1469" i="14"/>
  <c r="L1945" i="14"/>
  <c r="L2915" i="14"/>
  <c r="L3181" i="14"/>
  <c r="L1149" i="14"/>
  <c r="L2731" i="14"/>
  <c r="L1613" i="14"/>
  <c r="L1270" i="14"/>
  <c r="L1603" i="14"/>
  <c r="R2906" i="14"/>
  <c r="L2173" i="14"/>
  <c r="L1436" i="14"/>
  <c r="L1733" i="14"/>
  <c r="L1333" i="14"/>
  <c r="L893" i="14"/>
  <c r="L2104" i="14"/>
  <c r="L2943" i="14"/>
  <c r="L119" i="14"/>
  <c r="L2021" i="14"/>
  <c r="L2746" i="14"/>
  <c r="L2152" i="14"/>
  <c r="L1364" i="14"/>
  <c r="L2670" i="14"/>
  <c r="L1973" i="14"/>
  <c r="L2009" i="14"/>
  <c r="L838" i="14"/>
  <c r="L2132" i="14"/>
  <c r="L673" i="14"/>
  <c r="L2174" i="14"/>
  <c r="L816" i="14"/>
  <c r="L1094" i="14"/>
  <c r="L2810" i="14"/>
  <c r="L1675" i="14"/>
  <c r="L2753" i="14"/>
  <c r="L2831" i="14"/>
  <c r="L709" i="14"/>
  <c r="L1614" i="14"/>
  <c r="L1871" i="14"/>
  <c r="L2074" i="14"/>
  <c r="L1442" i="14"/>
  <c r="L930" i="14"/>
  <c r="L81" i="14"/>
  <c r="L474" i="14"/>
  <c r="L2937" i="14"/>
  <c r="L173" i="14"/>
  <c r="L676" i="14"/>
  <c r="L2774" i="14"/>
  <c r="L1725" i="14"/>
  <c r="L1514" i="14"/>
  <c r="L1972" i="14"/>
  <c r="L1677" i="14"/>
  <c r="L1979" i="14"/>
  <c r="L1039" i="14"/>
  <c r="L2882" i="14"/>
  <c r="L1615" i="14"/>
  <c r="L849" i="14"/>
  <c r="L2339" i="14"/>
  <c r="L1454" i="14"/>
  <c r="L2598" i="14"/>
  <c r="L2308" i="14"/>
  <c r="L925" i="14"/>
  <c r="L3210" i="14"/>
  <c r="L2113" i="14"/>
  <c r="L3187" i="14"/>
  <c r="L1880" i="14"/>
  <c r="L2046" i="14"/>
  <c r="L2172" i="14"/>
  <c r="L2816" i="14"/>
  <c r="L1683" i="14"/>
  <c r="L1656" i="14"/>
  <c r="L1732" i="14"/>
  <c r="L1233" i="14"/>
  <c r="L1848" i="14"/>
  <c r="L2609" i="14"/>
  <c r="L3132" i="14"/>
  <c r="L2214" i="14"/>
  <c r="L438" i="14"/>
  <c r="L471" i="14"/>
  <c r="L1308" i="14"/>
  <c r="L2415" i="14"/>
  <c r="L1491" i="14"/>
  <c r="L664" i="14"/>
  <c r="L2259" i="14"/>
  <c r="L544" i="14"/>
  <c r="L2917" i="14"/>
  <c r="L420" i="14"/>
  <c r="L1511" i="14"/>
  <c r="L682" i="14"/>
  <c r="L787" i="14"/>
  <c r="L609" i="14"/>
  <c r="L2579" i="14"/>
  <c r="L3256" i="14"/>
  <c r="L3047" i="14"/>
  <c r="K867" i="12"/>
  <c r="L2196" i="14"/>
  <c r="L1021" i="14"/>
  <c r="L3030" i="14"/>
  <c r="L798" i="14"/>
  <c r="L703" i="14"/>
  <c r="O640" i="14"/>
  <c r="R640" i="14" s="1"/>
  <c r="L1744" i="14"/>
  <c r="L3056" i="14"/>
  <c r="L3074" i="14"/>
  <c r="L1050" i="14"/>
  <c r="L794" i="14"/>
  <c r="L1639" i="14"/>
  <c r="L1632" i="14"/>
  <c r="L1698" i="14"/>
  <c r="L2730" i="14"/>
  <c r="L2708" i="14"/>
  <c r="L1396" i="14"/>
  <c r="L1654" i="14"/>
  <c r="L2570" i="14"/>
  <c r="L1492" i="14"/>
  <c r="L681" i="14"/>
  <c r="L3202" i="14"/>
  <c r="L1467" i="14"/>
  <c r="L1045" i="14"/>
  <c r="L2749" i="14"/>
  <c r="L3197" i="14"/>
  <c r="L3016" i="14"/>
  <c r="L1203" i="14"/>
  <c r="L2007" i="14"/>
  <c r="L636" i="14"/>
  <c r="L955" i="14"/>
  <c r="L938" i="14"/>
  <c r="L1515" i="14"/>
  <c r="L861" i="14"/>
  <c r="L2964" i="14"/>
  <c r="L1153" i="14"/>
  <c r="L718" i="14"/>
  <c r="L1592" i="14"/>
  <c r="L190" i="14"/>
  <c r="L1432" i="14"/>
  <c r="L3248" i="14"/>
  <c r="L2291" i="14"/>
  <c r="L3081" i="14"/>
  <c r="L596" i="14"/>
  <c r="L2811" i="14"/>
  <c r="L2058" i="14"/>
  <c r="L17" i="14"/>
  <c r="L1162" i="14"/>
  <c r="L1886" i="14"/>
  <c r="L1272" i="14"/>
  <c r="L3130" i="14"/>
  <c r="L1661" i="14"/>
  <c r="L2245" i="14"/>
  <c r="L3184" i="14"/>
  <c r="L3083" i="14"/>
  <c r="L1938" i="14"/>
  <c r="L827" i="14"/>
  <c r="L3153" i="14"/>
  <c r="L1302" i="14"/>
  <c r="L1838" i="14"/>
  <c r="L2715" i="14"/>
  <c r="L2908" i="14"/>
  <c r="L3246" i="14"/>
  <c r="L1510" i="14"/>
  <c r="L1150" i="14"/>
  <c r="L1866" i="14"/>
  <c r="L1202" i="14"/>
  <c r="L1889" i="14"/>
  <c r="L732" i="14"/>
  <c r="L2895" i="14"/>
  <c r="L2095" i="14"/>
  <c r="L2089" i="14"/>
  <c r="L1705" i="14"/>
  <c r="L1428" i="14"/>
  <c r="L1875" i="14"/>
  <c r="L2956" i="14"/>
  <c r="L690" i="14"/>
  <c r="L3171" i="14"/>
  <c r="L1562" i="14"/>
  <c r="L2972" i="14"/>
  <c r="L1337" i="14"/>
  <c r="L2501" i="14"/>
  <c r="L1027" i="14"/>
  <c r="L1944" i="14"/>
  <c r="L2813" i="14"/>
  <c r="L2270" i="14"/>
  <c r="L3127" i="14"/>
  <c r="L3035" i="14"/>
  <c r="L2083" i="14"/>
  <c r="L2962" i="14"/>
  <c r="L2030" i="14"/>
  <c r="L1493" i="14"/>
  <c r="L1907" i="14"/>
  <c r="L2996" i="14"/>
  <c r="L1597" i="14"/>
  <c r="L1298" i="14"/>
  <c r="L1271" i="14"/>
  <c r="L2276" i="14"/>
  <c r="L2772" i="14"/>
  <c r="L803" i="14"/>
  <c r="L3049" i="14"/>
  <c r="L2294" i="14"/>
  <c r="L2679" i="14"/>
  <c r="L1926" i="14"/>
  <c r="L2344" i="14"/>
  <c r="L1220" i="14"/>
  <c r="K731" i="12"/>
  <c r="L1594" i="14"/>
  <c r="L708" i="14"/>
  <c r="L1756" i="14"/>
  <c r="L889" i="14"/>
  <c r="L3265" i="14"/>
  <c r="L2250" i="14"/>
  <c r="L2434" i="14"/>
  <c r="L2529" i="14"/>
  <c r="L3106" i="14"/>
  <c r="L1651" i="14"/>
  <c r="L1618" i="14"/>
  <c r="L1280" i="14"/>
  <c r="L1404" i="14"/>
  <c r="L1721" i="14"/>
  <c r="L2863" i="14"/>
  <c r="L1139" i="14"/>
  <c r="L1949" i="14"/>
  <c r="L3014" i="14"/>
  <c r="L3022" i="14"/>
  <c r="L458" i="14"/>
  <c r="L316" i="14"/>
  <c r="L1274" i="14"/>
  <c r="L1254" i="14"/>
  <c r="L425" i="14"/>
  <c r="L672" i="14"/>
  <c r="L2861" i="14"/>
  <c r="L931" i="14"/>
  <c r="L589" i="14"/>
  <c r="L2031" i="14"/>
  <c r="L2090" i="14"/>
  <c r="L2794" i="14"/>
  <c r="L2008" i="14"/>
  <c r="L2805" i="14"/>
  <c r="L2973" i="14"/>
  <c r="L1475" i="14"/>
  <c r="L1825" i="14"/>
  <c r="L1548" i="14"/>
  <c r="L2274" i="14"/>
  <c r="L2854" i="14"/>
  <c r="L1285" i="14"/>
  <c r="L2523" i="14"/>
  <c r="L2718" i="14"/>
  <c r="L1752" i="14"/>
  <c r="L2921" i="14"/>
  <c r="L444" i="14"/>
  <c r="L3055" i="14"/>
  <c r="L2088" i="14"/>
  <c r="L2756" i="14"/>
  <c r="L1375" i="14"/>
  <c r="O3274" i="14"/>
  <c r="L1395" i="14"/>
  <c r="L1935" i="14"/>
  <c r="L2815" i="14"/>
  <c r="L1659" i="14"/>
  <c r="L1883" i="14"/>
  <c r="L1121" i="14"/>
  <c r="L2456" i="14"/>
  <c r="L3086" i="14"/>
  <c r="L1628" i="14"/>
  <c r="L2914" i="14"/>
  <c r="L1496" i="14"/>
  <c r="L3002" i="14"/>
  <c r="L1225" i="14"/>
  <c r="L1305" i="14"/>
  <c r="O1884" i="14"/>
  <c r="R1884" i="14" s="1"/>
  <c r="O3273" i="14"/>
  <c r="R3273" i="14" s="1"/>
  <c r="L1557" i="14"/>
  <c r="L942" i="14"/>
  <c r="L2188" i="14"/>
  <c r="L2830" i="14"/>
  <c r="L2249" i="14"/>
  <c r="L3173" i="14"/>
  <c r="L2004" i="14"/>
  <c r="L974" i="14"/>
  <c r="L2051" i="14"/>
  <c r="L2842" i="14"/>
  <c r="L1140" i="14"/>
  <c r="L2101" i="14"/>
  <c r="L1662" i="14"/>
  <c r="L1080" i="14"/>
  <c r="L3215" i="14"/>
  <c r="L1246" i="14"/>
  <c r="L2793" i="14"/>
  <c r="L1168" i="14"/>
  <c r="L1741" i="14"/>
  <c r="L2845" i="14"/>
  <c r="L659" i="14"/>
  <c r="L2965" i="14"/>
  <c r="L962" i="14"/>
  <c r="L1874" i="14"/>
  <c r="L2199" i="14"/>
  <c r="L1226" i="14"/>
  <c r="L1331" i="14"/>
  <c r="L1244" i="14"/>
  <c r="L2823" i="14"/>
  <c r="L1478" i="14"/>
  <c r="L2043" i="14"/>
  <c r="L2070" i="14"/>
  <c r="L3060" i="14"/>
  <c r="L2876" i="14"/>
  <c r="L1957" i="14"/>
  <c r="L1860" i="14"/>
  <c r="L1228" i="14"/>
  <c r="L1680" i="14"/>
  <c r="L10" i="14"/>
  <c r="L1296" i="14"/>
  <c r="L2792" i="14"/>
  <c r="L3145" i="14"/>
  <c r="L1269" i="14"/>
  <c r="L1369" i="14"/>
  <c r="L2757" i="14"/>
  <c r="L738" i="14"/>
  <c r="L2057" i="14"/>
  <c r="L3100" i="14"/>
  <c r="L3204" i="14"/>
  <c r="L2203" i="14"/>
  <c r="L3258" i="14"/>
  <c r="L2063" i="14"/>
  <c r="L3194" i="14"/>
  <c r="R96" i="14"/>
  <c r="O3276" i="14"/>
  <c r="L3066" i="14"/>
  <c r="L2244" i="14"/>
  <c r="L3212" i="14"/>
  <c r="O2736" i="14"/>
  <c r="R554" i="14"/>
  <c r="L1892" i="14"/>
  <c r="L1864" i="14"/>
  <c r="L2271" i="14"/>
  <c r="L1728" i="14"/>
  <c r="K893" i="12"/>
  <c r="N893" i="12"/>
  <c r="L1314" i="14"/>
  <c r="L2228" i="14"/>
  <c r="L1524" i="14"/>
  <c r="L1098" i="14"/>
  <c r="L3159" i="14"/>
  <c r="N879" i="12"/>
  <c r="L1689" i="14"/>
  <c r="K741" i="12"/>
  <c r="L2508" i="14"/>
  <c r="L1452" i="14"/>
  <c r="L3009" i="14"/>
  <c r="O1844" i="14"/>
  <c r="Q879" i="12"/>
  <c r="L2176" i="14"/>
  <c r="L384" i="14"/>
  <c r="L915" i="14"/>
  <c r="L469" i="14"/>
  <c r="L2015" i="14"/>
  <c r="L1970" i="14"/>
  <c r="L2754" i="14"/>
  <c r="L587" i="14"/>
  <c r="L2751" i="14"/>
  <c r="L1918" i="14"/>
  <c r="L1474" i="14"/>
  <c r="L1635" i="14"/>
  <c r="L2818" i="14"/>
  <c r="L3174" i="14"/>
  <c r="O2867" i="14"/>
  <c r="L548" i="14"/>
  <c r="L2880" i="14"/>
  <c r="L1204" i="14"/>
  <c r="L1740" i="14"/>
  <c r="L1583" i="14"/>
  <c r="Q893" i="12"/>
  <c r="L1468" i="14"/>
  <c r="L1998" i="14"/>
  <c r="U990" i="14"/>
  <c r="L2929" i="14"/>
  <c r="L1932" i="14"/>
  <c r="L2717" i="14"/>
  <c r="L2223" i="14"/>
  <c r="L2123" i="14"/>
  <c r="L1222" i="14"/>
  <c r="L1517" i="14"/>
  <c r="L1127" i="14"/>
  <c r="L1242" i="14"/>
  <c r="L3078" i="14"/>
  <c r="L1481" i="14"/>
  <c r="L2699" i="14"/>
  <c r="L1521" i="14"/>
  <c r="L2482" i="14"/>
  <c r="L2025" i="14"/>
  <c r="L2202" i="14"/>
  <c r="L2087" i="14"/>
  <c r="L613" i="14"/>
  <c r="L2106" i="14"/>
  <c r="L1430" i="14"/>
  <c r="L2686" i="14"/>
  <c r="L2251" i="14"/>
  <c r="L1383" i="14"/>
  <c r="L394" i="14"/>
  <c r="L1106" i="14"/>
  <c r="L858" i="14"/>
  <c r="L2234" i="14"/>
  <c r="L2585" i="14"/>
  <c r="L3107" i="14"/>
  <c r="L3027" i="14"/>
  <c r="L1726" i="14"/>
  <c r="L3241" i="14"/>
  <c r="L3075" i="14"/>
  <c r="L737" i="14"/>
  <c r="L2766" i="14"/>
  <c r="L3136" i="14"/>
  <c r="L1906" i="14"/>
  <c r="L21" i="14"/>
  <c r="L1350" i="14"/>
  <c r="L1304" i="14"/>
  <c r="L3059" i="14"/>
  <c r="R3270" i="14"/>
  <c r="L1915" i="14"/>
  <c r="L1903" i="14"/>
  <c r="L2213" i="14"/>
  <c r="L1580" i="14"/>
  <c r="L2978" i="14"/>
  <c r="L713" i="14"/>
  <c r="L1904" i="14"/>
  <c r="L2227" i="14"/>
  <c r="O2281" i="14"/>
  <c r="L2054" i="14"/>
  <c r="L3224" i="14"/>
  <c r="L585" i="14"/>
  <c r="L2758" i="14"/>
  <c r="L1688" i="14"/>
  <c r="L1697" i="14"/>
  <c r="L1041" i="14"/>
  <c r="L819" i="14"/>
  <c r="L2885" i="14"/>
  <c r="L2219" i="14"/>
  <c r="L1571" i="14"/>
  <c r="L1908" i="14"/>
  <c r="L3239" i="14"/>
  <c r="L637" i="14"/>
  <c r="L3013" i="14"/>
  <c r="L3157" i="14"/>
  <c r="K729" i="12"/>
  <c r="L2827" i="14"/>
  <c r="L3139" i="14"/>
  <c r="L1316" i="14"/>
  <c r="L2881" i="14"/>
  <c r="L1451" i="14"/>
  <c r="L1579" i="14"/>
  <c r="L2167" i="14"/>
  <c r="L9" i="14"/>
  <c r="L1503" i="14"/>
  <c r="L3077" i="14"/>
  <c r="L1952" i="14"/>
  <c r="L867" i="14"/>
  <c r="L2112" i="14"/>
  <c r="L2919" i="14"/>
  <c r="L2151" i="14"/>
  <c r="L1610" i="14"/>
  <c r="L397" i="14"/>
  <c r="L411" i="14"/>
  <c r="L935" i="14"/>
  <c r="L2427" i="14"/>
  <c r="L70" i="14"/>
  <c r="L1868" i="14"/>
  <c r="L2243" i="14"/>
  <c r="L3147" i="14"/>
  <c r="L1840" i="14"/>
  <c r="L3141" i="14"/>
  <c r="L780" i="14"/>
  <c r="U967" i="14"/>
  <c r="L2925" i="14"/>
  <c r="L750" i="14"/>
  <c r="U96" i="14"/>
  <c r="N727" i="12"/>
  <c r="L2145" i="14"/>
  <c r="R1398" i="14"/>
  <c r="L215" i="14"/>
  <c r="L2870" i="14"/>
  <c r="L2060" i="14"/>
  <c r="L2468" i="14"/>
  <c r="R3284" i="14"/>
  <c r="L3259" i="14"/>
  <c r="L3261" i="14"/>
  <c r="N751" i="12"/>
  <c r="L3144" i="14"/>
  <c r="L2003" i="14"/>
  <c r="L763" i="14"/>
  <c r="L2761" i="14"/>
  <c r="L3223" i="14"/>
  <c r="L1695" i="14"/>
  <c r="L2207" i="14"/>
  <c r="L2644" i="14"/>
  <c r="L1047" i="14"/>
  <c r="L1638" i="14"/>
  <c r="N736" i="12"/>
  <c r="N880" i="12"/>
  <c r="L1539" i="14"/>
  <c r="L1352" i="14"/>
  <c r="L1958" i="14"/>
  <c r="L749" i="14"/>
  <c r="L1891" i="14"/>
  <c r="U2906" i="14"/>
  <c r="L3012" i="14"/>
  <c r="L601" i="14"/>
  <c r="L2934" i="14"/>
  <c r="L379" i="14"/>
  <c r="N867" i="12"/>
  <c r="U3281" i="14"/>
  <c r="O941" i="14"/>
  <c r="U3273" i="14"/>
  <c r="Q880" i="12"/>
  <c r="K748" i="12"/>
  <c r="L2144" i="14"/>
  <c r="L233" i="14"/>
  <c r="L1227" i="14"/>
  <c r="L2222" i="14"/>
  <c r="L1861" i="14"/>
  <c r="L1137" i="14"/>
  <c r="L982" i="14"/>
  <c r="L1767" i="14"/>
  <c r="L3095" i="14"/>
  <c r="L1783" i="14"/>
  <c r="K738" i="12"/>
  <c r="L954" i="14"/>
  <c r="L2048" i="14"/>
  <c r="L723" i="14"/>
  <c r="L1559" i="14"/>
  <c r="L2212" i="14"/>
  <c r="L3001" i="14"/>
  <c r="L1276" i="14"/>
  <c r="L2114" i="14"/>
  <c r="L1961" i="14"/>
  <c r="N728" i="12"/>
  <c r="L3254" i="14"/>
  <c r="L1052" i="14"/>
  <c r="L1882" i="14"/>
  <c r="L2195" i="14"/>
  <c r="L1459" i="14"/>
  <c r="K725" i="12"/>
  <c r="L1115" i="14"/>
  <c r="L1948" i="14"/>
  <c r="N755" i="12"/>
  <c r="L2960" i="14"/>
  <c r="O3283" i="14"/>
  <c r="O2280" i="14"/>
  <c r="O1856" i="14"/>
  <c r="L1623" i="14"/>
  <c r="L1102" i="14"/>
  <c r="L2036" i="14"/>
  <c r="L2820" i="14"/>
  <c r="U1437" i="14"/>
  <c r="L1356" i="14"/>
  <c r="L3198" i="14"/>
  <c r="L1266" i="14"/>
  <c r="L795" i="14"/>
  <c r="L2012" i="14"/>
  <c r="U965" i="14"/>
  <c r="R3280" i="14"/>
  <c r="U554" i="14"/>
  <c r="R631" i="14"/>
  <c r="O1477" i="14"/>
  <c r="K714" i="12"/>
  <c r="K701" i="12"/>
  <c r="O644" i="14"/>
  <c r="K717" i="12"/>
  <c r="O2039" i="14"/>
  <c r="K719" i="12"/>
  <c r="K896" i="12"/>
  <c r="T879" i="12"/>
  <c r="K702" i="12"/>
  <c r="K865" i="12"/>
  <c r="K692" i="12"/>
  <c r="K713" i="12"/>
  <c r="L1924" i="14"/>
  <c r="L2283" i="14"/>
  <c r="L2926" i="14"/>
  <c r="L1719" i="14"/>
  <c r="L1256" i="14"/>
  <c r="N895" i="12"/>
  <c r="O1058" i="14"/>
  <c r="L1735" i="14"/>
  <c r="L1508" i="14"/>
  <c r="L3069" i="14"/>
  <c r="L2045" i="14"/>
  <c r="N744" i="12"/>
  <c r="L1235" i="14"/>
  <c r="L3266" i="14"/>
  <c r="L1729" i="14"/>
  <c r="L3221" i="14"/>
  <c r="L1927" i="14"/>
  <c r="O2578" i="14"/>
  <c r="O50" i="14"/>
  <c r="U963" i="14"/>
  <c r="L910" i="14"/>
  <c r="L1612" i="14"/>
  <c r="L2961" i="14"/>
  <c r="L2261" i="14"/>
  <c r="L2986" i="14"/>
  <c r="L1660" i="14"/>
  <c r="L2825" i="14"/>
  <c r="L2947" i="14"/>
  <c r="L1422" i="14"/>
  <c r="L1862" i="14"/>
  <c r="N745" i="12"/>
  <c r="O615" i="14"/>
  <c r="Q736" i="12"/>
  <c r="R1857" i="14"/>
  <c r="U631" i="14"/>
  <c r="K710" i="12"/>
  <c r="O2621" i="14"/>
  <c r="K915" i="12"/>
  <c r="O2038" i="14"/>
  <c r="K698" i="12"/>
  <c r="K918" i="12"/>
  <c r="R941" i="14"/>
  <c r="K704" i="12"/>
  <c r="K894" i="12"/>
  <c r="K693" i="12"/>
  <c r="R2867" i="14"/>
  <c r="K706" i="12"/>
  <c r="Q751" i="12"/>
  <c r="K920" i="12"/>
  <c r="K902" i="12"/>
  <c r="K711" i="12"/>
  <c r="T880" i="12"/>
  <c r="T751" i="12"/>
  <c r="R1058" i="14"/>
  <c r="Q866" i="12"/>
  <c r="O20" i="14"/>
  <c r="N698" i="12"/>
  <c r="N706" i="12"/>
  <c r="R2038" i="14"/>
  <c r="N918" i="12"/>
  <c r="U941" i="14"/>
  <c r="N719" i="12"/>
  <c r="U2038" i="14"/>
  <c r="R644" i="14"/>
  <c r="L1582" i="14"/>
  <c r="L1911" i="14"/>
  <c r="L1247" i="14"/>
  <c r="R638" i="14"/>
  <c r="U638" i="14" s="1"/>
  <c r="L3051" i="14"/>
  <c r="L1547" i="14"/>
  <c r="L1706" i="14"/>
  <c r="L2967" i="14"/>
  <c r="O639" i="14"/>
  <c r="R639" i="14" s="1"/>
  <c r="U639" i="14" s="1"/>
  <c r="L624" i="14"/>
  <c r="O2583" i="14"/>
  <c r="L3111" i="14"/>
  <c r="L1439" i="14"/>
  <c r="L1118" i="14"/>
  <c r="L3124" i="14"/>
  <c r="L2905" i="14"/>
  <c r="R3274" i="14"/>
  <c r="U3274" i="14" s="1"/>
  <c r="O663" i="14"/>
  <c r="Q726" i="12"/>
  <c r="L2014" i="14"/>
  <c r="L1264" i="14"/>
  <c r="L3238" i="14"/>
  <c r="L1969" i="14"/>
  <c r="L1967" i="14"/>
  <c r="K754" i="12"/>
  <c r="L3172" i="14"/>
  <c r="R1026" i="14"/>
  <c r="U1026" i="14" s="1"/>
  <c r="L2209" i="14"/>
  <c r="L2023" i="14"/>
  <c r="L1159" i="14"/>
  <c r="L1753" i="14"/>
  <c r="L1718" i="14"/>
  <c r="L1976" i="14"/>
  <c r="U968" i="14"/>
  <c r="L3032" i="14"/>
  <c r="L2096" i="14"/>
  <c r="L1899" i="14"/>
  <c r="U2987" i="14"/>
  <c r="U2994" i="14"/>
  <c r="L3057" i="14"/>
  <c r="L1426" i="14"/>
  <c r="L3233" i="14"/>
  <c r="L2166" i="14"/>
  <c r="O2584" i="14"/>
  <c r="L3183" i="14"/>
  <c r="L3038" i="14"/>
  <c r="L1446" i="14"/>
  <c r="L2804" i="14"/>
  <c r="L2471" i="14"/>
  <c r="L1995" i="14"/>
  <c r="L1188" i="14"/>
  <c r="L1691" i="14"/>
  <c r="L3087" i="14"/>
  <c r="L693" i="14"/>
  <c r="L1953" i="14"/>
  <c r="L2836" i="14"/>
  <c r="L2807" i="14"/>
  <c r="L2878" i="14"/>
  <c r="L266" i="14"/>
  <c r="L1665" i="14"/>
  <c r="L1942" i="14"/>
  <c r="L2042" i="14"/>
  <c r="L1265" i="14"/>
  <c r="L2959" i="14"/>
  <c r="L2011" i="14"/>
  <c r="L221" i="14"/>
  <c r="L2619" i="14"/>
  <c r="L1554" i="14"/>
  <c r="L2076" i="14"/>
  <c r="L1982" i="14"/>
  <c r="L2839" i="14"/>
  <c r="L1968" i="14"/>
  <c r="L1327" i="14"/>
  <c r="L2081" i="14"/>
  <c r="L2124" i="14"/>
  <c r="L2061" i="14"/>
  <c r="K733" i="12"/>
  <c r="L1061" i="14"/>
  <c r="K752" i="12"/>
  <c r="L1731" i="14"/>
  <c r="L1619" i="14"/>
  <c r="L3041" i="14"/>
  <c r="L1791" i="14"/>
  <c r="L2183" i="14"/>
  <c r="L844" i="14"/>
  <c r="L1795" i="14"/>
  <c r="L769" i="14"/>
  <c r="L837" i="14"/>
  <c r="L1716" i="14"/>
  <c r="L2272" i="14"/>
  <c r="L3219" i="14"/>
  <c r="L1152" i="14"/>
  <c r="L2029" i="14"/>
  <c r="L1323" i="14"/>
  <c r="L3236" i="14"/>
  <c r="O2297" i="14"/>
  <c r="R2297" i="14" s="1"/>
  <c r="L2159" i="14"/>
  <c r="L3112" i="14"/>
  <c r="L3176" i="14"/>
  <c r="L1324" i="14"/>
  <c r="L3249" i="14"/>
  <c r="L874" i="14"/>
  <c r="L1799" i="14"/>
  <c r="L1017" i="14"/>
  <c r="L1692" i="14"/>
  <c r="L1786" i="14"/>
  <c r="L2907" i="14"/>
  <c r="O3278" i="14"/>
  <c r="R3278" i="14" s="1"/>
  <c r="L1758" i="14"/>
  <c r="L2828" i="14"/>
  <c r="L1240" i="14"/>
  <c r="L1745" i="14"/>
  <c r="L1542" i="14"/>
  <c r="R3272" i="14"/>
  <c r="L3096" i="14"/>
  <c r="L386" i="14"/>
  <c r="L2573" i="14"/>
  <c r="L1647" i="14"/>
  <c r="L1869" i="14"/>
  <c r="L2773" i="14"/>
  <c r="L830" i="14"/>
  <c r="L1787" i="14"/>
  <c r="L1232" i="14"/>
  <c r="L2235" i="14"/>
  <c r="L1310" i="14"/>
  <c r="L2745" i="14"/>
  <c r="L1641" i="14"/>
  <c r="L1701" i="14"/>
  <c r="L2846" i="14"/>
  <c r="L811" i="14"/>
  <c r="L945" i="14"/>
  <c r="L2120" i="14"/>
  <c r="L1251" i="14"/>
  <c r="N723" i="12"/>
  <c r="Q723" i="12" s="1"/>
  <c r="L1423" i="14"/>
  <c r="L2518" i="14"/>
  <c r="L2168" i="14"/>
  <c r="L2930" i="14"/>
  <c r="L1669" i="14"/>
  <c r="L1673" i="14"/>
  <c r="N731" i="12"/>
  <c r="K739" i="12"/>
  <c r="L1601" i="14"/>
  <c r="L2998" i="14"/>
  <c r="O3275" i="14"/>
  <c r="L1488" i="14"/>
  <c r="L2126" i="14"/>
  <c r="L1671" i="14"/>
  <c r="L1962" i="14"/>
  <c r="L2160" i="14"/>
  <c r="L2970" i="14"/>
  <c r="L729" i="14"/>
  <c r="O2525" i="14"/>
  <c r="O3277" i="14"/>
  <c r="R3277" i="14" s="1"/>
  <c r="U3277" i="14" s="1"/>
  <c r="L1262" i="14"/>
  <c r="L1823" i="14"/>
  <c r="L2067" i="14"/>
  <c r="L2186" i="14"/>
  <c r="L2130" i="14"/>
  <c r="L2134" i="14"/>
  <c r="L1466" i="14"/>
  <c r="N753" i="12"/>
  <c r="Q753" i="12" s="1"/>
  <c r="L1148" i="14"/>
  <c r="L3229" i="14"/>
  <c r="R3275" i="14"/>
  <c r="U3275" i="14" s="1"/>
  <c r="O2734" i="14"/>
  <c r="R2734" i="14" s="1"/>
  <c r="L1189" i="14"/>
  <c r="L1414" i="14"/>
  <c r="L1252" i="14"/>
  <c r="L1737" i="14"/>
  <c r="L2707" i="14"/>
  <c r="L2853" i="14"/>
  <c r="L1498" i="14"/>
  <c r="L1999" i="14"/>
  <c r="L1909" i="14"/>
  <c r="L801" i="14"/>
  <c r="O2582" i="14"/>
  <c r="N735" i="12"/>
  <c r="U964" i="14"/>
  <c r="R2525" i="14"/>
  <c r="U2525" i="14" s="1"/>
  <c r="R2583" i="14"/>
  <c r="U2583" i="14" s="1"/>
  <c r="R2736" i="14"/>
  <c r="R1842" i="14"/>
  <c r="L2307" i="14"/>
  <c r="L582" i="14"/>
  <c r="L3137" i="14"/>
  <c r="L1201" i="14"/>
  <c r="L2182" i="14"/>
  <c r="L1408" i="14"/>
  <c r="L1535" i="14"/>
  <c r="L1473" i="14"/>
  <c r="L1965" i="14"/>
  <c r="L2634" i="14"/>
  <c r="L1132" i="14"/>
  <c r="L3088" i="14"/>
  <c r="L1808" i="14"/>
  <c r="L2117" i="14"/>
  <c r="L2721" i="14"/>
  <c r="L2936" i="14"/>
  <c r="L3199" i="14"/>
  <c r="L1250" i="14"/>
  <c r="L2503" i="14"/>
  <c r="L1790" i="14"/>
  <c r="L1286" i="14"/>
  <c r="L2131" i="14"/>
  <c r="U2991" i="14"/>
  <c r="L1674" i="14"/>
  <c r="L2075" i="14"/>
  <c r="L1829" i="14"/>
  <c r="L3269" i="14"/>
  <c r="U640" i="14"/>
  <c r="N733" i="12"/>
  <c r="Q733" i="12" s="1"/>
  <c r="T733" i="12" s="1"/>
  <c r="W733" i="12" s="1"/>
  <c r="L1358" i="14"/>
  <c r="L1184" i="14"/>
  <c r="L1379" i="14"/>
  <c r="L1028" i="14"/>
  <c r="L1606" i="14"/>
  <c r="O870" i="14"/>
  <c r="L1934" i="14"/>
  <c r="L1714" i="14"/>
  <c r="L1282" i="14"/>
  <c r="L2847" i="14"/>
  <c r="L1872" i="14"/>
  <c r="L3222" i="14"/>
  <c r="L2033" i="14"/>
  <c r="L2233" i="14"/>
  <c r="L2068" i="14"/>
  <c r="L2887" i="14"/>
  <c r="N730" i="12"/>
  <c r="O3216" i="14"/>
  <c r="O2279" i="14"/>
  <c r="N732" i="12"/>
  <c r="R1844" i="14"/>
  <c r="U1844" i="14" s="1"/>
  <c r="Q727" i="12"/>
  <c r="T723" i="12"/>
  <c r="U614" i="14"/>
  <c r="K705" i="12"/>
  <c r="K715" i="12"/>
  <c r="K709" i="12"/>
  <c r="K901" i="12"/>
  <c r="N901" i="12" s="1"/>
  <c r="O655" i="14"/>
  <c r="T893" i="12"/>
  <c r="K913" i="12"/>
  <c r="K708" i="12"/>
  <c r="N708" i="12" s="1"/>
  <c r="U1842" i="14"/>
  <c r="K718" i="12"/>
  <c r="K696" i="12"/>
  <c r="K699" i="12"/>
  <c r="K863" i="12"/>
  <c r="K707" i="12"/>
  <c r="N707" i="12" s="1"/>
  <c r="L2528" i="14"/>
  <c r="L1919" i="14"/>
  <c r="K868" i="12"/>
  <c r="L2860" i="14"/>
  <c r="O2888" i="14"/>
  <c r="R2281" i="14"/>
  <c r="O2567" i="14"/>
  <c r="L2262" i="14"/>
  <c r="L3031" i="14"/>
  <c r="L1863" i="14"/>
  <c r="L1328" i="14"/>
  <c r="L1668" i="14"/>
  <c r="O3025" i="14"/>
  <c r="L3193" i="14"/>
  <c r="U3282" i="14"/>
  <c r="R953" i="14"/>
  <c r="L523" i="14"/>
  <c r="U1398" i="14"/>
  <c r="U2990" i="14"/>
  <c r="U3278" i="14"/>
  <c r="L3007" i="14"/>
  <c r="L1946" i="14"/>
  <c r="L2799" i="14"/>
  <c r="L3201" i="14"/>
  <c r="L3101" i="14"/>
  <c r="L2879" i="14"/>
  <c r="L1382" i="14"/>
  <c r="L2231" i="14"/>
  <c r="L2064" i="14"/>
  <c r="L2205" i="14"/>
  <c r="O2735" i="14"/>
  <c r="N750" i="12"/>
  <c r="N742" i="12"/>
  <c r="Q728" i="12"/>
  <c r="Q742" i="12"/>
  <c r="Q735" i="12"/>
  <c r="K694" i="12"/>
  <c r="T727" i="12"/>
  <c r="K916" i="12"/>
  <c r="K914" i="12"/>
  <c r="W723" i="12"/>
  <c r="K919" i="12"/>
  <c r="K712" i="12"/>
  <c r="N712" i="12" s="1"/>
  <c r="K700" i="12"/>
  <c r="R3276" i="14"/>
  <c r="U2736" i="14"/>
  <c r="T742" i="12"/>
  <c r="K917" i="12"/>
  <c r="K716" i="12"/>
  <c r="K862" i="12"/>
  <c r="T726" i="12"/>
  <c r="K697" i="12"/>
  <c r="N716" i="12"/>
  <c r="Q716" i="12" s="1"/>
  <c r="R2256" i="14"/>
  <c r="K703" i="12"/>
  <c r="K864" i="12"/>
  <c r="R663" i="14"/>
  <c r="R1477" i="14"/>
  <c r="N713" i="12"/>
  <c r="U2256" i="14"/>
  <c r="R2280" i="14"/>
  <c r="U1477" i="14"/>
  <c r="N917" i="12"/>
  <c r="N710" i="12"/>
  <c r="N705" i="12"/>
  <c r="N913" i="12"/>
  <c r="R2039" i="14"/>
  <c r="N894" i="12"/>
  <c r="W879" i="12"/>
  <c r="W726" i="12"/>
  <c r="N896" i="12"/>
  <c r="W880" i="12"/>
  <c r="N720" i="12"/>
  <c r="U2867" i="14"/>
  <c r="Q755" i="12"/>
  <c r="N693" i="12"/>
  <c r="N696" i="12"/>
  <c r="N919" i="12"/>
  <c r="N920" i="12"/>
  <c r="N700" i="12"/>
  <c r="W742" i="12"/>
  <c r="N915" i="12"/>
  <c r="N916" i="12"/>
  <c r="N694" i="12"/>
  <c r="U3276" i="14"/>
  <c r="N697" i="12"/>
  <c r="N703" i="12"/>
  <c r="N717" i="12"/>
  <c r="R2621" i="14"/>
  <c r="N692" i="12"/>
  <c r="N711" i="12"/>
  <c r="N752" i="12"/>
  <c r="W893" i="12"/>
  <c r="N902" i="12"/>
  <c r="N699" i="12"/>
  <c r="N914" i="12"/>
  <c r="T755" i="12"/>
  <c r="T866" i="12"/>
  <c r="U1857" i="14"/>
  <c r="Q745" i="12"/>
  <c r="Q744" i="12"/>
  <c r="R2888" i="14"/>
  <c r="R2279" i="14"/>
  <c r="Q730" i="12"/>
  <c r="R3283" i="14"/>
  <c r="U1884" i="14"/>
  <c r="Q920" i="12"/>
  <c r="Q697" i="12"/>
  <c r="Q894" i="12"/>
  <c r="T920" i="12"/>
  <c r="Q917" i="12"/>
  <c r="Q752" i="12"/>
  <c r="U2280" i="14"/>
  <c r="W751" i="12"/>
  <c r="T728" i="12"/>
  <c r="R2735" i="14"/>
  <c r="R3025" i="14"/>
  <c r="U2281" i="14"/>
  <c r="Q732" i="12"/>
  <c r="R870" i="14"/>
  <c r="U2297" i="14"/>
  <c r="Q698" i="12"/>
  <c r="R20" i="14"/>
  <c r="W920" i="12"/>
  <c r="Q694" i="12"/>
  <c r="Q707" i="12"/>
  <c r="U644" i="14"/>
  <c r="Q913" i="12"/>
  <c r="U1058" i="14"/>
  <c r="T753" i="12"/>
  <c r="R50" i="14"/>
  <c r="Q895" i="12"/>
  <c r="N718" i="12"/>
  <c r="R3216" i="14"/>
  <c r="R1856" i="14"/>
  <c r="N725" i="12"/>
  <c r="R1843" i="14"/>
  <c r="Q711" i="12"/>
  <c r="Q692" i="12"/>
  <c r="Q901" i="12"/>
  <c r="Q919" i="12"/>
  <c r="Q720" i="12"/>
  <c r="U663" i="14"/>
  <c r="Q750" i="12"/>
  <c r="U953" i="14"/>
  <c r="R2567" i="14"/>
  <c r="U3280" i="14"/>
  <c r="N748" i="12"/>
  <c r="U3271" i="14"/>
  <c r="Q734" i="12"/>
  <c r="Q712" i="12"/>
  <c r="Q703" i="12"/>
  <c r="Q696" i="12"/>
  <c r="Q915" i="12"/>
  <c r="Q916" i="12"/>
  <c r="Q706" i="12"/>
  <c r="T716" i="12"/>
  <c r="Q918" i="12"/>
  <c r="Q710" i="12"/>
  <c r="Q713" i="12"/>
  <c r="T913" i="12"/>
  <c r="Q699" i="12"/>
  <c r="Q693" i="12"/>
  <c r="Q700" i="12"/>
  <c r="Q708" i="12"/>
  <c r="Q896" i="12"/>
  <c r="U2621" i="14"/>
  <c r="R2584" i="14"/>
  <c r="N754" i="12"/>
  <c r="Q902" i="12"/>
  <c r="Q705" i="12"/>
  <c r="Q914" i="12"/>
  <c r="Q717" i="12"/>
  <c r="Q719" i="12"/>
  <c r="U2039" i="14"/>
  <c r="E893" i="12" l="1"/>
  <c r="A893" i="12" s="1"/>
  <c r="E3276" i="14"/>
  <c r="A3276" i="14" s="1"/>
  <c r="E742" i="12"/>
  <c r="A742" i="12" s="1"/>
  <c r="E2867" i="14"/>
  <c r="A2867" i="14" s="1"/>
  <c r="E880" i="12"/>
  <c r="A880" i="12" s="1"/>
  <c r="E726" i="12"/>
  <c r="A726" i="12" s="1"/>
  <c r="E879" i="12"/>
  <c r="A879" i="12" s="1"/>
  <c r="E1477" i="14"/>
  <c r="A1477" i="14" s="1"/>
  <c r="E2256" i="14"/>
  <c r="A2256" i="14" s="1"/>
  <c r="M864" i="12"/>
  <c r="M862" i="12"/>
  <c r="E2736" i="14"/>
  <c r="A2736" i="14" s="1"/>
  <c r="E723" i="12"/>
  <c r="A723" i="12" s="1"/>
  <c r="E3278" i="14"/>
  <c r="A3278" i="14" s="1"/>
  <c r="E2990" i="14"/>
  <c r="A2990" i="14" s="1"/>
  <c r="E1398" i="14"/>
  <c r="A1398" i="14" s="1"/>
  <c r="E3282" i="14"/>
  <c r="A3282" i="14" s="1"/>
  <c r="M868" i="12"/>
  <c r="M863" i="12"/>
  <c r="E1842" i="14"/>
  <c r="A1842" i="14" s="1"/>
  <c r="M709" i="12"/>
  <c r="M715" i="12"/>
  <c r="E614" i="14"/>
  <c r="A614" i="14" s="1"/>
  <c r="E1844" i="14"/>
  <c r="A1844" i="14" s="1"/>
  <c r="E733" i="12"/>
  <c r="A733" i="12" s="1"/>
  <c r="E640" i="14"/>
  <c r="A640" i="14" s="1"/>
  <c r="E2991" i="14"/>
  <c r="A2991" i="14" s="1"/>
  <c r="E2583" i="14"/>
  <c r="A2583" i="14" s="1"/>
  <c r="E2525" i="14"/>
  <c r="A2525" i="14" s="1"/>
  <c r="E964" i="14"/>
  <c r="A964" i="14" s="1"/>
  <c r="E3275" i="14"/>
  <c r="A3275" i="14" s="1"/>
  <c r="E3277" i="14"/>
  <c r="A3277" i="14" s="1"/>
  <c r="E2994" i="14"/>
  <c r="A2994" i="14" s="1"/>
  <c r="E2987" i="14"/>
  <c r="A2987" i="14" s="1"/>
  <c r="E968" i="14"/>
  <c r="A968" i="14" s="1"/>
  <c r="E1026" i="14"/>
  <c r="A1026" i="14" s="1"/>
  <c r="E3274" i="14"/>
  <c r="A3274" i="14" s="1"/>
  <c r="E639" i="14"/>
  <c r="A639" i="14" s="1"/>
  <c r="E638" i="14"/>
  <c r="A638" i="14" s="1"/>
  <c r="E2038" i="14"/>
  <c r="A2038" i="14" s="1"/>
  <c r="E941" i="14"/>
  <c r="A941" i="14" s="1"/>
  <c r="M704" i="12"/>
  <c r="E631" i="14"/>
  <c r="A631" i="14" s="1"/>
  <c r="E963" i="14"/>
  <c r="A963" i="14" s="1"/>
  <c r="M865" i="12"/>
  <c r="M702" i="12"/>
  <c r="M701" i="12"/>
  <c r="M714" i="12"/>
  <c r="E554" i="14"/>
  <c r="A554" i="14" s="1"/>
  <c r="E965" i="14"/>
  <c r="A965" i="14" s="1"/>
  <c r="E1437" i="14"/>
  <c r="A1437" i="14" s="1"/>
  <c r="M738" i="12"/>
  <c r="E3273" i="14"/>
  <c r="A3273" i="14" s="1"/>
  <c r="E3281" i="14"/>
  <c r="A3281" i="14" s="1"/>
  <c r="E2906" i="14"/>
  <c r="A2906" i="14" s="1"/>
  <c r="E96" i="14"/>
  <c r="A96" i="14" s="1"/>
  <c r="E967" i="14"/>
  <c r="A967" i="14" s="1"/>
  <c r="E990" i="14"/>
  <c r="A990" i="14" s="1"/>
  <c r="M741" i="12"/>
  <c r="M746" i="12"/>
  <c r="M747" i="12"/>
  <c r="E2989" i="14"/>
  <c r="A2989" i="14" s="1"/>
  <c r="M724" i="12"/>
  <c r="E2988" i="14"/>
  <c r="A2988" i="14" s="1"/>
  <c r="E2995" i="14"/>
  <c r="A2995" i="14" s="1"/>
  <c r="E966" i="14"/>
  <c r="A966" i="14" s="1"/>
  <c r="M861" i="12"/>
  <c r="M740" i="12"/>
  <c r="M721" i="12"/>
  <c r="M757" i="12"/>
  <c r="M722" i="12"/>
  <c r="M756" i="12"/>
  <c r="M749" i="12"/>
  <c r="M737" i="12"/>
  <c r="E3271" i="14"/>
  <c r="A3271" i="14" s="1"/>
  <c r="E2297" i="14"/>
  <c r="A2297" i="14" s="1"/>
  <c r="E3280" i="14"/>
  <c r="A3280" i="14" s="1"/>
  <c r="E2281" i="14"/>
  <c r="A2281" i="14" s="1"/>
  <c r="E953" i="14"/>
  <c r="A953" i="14" s="1"/>
  <c r="E751" i="12"/>
  <c r="A751" i="12" s="1"/>
  <c r="E663" i="14"/>
  <c r="A663" i="14" s="1"/>
  <c r="E2280" i="14"/>
  <c r="A2280" i="14" s="1"/>
  <c r="E1884" i="14"/>
  <c r="A1884" i="14" s="1"/>
  <c r="E1857" i="14"/>
  <c r="A1857" i="14" s="1"/>
  <c r="E1058" i="14"/>
  <c r="A1058" i="14" s="1"/>
  <c r="E644" i="14"/>
  <c r="A644" i="14" s="1"/>
  <c r="E920" i="12"/>
  <c r="A920" i="12" s="1"/>
  <c r="F765" i="13"/>
  <c r="F753" i="13"/>
  <c r="F763" i="13"/>
  <c r="F771" i="13"/>
  <c r="F761" i="13"/>
  <c r="T20" i="14"/>
  <c r="F778" i="13"/>
  <c r="S707" i="12"/>
  <c r="S717" i="12"/>
  <c r="V703" i="12"/>
  <c r="E2039" i="14"/>
  <c r="A2039" i="14" s="1"/>
  <c r="S702" i="12"/>
  <c r="E2621" i="14"/>
  <c r="A2621" i="14" s="1"/>
  <c r="S696" i="12"/>
  <c r="S692" i="12"/>
  <c r="M291" i="1"/>
  <c r="S291" i="1" s="1"/>
  <c r="E291" i="1" s="1"/>
  <c r="A291" i="1" s="1"/>
  <c r="U2584" i="14"/>
  <c r="U2567" i="14"/>
  <c r="U1843" i="14"/>
  <c r="U1856" i="14"/>
  <c r="Q718" i="12"/>
  <c r="T718" i="12" s="1"/>
  <c r="U50" i="14"/>
  <c r="U870" i="14"/>
  <c r="U3025" i="14"/>
  <c r="W728" i="12"/>
  <c r="T730" i="12"/>
  <c r="T744" i="12"/>
  <c r="N862" i="12"/>
  <c r="Q862" i="12" s="1"/>
  <c r="T735" i="12"/>
  <c r="W735" i="12" s="1"/>
  <c r="N863" i="12"/>
  <c r="Q863" i="12" s="1"/>
  <c r="N709" i="12"/>
  <c r="Q709" i="12" s="1"/>
  <c r="R2582" i="14"/>
  <c r="U2582" i="14" s="1"/>
  <c r="N739" i="12"/>
  <c r="Q739" i="12" s="1"/>
  <c r="T739" i="12" s="1"/>
  <c r="W739" i="12" s="1"/>
  <c r="U3272" i="14"/>
  <c r="N704" i="12"/>
  <c r="Q704" i="12" s="1"/>
  <c r="T736" i="12"/>
  <c r="W736" i="12" s="1"/>
  <c r="N865" i="12"/>
  <c r="N701" i="12"/>
  <c r="Q701" i="12" s="1"/>
  <c r="Q867" i="12"/>
  <c r="T867" i="12" s="1"/>
  <c r="W867" i="12" s="1"/>
  <c r="U3284" i="14"/>
  <c r="U3270" i="14"/>
  <c r="N741" i="12"/>
  <c r="Q741" i="12" s="1"/>
  <c r="N695" i="12"/>
  <c r="Q695" i="12" s="1"/>
  <c r="N747" i="12"/>
  <c r="N724" i="12"/>
  <c r="Q724" i="12" s="1"/>
  <c r="N861" i="12"/>
  <c r="Q861" i="12" s="1"/>
  <c r="O3279" i="14"/>
  <c r="R3279" i="14" s="1"/>
  <c r="U3279" i="14" s="1"/>
  <c r="N889" i="12"/>
  <c r="Q889" i="12" s="1"/>
  <c r="T889" i="12" s="1"/>
  <c r="W889" i="12" s="1"/>
  <c r="N757" i="12"/>
  <c r="Q757" i="12" s="1"/>
  <c r="N756" i="12"/>
  <c r="Q756" i="12" s="1"/>
  <c r="N737" i="12"/>
  <c r="Q737" i="12" s="1"/>
  <c r="Q748" i="12"/>
  <c r="T862" i="12"/>
  <c r="T737" i="12"/>
  <c r="W755" i="12"/>
  <c r="T916" i="12"/>
  <c r="T863" i="12"/>
  <c r="T692" i="12"/>
  <c r="T914" i="12"/>
  <c r="T705" i="12"/>
  <c r="T917" i="12"/>
  <c r="T708" i="12"/>
  <c r="T734" i="12"/>
  <c r="T750" i="12"/>
  <c r="Q725" i="12"/>
  <c r="U3216" i="14"/>
  <c r="T895" i="12"/>
  <c r="W753" i="12"/>
  <c r="T732" i="12"/>
  <c r="U2735" i="14"/>
  <c r="T752" i="12"/>
  <c r="U2279" i="14"/>
  <c r="T745" i="12"/>
  <c r="N864" i="12"/>
  <c r="Q864" i="12" s="1"/>
  <c r="W727" i="12"/>
  <c r="N868" i="12"/>
  <c r="Q868" i="12" s="1"/>
  <c r="N715" i="12"/>
  <c r="Q715" i="12" s="1"/>
  <c r="U2734" i="14"/>
  <c r="Q731" i="12"/>
  <c r="T731" i="12" s="1"/>
  <c r="R615" i="14"/>
  <c r="U615" i="14" s="1"/>
  <c r="R2578" i="14"/>
  <c r="U2578" i="14" s="1"/>
  <c r="N702" i="12"/>
  <c r="Q702" i="12" s="1"/>
  <c r="N714" i="12"/>
  <c r="Q714" i="12" s="1"/>
  <c r="N738" i="12"/>
  <c r="Q738" i="12" s="1"/>
  <c r="N729" i="12"/>
  <c r="Q729" i="12" s="1"/>
  <c r="T729" i="12" s="1"/>
  <c r="W729" i="12" s="1"/>
  <c r="N743" i="12"/>
  <c r="Q743" i="12" s="1"/>
  <c r="N746" i="12"/>
  <c r="Q746" i="12" s="1"/>
  <c r="N740" i="12"/>
  <c r="Q740" i="12" s="1"/>
  <c r="O1572" i="14"/>
  <c r="R1572" i="14" s="1"/>
  <c r="U1572" i="14" s="1"/>
  <c r="N721" i="12"/>
  <c r="Q721" i="12" s="1"/>
  <c r="N722" i="12"/>
  <c r="Q722" i="12" s="1"/>
  <c r="T722" i="12" s="1"/>
  <c r="N749" i="12"/>
  <c r="T757" i="12"/>
  <c r="T868" i="12"/>
  <c r="Q749" i="12"/>
  <c r="W752" i="12"/>
  <c r="U2888" i="14"/>
  <c r="T700" i="12"/>
  <c r="T902" i="12"/>
  <c r="T714" i="12"/>
  <c r="T719" i="12"/>
  <c r="T918" i="12"/>
  <c r="T740" i="12"/>
  <c r="T703" i="12"/>
  <c r="W703" i="12" s="1"/>
  <c r="Q754" i="12"/>
  <c r="U3283" i="14"/>
  <c r="T756" i="12"/>
  <c r="T694" i="12"/>
  <c r="T704" i="12"/>
  <c r="T709" i="12"/>
  <c r="T741" i="12"/>
  <c r="T698" i="12"/>
  <c r="T693" i="12"/>
  <c r="T712" i="12"/>
  <c r="T706" i="12"/>
  <c r="T894" i="12"/>
  <c r="W700" i="12"/>
  <c r="W718" i="12"/>
  <c r="T717" i="12"/>
  <c r="T711" i="12"/>
  <c r="T901" i="12"/>
  <c r="T915" i="12"/>
  <c r="T710" i="12"/>
  <c r="W862" i="12"/>
  <c r="W863" i="12"/>
  <c r="W913" i="12"/>
  <c r="T864" i="12"/>
  <c r="T696" i="12"/>
  <c r="T861" i="12"/>
  <c r="W716" i="12"/>
  <c r="T724" i="12"/>
  <c r="Q747" i="12"/>
  <c r="W866" i="12"/>
  <c r="T699" i="12"/>
  <c r="U20" i="14"/>
  <c r="T721" i="12"/>
  <c r="T720" i="12"/>
  <c r="T746" i="12"/>
  <c r="T707" i="12"/>
  <c r="T738" i="12"/>
  <c r="T896" i="12"/>
  <c r="T715" i="12"/>
  <c r="T702" i="12"/>
  <c r="T697" i="12"/>
  <c r="T713" i="12"/>
  <c r="T919" i="12"/>
  <c r="W710" i="12"/>
  <c r="W698" i="12"/>
  <c r="T701" i="12"/>
  <c r="E1572" i="14" l="1"/>
  <c r="A1572" i="14" s="1"/>
  <c r="E729" i="12"/>
  <c r="A729" i="12" s="1"/>
  <c r="E2578" i="14"/>
  <c r="A2578" i="14" s="1"/>
  <c r="E615" i="14"/>
  <c r="A615" i="14" s="1"/>
  <c r="E2734" i="14"/>
  <c r="A2734" i="14" s="1"/>
  <c r="E727" i="12"/>
  <c r="A727" i="12" s="1"/>
  <c r="E2279" i="14"/>
  <c r="A2279" i="14" s="1"/>
  <c r="E2735" i="14"/>
  <c r="A2735" i="14" s="1"/>
  <c r="E753" i="12"/>
  <c r="E3216" i="14"/>
  <c r="A3216" i="14" s="1"/>
  <c r="E889" i="12"/>
  <c r="A889" i="12" s="1"/>
  <c r="E3279" i="14"/>
  <c r="A3279" i="14" s="1"/>
  <c r="E3270" i="14"/>
  <c r="A3270" i="14" s="1"/>
  <c r="E3284" i="14"/>
  <c r="A3284" i="14" s="1"/>
  <c r="E867" i="12"/>
  <c r="A867" i="12" s="1"/>
  <c r="E736" i="12"/>
  <c r="A736" i="12" s="1"/>
  <c r="E3272" i="14"/>
  <c r="A3272" i="14" s="1"/>
  <c r="E739" i="12"/>
  <c r="A739" i="12" s="1"/>
  <c r="E2582" i="14"/>
  <c r="A2582" i="14" s="1"/>
  <c r="E735" i="12"/>
  <c r="A735" i="12" s="1"/>
  <c r="E728" i="12"/>
  <c r="A728" i="12" s="1"/>
  <c r="E3025" i="14"/>
  <c r="A3025" i="14" s="1"/>
  <c r="E870" i="14"/>
  <c r="A870" i="14" s="1"/>
  <c r="E50" i="14"/>
  <c r="A50" i="14" s="1"/>
  <c r="E1856" i="14"/>
  <c r="A1856" i="14" s="1"/>
  <c r="E1843" i="14"/>
  <c r="A1843" i="14" s="1"/>
  <c r="E2567" i="14"/>
  <c r="A2567" i="14" s="1"/>
  <c r="E2584" i="14"/>
  <c r="A2584" i="14" s="1"/>
  <c r="E755" i="12"/>
  <c r="E3283" i="14"/>
  <c r="A3283" i="14" s="1"/>
  <c r="E866" i="12"/>
  <c r="A866" i="12" s="1"/>
  <c r="E2888" i="14"/>
  <c r="A2888" i="14" s="1"/>
  <c r="E752" i="12"/>
  <c r="A752" i="12" s="1"/>
  <c r="E716" i="12"/>
  <c r="A716" i="12" s="1"/>
  <c r="F755" i="13"/>
  <c r="A753" i="12"/>
  <c r="F754" i="13"/>
  <c r="E913" i="12"/>
  <c r="A913" i="12" s="1"/>
  <c r="E703" i="12"/>
  <c r="E863" i="12"/>
  <c r="A863" i="12" s="1"/>
  <c r="E698" i="12"/>
  <c r="A698" i="12" s="1"/>
  <c r="E862" i="12"/>
  <c r="E718" i="12"/>
  <c r="A718" i="12" s="1"/>
  <c r="E710" i="12"/>
  <c r="A710" i="12" s="1"/>
  <c r="E700" i="12"/>
  <c r="A700" i="12" s="1"/>
  <c r="E20" i="14"/>
  <c r="A20" i="14" s="1"/>
  <c r="V708" i="12"/>
  <c r="V7" i="12"/>
  <c r="V5" i="12"/>
  <c r="W720" i="12"/>
  <c r="W711" i="12"/>
  <c r="W694" i="12"/>
  <c r="T749" i="12"/>
  <c r="W749" i="12" s="1"/>
  <c r="T743" i="12"/>
  <c r="W731" i="12"/>
  <c r="W732" i="12"/>
  <c r="W895" i="12"/>
  <c r="T725" i="12"/>
  <c r="W734" i="12"/>
  <c r="T748" i="12"/>
  <c r="W730" i="12"/>
  <c r="W740" i="12"/>
  <c r="W709" i="12"/>
  <c r="W722" i="12"/>
  <c r="W746" i="12"/>
  <c r="W707" i="12"/>
  <c r="W704" i="12"/>
  <c r="W708" i="12"/>
  <c r="W894" i="12"/>
  <c r="T747" i="12"/>
  <c r="W717" i="12"/>
  <c r="T754" i="12"/>
  <c r="W745" i="12"/>
  <c r="W750" i="12"/>
  <c r="W705" i="12"/>
  <c r="T695" i="12"/>
  <c r="Q865" i="12"/>
  <c r="T865" i="12" s="1"/>
  <c r="W865" i="12" s="1"/>
  <c r="W744" i="12"/>
  <c r="W915" i="12"/>
  <c r="W737" i="12"/>
  <c r="W747" i="12"/>
  <c r="W757" i="12"/>
  <c r="W702" i="12"/>
  <c r="W918" i="12"/>
  <c r="W741" i="12"/>
  <c r="W721" i="12"/>
  <c r="W724" i="12"/>
  <c r="W697" i="12"/>
  <c r="W713" i="12"/>
  <c r="W701" i="12"/>
  <c r="W917" i="12"/>
  <c r="W714" i="12"/>
  <c r="W719" i="12"/>
  <c r="W712" i="12"/>
  <c r="W693" i="12"/>
  <c r="W919" i="12"/>
  <c r="W692" i="12"/>
  <c r="W916" i="12"/>
  <c r="W696" i="12"/>
  <c r="W738" i="12"/>
  <c r="W868" i="12"/>
  <c r="W715" i="12"/>
  <c r="W896" i="12"/>
  <c r="W756" i="12"/>
  <c r="W861" i="12"/>
  <c r="W914" i="12"/>
  <c r="W864" i="12"/>
  <c r="W699" i="12"/>
  <c r="W901" i="12"/>
  <c r="W902" i="12"/>
  <c r="W706" i="12"/>
  <c r="E744" i="12" l="1"/>
  <c r="A744" i="12" s="1"/>
  <c r="E865" i="12"/>
  <c r="A865" i="12" s="1"/>
  <c r="E705" i="12"/>
  <c r="A705" i="12" s="1"/>
  <c r="E750" i="12"/>
  <c r="E745" i="12"/>
  <c r="A745" i="12" s="1"/>
  <c r="E717" i="12"/>
  <c r="A717" i="12" s="1"/>
  <c r="E730" i="12"/>
  <c r="A730" i="12" s="1"/>
  <c r="E734" i="12"/>
  <c r="A734" i="12" s="1"/>
  <c r="E895" i="12"/>
  <c r="A895" i="12" s="1"/>
  <c r="E732" i="12"/>
  <c r="A732" i="12" s="1"/>
  <c r="E731" i="12"/>
  <c r="A731" i="12" s="1"/>
  <c r="E749" i="12"/>
  <c r="A749" i="12" s="1"/>
  <c r="E694" i="12"/>
  <c r="A694" i="12" s="1"/>
  <c r="E711" i="12"/>
  <c r="E720" i="12"/>
  <c r="A720" i="12" s="1"/>
  <c r="E861" i="12"/>
  <c r="A861" i="12" s="1"/>
  <c r="E724" i="12"/>
  <c r="A724" i="12" s="1"/>
  <c r="E722" i="12"/>
  <c r="A722" i="12" s="1"/>
  <c r="E721" i="12"/>
  <c r="A721" i="12" s="1"/>
  <c r="E756" i="12"/>
  <c r="E741" i="12"/>
  <c r="A741" i="12" s="1"/>
  <c r="E757" i="12"/>
  <c r="E868" i="12"/>
  <c r="A868" i="12" s="1"/>
  <c r="E747" i="12"/>
  <c r="A747" i="12" s="1"/>
  <c r="E740" i="12"/>
  <c r="A740" i="12" s="1"/>
  <c r="E737" i="12"/>
  <c r="A737" i="12" s="1"/>
  <c r="E738" i="12"/>
  <c r="A738" i="12" s="1"/>
  <c r="E915" i="12"/>
  <c r="A915" i="12" s="1"/>
  <c r="F751" i="13"/>
  <c r="A755" i="12"/>
  <c r="F757" i="13"/>
  <c r="E707" i="12"/>
  <c r="E902" i="12"/>
  <c r="A902" i="12" s="1"/>
  <c r="E701" i="12"/>
  <c r="A701" i="12" s="1"/>
  <c r="E746" i="12"/>
  <c r="A746" i="12" s="1"/>
  <c r="E693" i="12"/>
  <c r="A693" i="12" s="1"/>
  <c r="E697" i="12"/>
  <c r="A697" i="12" s="1"/>
  <c r="E896" i="12"/>
  <c r="A896" i="12" s="1"/>
  <c r="E706" i="12"/>
  <c r="A706" i="12" s="1"/>
  <c r="E919" i="12"/>
  <c r="A919" i="12" s="1"/>
  <c r="E719" i="12"/>
  <c r="A719" i="12" s="1"/>
  <c r="E901" i="12"/>
  <c r="A901" i="12" s="1"/>
  <c r="E916" i="12"/>
  <c r="A916" i="12" s="1"/>
  <c r="E914" i="12"/>
  <c r="A914" i="12" s="1"/>
  <c r="E704" i="12"/>
  <c r="A704" i="12" s="1"/>
  <c r="E696" i="12"/>
  <c r="A696" i="12" s="1"/>
  <c r="E709" i="12"/>
  <c r="E712" i="12"/>
  <c r="E714" i="12"/>
  <c r="A714" i="12" s="1"/>
  <c r="E708" i="12"/>
  <c r="E894" i="12"/>
  <c r="A894" i="12" s="1"/>
  <c r="E918" i="12"/>
  <c r="A918" i="12" s="1"/>
  <c r="E864" i="12"/>
  <c r="A864" i="12" s="1"/>
  <c r="E713" i="12"/>
  <c r="E692" i="12"/>
  <c r="A692" i="12" s="1"/>
  <c r="E699" i="12"/>
  <c r="A699" i="12" s="1"/>
  <c r="E917" i="12"/>
  <c r="A917" i="12" s="1"/>
  <c r="E715" i="12"/>
  <c r="A715" i="12" s="1"/>
  <c r="E702" i="12"/>
  <c r="A702" i="12" s="1"/>
  <c r="F728" i="13"/>
  <c r="F730" i="13"/>
  <c r="A862" i="12"/>
  <c r="F742" i="13"/>
  <c r="F726" i="13"/>
  <c r="A703" i="12"/>
  <c r="F734" i="13"/>
  <c r="F743" i="13"/>
  <c r="A711" i="12"/>
  <c r="A707" i="12"/>
  <c r="F736" i="13"/>
  <c r="V39" i="12"/>
  <c r="W695" i="12"/>
  <c r="W754" i="12"/>
  <c r="W748" i="12"/>
  <c r="W725" i="12"/>
  <c r="W743" i="12"/>
  <c r="E743" i="12" l="1"/>
  <c r="A743" i="12" s="1"/>
  <c r="E725" i="12"/>
  <c r="E748" i="12"/>
  <c r="A748" i="12" s="1"/>
  <c r="E754" i="12"/>
  <c r="E695" i="12"/>
  <c r="A695" i="12" s="1"/>
  <c r="F752" i="13"/>
  <c r="A750" i="12"/>
  <c r="F768" i="13"/>
  <c r="A757" i="12"/>
  <c r="F759" i="13"/>
  <c r="A756" i="12"/>
  <c r="F758" i="13"/>
  <c r="F729" i="13"/>
  <c r="F731" i="13"/>
  <c r="F724" i="13"/>
  <c r="F732" i="13"/>
  <c r="F735" i="13"/>
  <c r="F725" i="13"/>
  <c r="A708" i="12"/>
  <c r="A712" i="12"/>
  <c r="F733" i="13"/>
  <c r="A709" i="12"/>
  <c r="F723" i="13"/>
  <c r="A713" i="12"/>
  <c r="F737" i="13"/>
  <c r="G52" i="1"/>
  <c r="P52" i="1" s="1"/>
  <c r="I52" i="1" s="1"/>
  <c r="O52" i="1"/>
  <c r="G42" i="1"/>
  <c r="P42" i="1" s="1"/>
  <c r="I42" i="1"/>
  <c r="K42" i="1"/>
  <c r="M42" i="1"/>
  <c r="O42" i="1"/>
  <c r="G200" i="1"/>
  <c r="P200" i="1" s="1"/>
  <c r="I200" i="1" s="1"/>
  <c r="K200" i="1"/>
  <c r="M200" i="1"/>
  <c r="O200" i="1"/>
  <c r="G134" i="1"/>
  <c r="P134" i="1" s="1"/>
  <c r="I134" i="1" s="1"/>
  <c r="M134" i="1"/>
  <c r="G16" i="1"/>
  <c r="P16" i="1" s="1"/>
  <c r="I16" i="1" s="1"/>
  <c r="M16" i="1"/>
  <c r="A754" i="12" l="1"/>
  <c r="F756" i="13"/>
  <c r="A725" i="12"/>
  <c r="F727" i="13"/>
  <c r="Q52" i="1"/>
  <c r="Q42" i="1"/>
  <c r="R42" i="1" s="1"/>
  <c r="S42" i="1" s="1"/>
  <c r="E42" i="1" s="1"/>
  <c r="Q200" i="1"/>
  <c r="R200" i="1" s="1"/>
  <c r="S200" i="1" s="1"/>
  <c r="E200" i="1" s="1"/>
  <c r="A200" i="1" s="1"/>
  <c r="Q134" i="1"/>
  <c r="Q16" i="1"/>
  <c r="S114" i="12" l="1"/>
  <c r="V508" i="12"/>
  <c r="S856" i="12"/>
  <c r="V74" i="12"/>
  <c r="S73" i="12"/>
  <c r="S493" i="12"/>
  <c r="S168" i="12"/>
  <c r="S474" i="12"/>
  <c r="S664" i="12"/>
  <c r="S668" i="12"/>
  <c r="V899" i="12"/>
  <c r="S486" i="12"/>
  <c r="S647" i="12"/>
  <c r="Q2008" i="14"/>
  <c r="S908" i="12"/>
  <c r="S153" i="12"/>
  <c r="S667" i="12"/>
  <c r="Q1434" i="14"/>
  <c r="Q1443" i="14"/>
  <c r="S665" i="12"/>
  <c r="Q22" i="14"/>
  <c r="S909" i="12"/>
  <c r="V211" i="12"/>
  <c r="Q1302" i="14"/>
  <c r="Q118" i="14"/>
  <c r="V413" i="12"/>
  <c r="Q1132" i="14"/>
  <c r="Q1070" i="14"/>
  <c r="Q493" i="14"/>
  <c r="Q1593" i="14"/>
  <c r="M516" i="12"/>
  <c r="Q557" i="14"/>
  <c r="Q2113" i="14"/>
  <c r="Q1300" i="14"/>
  <c r="Q1899" i="14"/>
  <c r="Q2050" i="14"/>
  <c r="Q1346" i="14"/>
  <c r="Q1316" i="14"/>
  <c r="Q1715" i="14"/>
  <c r="Q1498" i="14"/>
  <c r="Q1599" i="14"/>
  <c r="Q1804" i="14"/>
  <c r="Q1278" i="14"/>
  <c r="Q1527" i="14"/>
  <c r="Q1013" i="14"/>
  <c r="Q2083" i="14"/>
  <c r="Q1277" i="14"/>
  <c r="Q2078" i="14"/>
  <c r="Q1560" i="14"/>
  <c r="Q1162" i="14"/>
  <c r="Q1366" i="14"/>
  <c r="Q2964" i="14"/>
  <c r="S116" i="12"/>
  <c r="V72" i="12"/>
  <c r="V888" i="12"/>
  <c r="V418" i="12"/>
  <c r="S518" i="12"/>
  <c r="K16" i="1"/>
  <c r="R16" i="1" s="1"/>
  <c r="S16" i="1" s="1"/>
  <c r="K52" i="1"/>
  <c r="R52" i="1" s="1"/>
  <c r="K134" i="1"/>
  <c r="R134" i="1" s="1"/>
  <c r="S134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218" i="1"/>
  <c r="P218" i="1" s="1"/>
  <c r="I218" i="1" s="1"/>
  <c r="K218" i="1"/>
  <c r="O218" i="1"/>
  <c r="G144" i="1"/>
  <c r="P144" i="1" s="1"/>
  <c r="I144" i="1"/>
  <c r="K144" i="1"/>
  <c r="M144" i="1"/>
  <c r="O144" i="1"/>
  <c r="O134" i="1" l="1"/>
  <c r="E134" i="1" s="1"/>
  <c r="A134" i="1" s="1"/>
  <c r="O16" i="1"/>
  <c r="E16" i="1" s="1"/>
  <c r="S666" i="12"/>
  <c r="S166" i="12"/>
  <c r="S167" i="12"/>
  <c r="V417" i="12"/>
  <c r="V571" i="12"/>
  <c r="V664" i="12"/>
  <c r="V392" i="12"/>
  <c r="V506" i="12"/>
  <c r="V898" i="12"/>
  <c r="V542" i="12"/>
  <c r="V575" i="12"/>
  <c r="F740" i="13"/>
  <c r="M52" i="1"/>
  <c r="S52" i="1" s="1"/>
  <c r="E52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218" i="1"/>
  <c r="R218" i="1" s="1"/>
  <c r="Q144" i="1"/>
  <c r="R144" i="1" s="1"/>
  <c r="S144" i="1" s="1"/>
  <c r="E144" i="1" s="1"/>
  <c r="A144" i="1" s="1"/>
  <c r="G188" i="1"/>
  <c r="P188" i="1" s="1"/>
  <c r="I188" i="1"/>
  <c r="K188" i="1"/>
  <c r="M188" i="1"/>
  <c r="F744" i="13" l="1"/>
  <c r="F739" i="13"/>
  <c r="V897" i="12"/>
  <c r="F747" i="13"/>
  <c r="M218" i="1"/>
  <c r="S218" i="1" s="1"/>
  <c r="E218" i="1" s="1"/>
  <c r="A218" i="1" s="1"/>
  <c r="Q188" i="1"/>
  <c r="R188" i="1" s="1"/>
  <c r="S188" i="1" s="1"/>
  <c r="O188" i="1" s="1"/>
  <c r="E188" i="1" s="1"/>
  <c r="A188" i="1" s="1"/>
  <c r="F746" i="13" l="1"/>
  <c r="F745" i="13"/>
  <c r="F738" i="13"/>
  <c r="G426" i="1"/>
  <c r="P426" i="1" s="1"/>
  <c r="I426" i="1" s="1"/>
  <c r="G411" i="1"/>
  <c r="P411" i="1" s="1"/>
  <c r="I411" i="1" s="1"/>
  <c r="K411" i="1"/>
  <c r="O411" i="1"/>
  <c r="G356" i="1"/>
  <c r="P356" i="1" s="1"/>
  <c r="I356" i="1"/>
  <c r="K356" i="1"/>
  <c r="O356" i="1"/>
  <c r="P468" i="12" l="1"/>
  <c r="F748" i="13"/>
  <c r="Q411" i="1"/>
  <c r="R411" i="1" s="1"/>
  <c r="M411" i="1" s="1"/>
  <c r="S411" i="1" s="1"/>
  <c r="E411" i="1" s="1"/>
  <c r="A411" i="1" s="1"/>
  <c r="Q426" i="1"/>
  <c r="Q356" i="1"/>
  <c r="R356" i="1" s="1"/>
  <c r="M356" i="1" s="1"/>
  <c r="S356" i="1" s="1"/>
  <c r="E356" i="1" s="1"/>
  <c r="A356" i="1" s="1"/>
  <c r="K426" i="1" l="1"/>
  <c r="R426" i="1" s="1"/>
  <c r="M426" i="1" s="1"/>
  <c r="S426" i="1" s="1"/>
  <c r="O426" i="1"/>
  <c r="G418" i="1"/>
  <c r="P418" i="1" s="1"/>
  <c r="I418" i="1"/>
  <c r="O418" i="1"/>
  <c r="G358" i="1"/>
  <c r="P358" i="1" s="1"/>
  <c r="I358" i="1"/>
  <c r="M358" i="1"/>
  <c r="G314" i="1"/>
  <c r="P314" i="1" s="1"/>
  <c r="I314" i="1"/>
  <c r="O314" i="1"/>
  <c r="G312" i="1"/>
  <c r="P312" i="1" s="1"/>
  <c r="I312" i="1"/>
  <c r="O312" i="1"/>
  <c r="G176" i="1"/>
  <c r="P176" i="1" s="1"/>
  <c r="I176" i="1"/>
  <c r="M176" i="1"/>
  <c r="O176" i="1"/>
  <c r="G165" i="1"/>
  <c r="P165" i="1" s="1"/>
  <c r="I165" i="1"/>
  <c r="M165" i="1"/>
  <c r="O165" i="1"/>
  <c r="G168" i="1"/>
  <c r="P168" i="1" s="1"/>
  <c r="I168" i="1"/>
  <c r="O168" i="1"/>
  <c r="G166" i="1"/>
  <c r="P166" i="1" s="1"/>
  <c r="I166" i="1"/>
  <c r="O166" i="1"/>
  <c r="G4" i="1"/>
  <c r="P4" i="1" s="1"/>
  <c r="I4" i="1"/>
  <c r="M4" i="1"/>
  <c r="Q1507" i="14" l="1"/>
  <c r="Q1508" i="14"/>
  <c r="E426" i="1"/>
  <c r="A426" i="1" s="1"/>
  <c r="Q312" i="1"/>
  <c r="K312" i="1" s="1"/>
  <c r="R312" i="1" s="1"/>
  <c r="Q418" i="1"/>
  <c r="Q358" i="1"/>
  <c r="Q314" i="1"/>
  <c r="Q176" i="1"/>
  <c r="Q168" i="1"/>
  <c r="K168" i="1" s="1"/>
  <c r="R168" i="1" s="1"/>
  <c r="Q166" i="1"/>
  <c r="K166" i="1" s="1"/>
  <c r="R166" i="1" s="1"/>
  <c r="Q4" i="1"/>
  <c r="K4" i="1" s="1"/>
  <c r="R4" i="1" s="1"/>
  <c r="S4" i="1" s="1"/>
  <c r="Q165" i="1"/>
  <c r="S127" i="12" l="1"/>
  <c r="O4" i="1"/>
  <c r="E4" i="1" s="1"/>
  <c r="M166" i="1"/>
  <c r="S166" i="1" s="1"/>
  <c r="E166" i="1" s="1"/>
  <c r="A166" i="1" s="1"/>
  <c r="M312" i="1"/>
  <c r="S312" i="1" s="1"/>
  <c r="E312" i="1" s="1"/>
  <c r="A312" i="1" s="1"/>
  <c r="M168" i="1"/>
  <c r="S168" i="1" s="1"/>
  <c r="E168" i="1" s="1"/>
  <c r="A168" i="1" s="1"/>
  <c r="K418" i="1"/>
  <c r="R418" i="1" s="1"/>
  <c r="K358" i="1"/>
  <c r="R358" i="1" s="1"/>
  <c r="S358" i="1" s="1"/>
  <c r="K314" i="1"/>
  <c r="R314" i="1" s="1"/>
  <c r="K176" i="1"/>
  <c r="R176" i="1" s="1"/>
  <c r="S176" i="1" s="1"/>
  <c r="E176" i="1" s="1"/>
  <c r="A176" i="1" s="1"/>
  <c r="K165" i="1"/>
  <c r="R165" i="1" s="1"/>
  <c r="S165" i="1" s="1"/>
  <c r="E165" i="1" s="1"/>
  <c r="A165" i="1" s="1"/>
  <c r="T211" i="14" l="1"/>
  <c r="O358" i="1"/>
  <c r="E358" i="1" s="1"/>
  <c r="A358" i="1" s="1"/>
  <c r="M314" i="1"/>
  <c r="S314" i="1" s="1"/>
  <c r="E314" i="1" s="1"/>
  <c r="A314" i="1" s="1"/>
  <c r="M418" i="1"/>
  <c r="S418" i="1" s="1"/>
  <c r="E418" i="1" s="1"/>
  <c r="A418" i="1" s="1"/>
  <c r="G315" i="1"/>
  <c r="P315" i="1" s="1"/>
  <c r="I315" i="1" s="1"/>
  <c r="Q315" i="1" s="1"/>
  <c r="K315" i="1" s="1"/>
  <c r="O315" i="1"/>
  <c r="G299" i="1"/>
  <c r="P299" i="1" s="1"/>
  <c r="I299" i="1" s="1"/>
  <c r="Q299" i="1" s="1"/>
  <c r="K299" i="1" s="1"/>
  <c r="O299" i="1"/>
  <c r="G289" i="1"/>
  <c r="P289" i="1" s="1"/>
  <c r="I289" i="1" s="1"/>
  <c r="Q289" i="1" s="1"/>
  <c r="K289" i="1" s="1"/>
  <c r="M289" i="1"/>
  <c r="O289" i="1"/>
  <c r="S877" i="12" l="1"/>
  <c r="S257" i="12"/>
  <c r="S179" i="12"/>
  <c r="S449" i="12"/>
  <c r="S134" i="12"/>
  <c r="S91" i="12"/>
  <c r="S346" i="12"/>
  <c r="R315" i="1"/>
  <c r="M315" i="1" s="1"/>
  <c r="S315" i="1" s="1"/>
  <c r="E315" i="1" s="1"/>
  <c r="A315" i="1" s="1"/>
  <c r="R299" i="1"/>
  <c r="R289" i="1"/>
  <c r="S289" i="1" s="1"/>
  <c r="E289" i="1" s="1"/>
  <c r="A289" i="1" s="1"/>
  <c r="S472" i="12" l="1"/>
  <c r="S469" i="12"/>
  <c r="S876" i="12"/>
  <c r="S196" i="12"/>
  <c r="S122" i="12"/>
  <c r="S50" i="12"/>
  <c r="S128" i="12"/>
  <c r="S304" i="12"/>
  <c r="M299" i="1"/>
  <c r="S299" i="1" s="1"/>
  <c r="E299" i="1" s="1"/>
  <c r="A299" i="1" s="1"/>
  <c r="G355" i="1"/>
  <c r="P355" i="1" s="1"/>
  <c r="I355" i="1"/>
  <c r="O355" i="1"/>
  <c r="G89" i="1"/>
  <c r="P89" i="1" s="1"/>
  <c r="I89" i="1"/>
  <c r="K89" i="1"/>
  <c r="M89" i="1"/>
  <c r="O89" i="1"/>
  <c r="G90" i="1"/>
  <c r="P90" i="1" s="1"/>
  <c r="I90" i="1" s="1"/>
  <c r="K90" i="1"/>
  <c r="M90" i="1"/>
  <c r="O90" i="1"/>
  <c r="G359" i="1"/>
  <c r="P359" i="1" s="1"/>
  <c r="I359" i="1" s="1"/>
  <c r="M359" i="1"/>
  <c r="O359" i="1"/>
  <c r="G369" i="1"/>
  <c r="P369" i="1" s="1"/>
  <c r="I369" i="1" s="1"/>
  <c r="M369" i="1"/>
  <c r="O369" i="1"/>
  <c r="G360" i="1"/>
  <c r="P360" i="1" s="1"/>
  <c r="I360" i="1"/>
  <c r="G361" i="1"/>
  <c r="P361" i="1" s="1"/>
  <c r="I361" i="1" s="1"/>
  <c r="K361" i="1"/>
  <c r="M361" i="1"/>
  <c r="O361" i="1"/>
  <c r="G363" i="1"/>
  <c r="P363" i="1" s="1"/>
  <c r="I363" i="1"/>
  <c r="K363" i="1"/>
  <c r="M363" i="1"/>
  <c r="O363" i="1"/>
  <c r="G368" i="1"/>
  <c r="P368" i="1" s="1"/>
  <c r="I368" i="1"/>
  <c r="K368" i="1"/>
  <c r="M368" i="1"/>
  <c r="O368" i="1"/>
  <c r="G370" i="1"/>
  <c r="P370" i="1" s="1"/>
  <c r="I370" i="1"/>
  <c r="K370" i="1"/>
  <c r="M370" i="1"/>
  <c r="O370" i="1"/>
  <c r="G95" i="1"/>
  <c r="P95" i="1" s="1"/>
  <c r="I95" i="1"/>
  <c r="K95" i="1"/>
  <c r="M95" i="1"/>
  <c r="O95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P414" i="12" l="1"/>
  <c r="V877" i="12"/>
  <c r="V257" i="12"/>
  <c r="V346" i="12"/>
  <c r="V515" i="12"/>
  <c r="P116" i="12"/>
  <c r="V574" i="12"/>
  <c r="V134" i="12"/>
  <c r="Q2730" i="14"/>
  <c r="P416" i="12"/>
  <c r="T571" i="14"/>
  <c r="P664" i="12"/>
  <c r="S551" i="12"/>
  <c r="T1193" i="14"/>
  <c r="T392" i="14"/>
  <c r="S549" i="12"/>
  <c r="T1692" i="14"/>
  <c r="Q524" i="14"/>
  <c r="T1556" i="14"/>
  <c r="P886" i="12"/>
  <c r="T1576" i="14"/>
  <c r="T1514" i="14"/>
  <c r="V91" i="12"/>
  <c r="P517" i="12"/>
  <c r="T1049" i="14"/>
  <c r="T3110" i="14"/>
  <c r="T212" i="14"/>
  <c r="P480" i="12"/>
  <c r="P594" i="12"/>
  <c r="T1075" i="14"/>
  <c r="T977" i="14"/>
  <c r="S587" i="12"/>
  <c r="Q1429" i="14"/>
  <c r="Q19" i="14"/>
  <c r="T3013" i="14"/>
  <c r="Q713" i="14"/>
  <c r="P114" i="12"/>
  <c r="T2947" i="14"/>
  <c r="P883" i="12"/>
  <c r="T493" i="14"/>
  <c r="Q2985" i="14"/>
  <c r="M497" i="12"/>
  <c r="P568" i="12"/>
  <c r="M564" i="12"/>
  <c r="T22" i="14"/>
  <c r="Q1510" i="14"/>
  <c r="T827" i="14"/>
  <c r="P657" i="12"/>
  <c r="T1633" i="14"/>
  <c r="P575" i="12"/>
  <c r="T1702" i="14"/>
  <c r="T3136" i="14"/>
  <c r="T1681" i="14"/>
  <c r="P469" i="12"/>
  <c r="T2758" i="14"/>
  <c r="T718" i="14"/>
  <c r="T2344" i="14"/>
  <c r="T1284" i="14"/>
  <c r="T3147" i="14"/>
  <c r="T1041" i="14"/>
  <c r="T3066" i="14"/>
  <c r="Q3134" i="14"/>
  <c r="P79" i="12"/>
  <c r="S492" i="12"/>
  <c r="T905" i="14"/>
  <c r="T2296" i="14"/>
  <c r="T209" i="14"/>
  <c r="T1589" i="14"/>
  <c r="T18" i="14"/>
  <c r="T1176" i="14"/>
  <c r="T3207" i="14"/>
  <c r="T2778" i="14"/>
  <c r="P463" i="12"/>
  <c r="T317" i="14"/>
  <c r="T2446" i="14"/>
  <c r="T1159" i="14"/>
  <c r="T1506" i="14"/>
  <c r="S487" i="12"/>
  <c r="T1439" i="14"/>
  <c r="T259" i="14"/>
  <c r="P470" i="12"/>
  <c r="P465" i="12"/>
  <c r="T1695" i="14"/>
  <c r="P115" i="12"/>
  <c r="T962" i="14"/>
  <c r="Q2811" i="14"/>
  <c r="T1424" i="14"/>
  <c r="T391" i="14"/>
  <c r="Q1873" i="14"/>
  <c r="T2977" i="14"/>
  <c r="P687" i="12"/>
  <c r="T138" i="14"/>
  <c r="Q1829" i="14"/>
  <c r="Q796" i="14"/>
  <c r="Q541" i="14"/>
  <c r="T1076" i="14"/>
  <c r="P616" i="12"/>
  <c r="T136" i="14"/>
  <c r="T246" i="14"/>
  <c r="T2035" i="14"/>
  <c r="Q717" i="14"/>
  <c r="Q2379" i="14"/>
  <c r="P516" i="12"/>
  <c r="M71" i="12"/>
  <c r="Q1831" i="14"/>
  <c r="P536" i="12"/>
  <c r="P464" i="12"/>
  <c r="Q151" i="14"/>
  <c r="Q3180" i="14"/>
  <c r="T1791" i="14"/>
  <c r="P660" i="12"/>
  <c r="Q869" i="14"/>
  <c r="Q1826" i="14"/>
  <c r="Q1128" i="14"/>
  <c r="P658" i="12"/>
  <c r="Q520" i="14"/>
  <c r="Q173" i="14"/>
  <c r="P539" i="12"/>
  <c r="T1258" i="14"/>
  <c r="Q3198" i="14"/>
  <c r="Q3069" i="14"/>
  <c r="Q710" i="14"/>
  <c r="T3119" i="14"/>
  <c r="S612" i="12"/>
  <c r="Q2729" i="14"/>
  <c r="T3012" i="14"/>
  <c r="Q1145" i="14"/>
  <c r="T813" i="14"/>
  <c r="Q100" i="14"/>
  <c r="T1282" i="14"/>
  <c r="T2682" i="14"/>
  <c r="T3112" i="14"/>
  <c r="Q673" i="14"/>
  <c r="Q2653" i="14"/>
  <c r="M557" i="12"/>
  <c r="T1042" i="14"/>
  <c r="Q3126" i="14"/>
  <c r="Q632" i="14"/>
  <c r="T1586" i="14"/>
  <c r="Q1528" i="14"/>
  <c r="Q2079" i="14"/>
  <c r="P544" i="12"/>
  <c r="P563" i="12"/>
  <c r="P113" i="12"/>
  <c r="T98" i="14"/>
  <c r="Q1897" i="14"/>
  <c r="T3205" i="14"/>
  <c r="P481" i="12"/>
  <c r="T468" i="14"/>
  <c r="T1616" i="14"/>
  <c r="T2007" i="14"/>
  <c r="Q909" i="14"/>
  <c r="Q3105" i="14"/>
  <c r="T3041" i="14"/>
  <c r="Q1901" i="14"/>
  <c r="P90" i="12"/>
  <c r="Q2950" i="14"/>
  <c r="Q2442" i="14"/>
  <c r="T3003" i="14"/>
  <c r="T1010" i="14"/>
  <c r="T247" i="14"/>
  <c r="P853" i="12"/>
  <c r="T1527" i="14"/>
  <c r="M518" i="12"/>
  <c r="T1498" i="14"/>
  <c r="P888" i="12"/>
  <c r="M667" i="12"/>
  <c r="T3242" i="14"/>
  <c r="M675" i="12"/>
  <c r="Q1512" i="14"/>
  <c r="Q274" i="14"/>
  <c r="Q164" i="14"/>
  <c r="Q1872" i="14"/>
  <c r="M614" i="12"/>
  <c r="Q708" i="14"/>
  <c r="Q537" i="14"/>
  <c r="Q3234" i="14"/>
  <c r="Q2081" i="14"/>
  <c r="Q589" i="14"/>
  <c r="T1675" i="14"/>
  <c r="Q672" i="14"/>
  <c r="Q1596" i="14"/>
  <c r="Q2818" i="14"/>
  <c r="T1492" i="14"/>
  <c r="Q2925" i="14"/>
  <c r="Q1435" i="14"/>
  <c r="T3206" i="14"/>
  <c r="T3031" i="14"/>
  <c r="Q161" i="14"/>
  <c r="Q1898" i="14"/>
  <c r="T1389" i="14"/>
  <c r="Q1280" i="14"/>
  <c r="Q3156" i="14"/>
  <c r="Q206" i="14"/>
  <c r="Q624" i="14"/>
  <c r="P663" i="12"/>
  <c r="Q1921" i="14"/>
  <c r="T3051" i="14"/>
  <c r="Q179" i="14"/>
  <c r="M484" i="12"/>
  <c r="M561" i="12"/>
  <c r="Q819" i="14"/>
  <c r="Q2784" i="14"/>
  <c r="T1698" i="14"/>
  <c r="Q1396" i="14"/>
  <c r="M538" i="12"/>
  <c r="M666" i="12"/>
  <c r="Q1047" i="14"/>
  <c r="Q574" i="14"/>
  <c r="Q1988" i="14"/>
  <c r="Q1374" i="14"/>
  <c r="Q1830" i="14"/>
  <c r="Q1758" i="14"/>
  <c r="M520" i="12"/>
  <c r="M654" i="12"/>
  <c r="Q709" i="14"/>
  <c r="Q1502" i="14"/>
  <c r="M508" i="12"/>
  <c r="Q2316" i="14"/>
  <c r="M665" i="12"/>
  <c r="Q651" i="14"/>
  <c r="M892" i="12"/>
  <c r="Q1146" i="14"/>
  <c r="Q1849" i="14"/>
  <c r="Q656" i="14"/>
  <c r="Q2949" i="14"/>
  <c r="Q1186" i="14"/>
  <c r="M668" i="12"/>
  <c r="Q1348" i="14"/>
  <c r="Q548" i="14"/>
  <c r="Q2236" i="14"/>
  <c r="Q659" i="14"/>
  <c r="Q625" i="14"/>
  <c r="M130" i="12"/>
  <c r="P569" i="12"/>
  <c r="Q1718" i="14"/>
  <c r="Q1922" i="14"/>
  <c r="Q861" i="14"/>
  <c r="M652" i="12"/>
  <c r="Q2694" i="14"/>
  <c r="Q1784" i="14"/>
  <c r="Q1644" i="14"/>
  <c r="Q868" i="14"/>
  <c r="Q1401" i="14"/>
  <c r="Q157" i="14"/>
  <c r="Q2036" i="14"/>
  <c r="M553" i="12"/>
  <c r="Q3024" i="14"/>
  <c r="Q1803" i="14"/>
  <c r="Q588" i="14"/>
  <c r="Q1125" i="14"/>
  <c r="Q1778" i="14"/>
  <c r="Q2080" i="14"/>
  <c r="Q2018" i="14"/>
  <c r="Q1129" i="14"/>
  <c r="Q2945" i="14"/>
  <c r="Q1841" i="14"/>
  <c r="Q16" i="14"/>
  <c r="Q1032" i="14"/>
  <c r="Q1276" i="14"/>
  <c r="Q515" i="14"/>
  <c r="M854" i="12"/>
  <c r="Q1597" i="14"/>
  <c r="Q2817" i="14"/>
  <c r="Q1775" i="14"/>
  <c r="Q1373" i="14"/>
  <c r="Q1164" i="14"/>
  <c r="M648" i="12"/>
  <c r="Q2011" i="14"/>
  <c r="Q3102" i="14"/>
  <c r="Q871" i="14"/>
  <c r="M890" i="12"/>
  <c r="Q2825" i="14"/>
  <c r="Q2010" i="14"/>
  <c r="T616" i="14"/>
  <c r="M676" i="12"/>
  <c r="Q939" i="14"/>
  <c r="Q507" i="14"/>
  <c r="Q17" i="14"/>
  <c r="M891" i="12"/>
  <c r="T1614" i="14"/>
  <c r="T9" i="14"/>
  <c r="T845" i="14"/>
  <c r="P476" i="12"/>
  <c r="T1283" i="14"/>
  <c r="T1554" i="14"/>
  <c r="T1846" i="14"/>
  <c r="T2268" i="14"/>
  <c r="T2887" i="14"/>
  <c r="P615" i="12"/>
  <c r="T3008" i="14"/>
  <c r="V493" i="12"/>
  <c r="S884" i="12"/>
  <c r="V653" i="12"/>
  <c r="V128" i="12"/>
  <c r="V304" i="12"/>
  <c r="V122" i="12"/>
  <c r="V876" i="12"/>
  <c r="V472" i="12"/>
  <c r="S347" i="12"/>
  <c r="S197" i="12"/>
  <c r="Q359" i="1"/>
  <c r="Q401" i="1"/>
  <c r="Q389" i="1"/>
  <c r="R389" i="1" s="1"/>
  <c r="S389" i="1" s="1"/>
  <c r="E389" i="1" s="1"/>
  <c r="A389" i="1" s="1"/>
  <c r="Q89" i="1"/>
  <c r="R89" i="1" s="1"/>
  <c r="S89" i="1" s="1"/>
  <c r="E89" i="1" s="1"/>
  <c r="Q355" i="1"/>
  <c r="Q396" i="1"/>
  <c r="Q363" i="1"/>
  <c r="R363" i="1" s="1"/>
  <c r="S363" i="1" s="1"/>
  <c r="E363" i="1" s="1"/>
  <c r="A363" i="1" s="1"/>
  <c r="Q90" i="1"/>
  <c r="R90" i="1" s="1"/>
  <c r="S90" i="1" s="1"/>
  <c r="E90" i="1" s="1"/>
  <c r="Q405" i="1"/>
  <c r="R405" i="1" s="1"/>
  <c r="S405" i="1" s="1"/>
  <c r="E405" i="1" s="1"/>
  <c r="A405" i="1" s="1"/>
  <c r="Q397" i="1"/>
  <c r="Q393" i="1"/>
  <c r="Q368" i="1"/>
  <c r="R368" i="1" s="1"/>
  <c r="S368" i="1" s="1"/>
  <c r="E368" i="1" s="1"/>
  <c r="A368" i="1" s="1"/>
  <c r="Q369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95" i="1"/>
  <c r="R95" i="1" s="1"/>
  <c r="S95" i="1" s="1"/>
  <c r="E95" i="1" s="1"/>
  <c r="Q370" i="1"/>
  <c r="R370" i="1" s="1"/>
  <c r="S370" i="1" s="1"/>
  <c r="E370" i="1" s="1"/>
  <c r="A370" i="1" s="1"/>
  <c r="Q361" i="1"/>
  <c r="R361" i="1" s="1"/>
  <c r="S361" i="1" s="1"/>
  <c r="E361" i="1" s="1"/>
  <c r="A361" i="1" s="1"/>
  <c r="Q360" i="1"/>
  <c r="G88" i="1"/>
  <c r="P88" i="1" s="1"/>
  <c r="I88" i="1"/>
  <c r="M88" i="1"/>
  <c r="O88" i="1"/>
  <c r="G272" i="1"/>
  <c r="P272" i="1" s="1"/>
  <c r="I272" i="1"/>
  <c r="M272" i="1"/>
  <c r="G269" i="1"/>
  <c r="P269" i="1" s="1"/>
  <c r="I269" i="1" s="1"/>
  <c r="M269" i="1"/>
  <c r="O269" i="1"/>
  <c r="T17" i="14" l="1"/>
  <c r="T2011" i="14"/>
  <c r="T1803" i="14"/>
  <c r="T1784" i="14"/>
  <c r="T625" i="14"/>
  <c r="T1348" i="14"/>
  <c r="T656" i="14"/>
  <c r="P484" i="12"/>
  <c r="T1280" i="14"/>
  <c r="T1898" i="14"/>
  <c r="T1596" i="14"/>
  <c r="T1512" i="14"/>
  <c r="P675" i="12"/>
  <c r="P560" i="12"/>
  <c r="P565" i="12"/>
  <c r="P567" i="12"/>
  <c r="T3069" i="14"/>
  <c r="S539" i="12"/>
  <c r="P613" i="12"/>
  <c r="V545" i="12"/>
  <c r="T3134" i="14"/>
  <c r="S573" i="12"/>
  <c r="T19" i="14"/>
  <c r="S517" i="12"/>
  <c r="V196" i="12"/>
  <c r="V449" i="12"/>
  <c r="P676" i="12"/>
  <c r="T2010" i="14"/>
  <c r="P648" i="12"/>
  <c r="T16" i="14"/>
  <c r="T588" i="14"/>
  <c r="P197" i="12"/>
  <c r="T2694" i="14"/>
  <c r="T2949" i="14"/>
  <c r="T1849" i="14"/>
  <c r="T709" i="14"/>
  <c r="T574" i="14"/>
  <c r="P546" i="12"/>
  <c r="T1396" i="14"/>
  <c r="T2784" i="14"/>
  <c r="T1921" i="14"/>
  <c r="T3156" i="14"/>
  <c r="T589" i="14"/>
  <c r="T3234" i="14"/>
  <c r="P96" i="12"/>
  <c r="P887" i="12"/>
  <c r="T2442" i="14"/>
  <c r="S563" i="12"/>
  <c r="T632" i="14"/>
  <c r="V519" i="12"/>
  <c r="T796" i="14"/>
  <c r="S687" i="12"/>
  <c r="V617" i="12"/>
  <c r="T2985" i="14"/>
  <c r="S883" i="12"/>
  <c r="V593" i="12"/>
  <c r="T524" i="14"/>
  <c r="V549" i="12"/>
  <c r="V582" i="12"/>
  <c r="V179" i="12"/>
  <c r="V581" i="12"/>
  <c r="S614" i="12"/>
  <c r="V584" i="12"/>
  <c r="V566" i="12"/>
  <c r="S615" i="12"/>
  <c r="V544" i="12"/>
  <c r="V347" i="12"/>
  <c r="K401" i="1"/>
  <c r="R401" i="1" s="1"/>
  <c r="S401" i="1" s="1"/>
  <c r="O419" i="1"/>
  <c r="E419" i="1" s="1"/>
  <c r="A419" i="1" s="1"/>
  <c r="O401" i="1"/>
  <c r="K360" i="1"/>
  <c r="R360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9" i="1"/>
  <c r="R369" i="1" s="1"/>
  <c r="S369" i="1" s="1"/>
  <c r="E369" i="1" s="1"/>
  <c r="A369" i="1" s="1"/>
  <c r="K393" i="1"/>
  <c r="R393" i="1" s="1"/>
  <c r="S393" i="1" s="1"/>
  <c r="E393" i="1" s="1"/>
  <c r="A393" i="1" s="1"/>
  <c r="K355" i="1"/>
  <c r="R355" i="1" s="1"/>
  <c r="K359" i="1"/>
  <c r="R359" i="1" s="1"/>
  <c r="S359" i="1" s="1"/>
  <c r="E359" i="1" s="1"/>
  <c r="A359" i="1" s="1"/>
  <c r="Q269" i="1"/>
  <c r="K269" i="1" s="1"/>
  <c r="R269" i="1" s="1"/>
  <c r="S269" i="1" s="1"/>
  <c r="E269" i="1" s="1"/>
  <c r="A269" i="1" s="1"/>
  <c r="Q272" i="1"/>
  <c r="K272" i="1" s="1"/>
  <c r="R272" i="1" s="1"/>
  <c r="S272" i="1" s="1"/>
  <c r="Q88" i="1"/>
  <c r="K88" i="1" s="1"/>
  <c r="R88" i="1" s="1"/>
  <c r="S88" i="1" s="1"/>
  <c r="E88" i="1" s="1"/>
  <c r="V197" i="12" l="1"/>
  <c r="V613" i="12"/>
  <c r="S675" i="12"/>
  <c r="V50" i="12"/>
  <c r="V488" i="12"/>
  <c r="S546" i="12"/>
  <c r="S676" i="12"/>
  <c r="V561" i="12"/>
  <c r="V469" i="12"/>
  <c r="S484" i="12"/>
  <c r="V557" i="12"/>
  <c r="V615" i="12"/>
  <c r="M360" i="1"/>
  <c r="S360" i="1" s="1"/>
  <c r="E401" i="1"/>
  <c r="A401" i="1" s="1"/>
  <c r="O272" i="1"/>
  <c r="E272" i="1" s="1"/>
  <c r="A272" i="1" s="1"/>
  <c r="O360" i="1"/>
  <c r="M355" i="1"/>
  <c r="S355" i="1" s="1"/>
  <c r="E355" i="1" s="1"/>
  <c r="A355" i="1" s="1"/>
  <c r="G417" i="1"/>
  <c r="P417" i="1" s="1"/>
  <c r="I417" i="1" s="1"/>
  <c r="Q417" i="1" s="1"/>
  <c r="K417" i="1" s="1"/>
  <c r="M417" i="1"/>
  <c r="O417" i="1"/>
  <c r="G354" i="1"/>
  <c r="P354" i="1" s="1"/>
  <c r="I354" i="1" s="1"/>
  <c r="O354" i="1"/>
  <c r="G64" i="1"/>
  <c r="P64" i="1" s="1"/>
  <c r="I64" i="1" s="1"/>
  <c r="Q64" i="1" s="1"/>
  <c r="K64" i="1" s="1"/>
  <c r="G45" i="1"/>
  <c r="P45" i="1" s="1"/>
  <c r="I45" i="1" s="1"/>
  <c r="Q45" i="1" s="1"/>
  <c r="K45" i="1" s="1"/>
  <c r="O45" i="1"/>
  <c r="V564" i="12" l="1"/>
  <c r="V666" i="12"/>
  <c r="E360" i="1"/>
  <c r="R45" i="1"/>
  <c r="R64" i="1"/>
  <c r="R417" i="1"/>
  <c r="S417" i="1" s="1"/>
  <c r="E417" i="1" s="1"/>
  <c r="A417" i="1" s="1"/>
  <c r="Q354" i="1"/>
  <c r="G47" i="1"/>
  <c r="P47" i="1" s="1"/>
  <c r="I47" i="1" s="1"/>
  <c r="Q47" i="1" s="1"/>
  <c r="K47" i="1" s="1"/>
  <c r="M47" i="1"/>
  <c r="G174" i="1"/>
  <c r="P174" i="1" s="1"/>
  <c r="I174" i="1" s="1"/>
  <c r="Q174" i="1" s="1"/>
  <c r="K174" i="1"/>
  <c r="M174" i="1"/>
  <c r="O174" i="1"/>
  <c r="M64" i="1" l="1"/>
  <c r="S64" i="1" s="1"/>
  <c r="M45" i="1"/>
  <c r="S45" i="1" s="1"/>
  <c r="E45" i="1" s="1"/>
  <c r="K354" i="1"/>
  <c r="R354" i="1" s="1"/>
  <c r="R47" i="1"/>
  <c r="S47" i="1" s="1"/>
  <c r="R174" i="1"/>
  <c r="S174" i="1" s="1"/>
  <c r="E174" i="1" s="1"/>
  <c r="A174" i="1" s="1"/>
  <c r="O1386" i="14"/>
  <c r="O523" i="14"/>
  <c r="O1960" i="14"/>
  <c r="O2133" i="14"/>
  <c r="O1383" i="14"/>
  <c r="O1491" i="14"/>
  <c r="O845" i="14"/>
  <c r="O3250" i="14"/>
  <c r="O1155" i="14"/>
  <c r="O594" i="14"/>
  <c r="O3010" i="14"/>
  <c r="K454" i="12"/>
  <c r="O2064" i="14"/>
  <c r="O3231" i="14"/>
  <c r="O2264" i="14"/>
  <c r="O1984" i="14"/>
  <c r="O1676" i="14"/>
  <c r="O2932" i="14"/>
  <c r="K445" i="12"/>
  <c r="O2894" i="14"/>
  <c r="O1341" i="14"/>
  <c r="O322" i="14"/>
  <c r="O2085" i="14"/>
  <c r="O1640" i="14"/>
  <c r="O1370" i="14"/>
  <c r="O2444" i="14"/>
  <c r="O2595" i="14"/>
  <c r="O1869" i="14"/>
  <c r="O1116" i="14"/>
  <c r="O2042" i="14"/>
  <c r="O2000" i="14"/>
  <c r="O1717" i="14"/>
  <c r="O622" i="14"/>
  <c r="O2055" i="14"/>
  <c r="O2817" i="14"/>
  <c r="O1982" i="14"/>
  <c r="K240" i="12"/>
  <c r="O2437" i="14"/>
  <c r="O2733" i="14"/>
  <c r="K663" i="12"/>
  <c r="O2505" i="14"/>
  <c r="K155" i="12"/>
  <c r="O1948" i="14"/>
  <c r="O3108" i="14"/>
  <c r="K457" i="12"/>
  <c r="R1717" i="14"/>
  <c r="O1536" i="14"/>
  <c r="K426" i="12"/>
  <c r="O1177" i="14"/>
  <c r="O2398" i="14"/>
  <c r="O1894" i="14"/>
  <c r="O1070" i="14"/>
  <c r="O2269" i="14"/>
  <c r="O2209" i="14"/>
  <c r="K150" i="12"/>
  <c r="K422" i="12"/>
  <c r="O3084" i="14"/>
  <c r="O2780" i="14"/>
  <c r="O1215" i="14"/>
  <c r="O2012" i="14"/>
  <c r="O2310" i="14"/>
  <c r="O1525" i="14"/>
  <c r="O1425" i="14"/>
  <c r="O2030" i="14"/>
  <c r="K523" i="12"/>
  <c r="O3066" i="14"/>
  <c r="O1629" i="14"/>
  <c r="O401" i="14"/>
  <c r="O686" i="14"/>
  <c r="O1392" i="14"/>
  <c r="O420" i="14"/>
  <c r="O507" i="14"/>
  <c r="K658" i="12"/>
  <c r="O1848" i="14"/>
  <c r="O3168" i="14"/>
  <c r="O1803" i="14"/>
  <c r="O868" i="14"/>
  <c r="O951" i="14"/>
  <c r="O2363" i="14"/>
  <c r="O939" i="14"/>
  <c r="O2767" i="14"/>
  <c r="O1969" i="14"/>
  <c r="O1804" i="14"/>
  <c r="O1576" i="14"/>
  <c r="K324" i="12"/>
  <c r="O1130" i="14"/>
  <c r="O1250" i="14"/>
  <c r="K5" i="12"/>
  <c r="K495" i="12"/>
  <c r="O2418" i="14"/>
  <c r="O3159" i="14"/>
  <c r="O2608" i="14"/>
  <c r="K626" i="12"/>
  <c r="K56" i="12"/>
  <c r="O2397" i="14"/>
  <c r="O1463" i="14"/>
  <c r="O1670" i="14"/>
  <c r="O1131" i="14"/>
  <c r="O3158" i="14"/>
  <c r="O157" i="14"/>
  <c r="O1358" i="14"/>
  <c r="O1265" i="14"/>
  <c r="O1871" i="14"/>
  <c r="O74" i="14"/>
  <c r="K251" i="12"/>
  <c r="K371" i="12"/>
  <c r="O2832" i="14"/>
  <c r="O384" i="14"/>
  <c r="O1935" i="14"/>
  <c r="O837" i="14"/>
  <c r="O3164" i="14"/>
  <c r="O2100" i="14"/>
  <c r="O1578" i="14"/>
  <c r="O488" i="14"/>
  <c r="O2205" i="14"/>
  <c r="O954" i="14"/>
  <c r="O2392" i="14"/>
  <c r="O2069" i="14"/>
  <c r="O665" i="14"/>
  <c r="O1835" i="14"/>
  <c r="O1086" i="14"/>
  <c r="O1781" i="14"/>
  <c r="K683" i="12"/>
  <c r="O3011" i="14"/>
  <c r="O651" i="14"/>
  <c r="O1427" i="14"/>
  <c r="O2797" i="14"/>
  <c r="O1915" i="14"/>
  <c r="K475" i="12"/>
  <c r="O272" i="14"/>
  <c r="K439" i="12"/>
  <c r="O2413" i="14"/>
  <c r="O2749" i="14"/>
  <c r="O109" i="14"/>
  <c r="O2695" i="14"/>
  <c r="O1801" i="14"/>
  <c r="R1948" i="14"/>
  <c r="K266" i="12"/>
  <c r="O2777" i="14"/>
  <c r="K687" i="12"/>
  <c r="O2422" i="14"/>
  <c r="O1408" i="14"/>
  <c r="O1616" i="14"/>
  <c r="K31" i="12"/>
  <c r="O2096" i="14"/>
  <c r="O2982" i="14"/>
  <c r="K313" i="12"/>
  <c r="K4" i="12"/>
  <c r="O1949" i="14"/>
  <c r="O1488" i="14"/>
  <c r="O1727" i="14"/>
  <c r="K234" i="12"/>
  <c r="O2862" i="14"/>
  <c r="O736" i="14"/>
  <c r="O2306" i="14"/>
  <c r="O689" i="14"/>
  <c r="O1923" i="14"/>
  <c r="O410" i="14"/>
  <c r="O2506" i="14"/>
  <c r="O2546" i="14"/>
  <c r="K641" i="12"/>
  <c r="O2331" i="14"/>
  <c r="O1975" i="14"/>
  <c r="O2277" i="14"/>
  <c r="O1144" i="14"/>
  <c r="O1697" i="14"/>
  <c r="O2918" i="14"/>
  <c r="O2791" i="14"/>
  <c r="O2353" i="14"/>
  <c r="O3267" i="14"/>
  <c r="O2563" i="14"/>
  <c r="O3201" i="14"/>
  <c r="O749" i="14"/>
  <c r="K166" i="12"/>
  <c r="O625" i="14"/>
  <c r="K494" i="12"/>
  <c r="O497" i="14"/>
  <c r="O1080" i="14"/>
  <c r="O3119" i="14"/>
  <c r="O1406" i="14"/>
  <c r="K449" i="12"/>
  <c r="O759" i="14"/>
  <c r="O1992" i="14"/>
  <c r="O2216" i="14"/>
  <c r="O898" i="14"/>
  <c r="O1191" i="14"/>
  <c r="O2160" i="14"/>
  <c r="O2696" i="14"/>
  <c r="K463" i="12"/>
  <c r="O1360" i="14"/>
  <c r="O1355" i="14"/>
  <c r="O2011" i="14"/>
  <c r="O1527" i="14"/>
  <c r="O1249" i="14"/>
  <c r="O3210" i="14"/>
  <c r="O458" i="14"/>
  <c r="O2172" i="14"/>
  <c r="K19" i="12"/>
  <c r="O2967" i="14"/>
  <c r="O1164" i="14"/>
  <c r="O3032" i="14"/>
  <c r="O2106" i="14"/>
  <c r="O2895" i="14"/>
  <c r="O1340" i="14"/>
  <c r="O394" i="14"/>
  <c r="O1173" i="14"/>
  <c r="K673" i="12"/>
  <c r="O3050" i="14"/>
  <c r="O1620" i="14"/>
  <c r="O752" i="14"/>
  <c r="O1860" i="14"/>
  <c r="O407" i="14"/>
  <c r="O2881" i="14"/>
  <c r="O258" i="14"/>
  <c r="O779" i="14"/>
  <c r="O1952" i="14"/>
  <c r="O2404" i="14"/>
  <c r="K321" i="12"/>
  <c r="O781" i="14"/>
  <c r="O731" i="14"/>
  <c r="K430" i="12"/>
  <c r="O2910" i="14"/>
  <c r="O2610" i="14"/>
  <c r="O1919" i="14"/>
  <c r="O380" i="14"/>
  <c r="K536" i="12"/>
  <c r="O1245" i="14"/>
  <c r="K174" i="12"/>
  <c r="O2744" i="14"/>
  <c r="O3192" i="14"/>
  <c r="K648" i="12"/>
  <c r="K573" i="12"/>
  <c r="O757" i="14"/>
  <c r="O213" i="14"/>
  <c r="K387" i="12"/>
  <c r="O2981" i="14"/>
  <c r="O240" i="14"/>
  <c r="O2951" i="14"/>
  <c r="O2049" i="14"/>
  <c r="O2796" i="14"/>
  <c r="O2841" i="14"/>
  <c r="K446" i="12"/>
  <c r="O3043" i="14"/>
  <c r="O2414" i="14"/>
  <c r="O723" i="14"/>
  <c r="O2258" i="14"/>
  <c r="O888" i="14"/>
  <c r="K591" i="12"/>
  <c r="K53" i="12"/>
  <c r="K159" i="12"/>
  <c r="O2136" i="14"/>
  <c r="O3054" i="14"/>
  <c r="O711" i="14"/>
  <c r="O1806" i="14"/>
  <c r="O1373" i="14"/>
  <c r="O1156" i="14"/>
  <c r="K636" i="12"/>
  <c r="K524" i="12"/>
  <c r="K257" i="12"/>
  <c r="O3237" i="14"/>
  <c r="K580" i="12"/>
  <c r="O2946" i="14"/>
  <c r="O2361" i="14"/>
  <c r="O2018" i="14"/>
  <c r="K853" i="12"/>
  <c r="O308" i="14"/>
  <c r="O1442" i="14"/>
  <c r="O1441" i="14"/>
  <c r="O3065" i="14"/>
  <c r="O874" i="14"/>
  <c r="K377" i="12"/>
  <c r="O273" i="14"/>
  <c r="O1609" i="14"/>
  <c r="K45" i="12"/>
  <c r="O2401" i="14"/>
  <c r="O916" i="14"/>
  <c r="O68" i="14"/>
  <c r="O895" i="14"/>
  <c r="K225" i="12"/>
  <c r="O1227" i="14"/>
  <c r="O2165" i="14"/>
  <c r="K651" i="12"/>
  <c r="O1162" i="14"/>
  <c r="O1574" i="14"/>
  <c r="O746" i="14"/>
  <c r="O3085" i="14"/>
  <c r="O1818" i="14"/>
  <c r="O1774" i="14"/>
  <c r="O991" i="14"/>
  <c r="O2984" i="14"/>
  <c r="O126" i="14"/>
  <c r="O642" i="14"/>
  <c r="K344" i="12"/>
  <c r="K435" i="12"/>
  <c r="O3135" i="14"/>
  <c r="O1291" i="14"/>
  <c r="O1059" i="14"/>
  <c r="O2317" i="14"/>
  <c r="O2257" i="14"/>
  <c r="O1257" i="14"/>
  <c r="O2140" i="14"/>
  <c r="K201" i="12"/>
  <c r="O2591" i="14"/>
  <c r="O1973" i="14"/>
  <c r="O2643" i="14"/>
  <c r="K540" i="12"/>
  <c r="O2657" i="14"/>
  <c r="O2040" i="14"/>
  <c r="K279" i="12"/>
  <c r="K181" i="12"/>
  <c r="O2820" i="14"/>
  <c r="O2875" i="14"/>
  <c r="O681" i="14"/>
  <c r="O3173" i="14"/>
  <c r="O876" i="14"/>
  <c r="O3116" i="14"/>
  <c r="O3144" i="14"/>
  <c r="O1494" i="14"/>
  <c r="O596" i="14"/>
  <c r="O1443" i="14"/>
  <c r="O30" i="14"/>
  <c r="K215" i="12"/>
  <c r="O691" i="14"/>
  <c r="O785" i="14"/>
  <c r="O744" i="14"/>
  <c r="O529" i="14"/>
  <c r="O81" i="14"/>
  <c r="O1316" i="14"/>
  <c r="K59" i="12"/>
  <c r="O2082" i="14"/>
  <c r="O1479" i="14"/>
  <c r="O1102" i="14"/>
  <c r="K294" i="12"/>
  <c r="O271" i="14"/>
  <c r="O38" i="14"/>
  <c r="K602" i="12"/>
  <c r="O2394" i="14"/>
  <c r="K684" i="12"/>
  <c r="O116" i="14"/>
  <c r="O2052" i="14"/>
  <c r="O1830" i="14"/>
  <c r="O1931" i="14"/>
  <c r="O2183" i="14"/>
  <c r="O1957" i="14"/>
  <c r="O1002" i="14"/>
  <c r="O813" i="14"/>
  <c r="K528" i="12"/>
  <c r="O1374" i="14"/>
  <c r="O2107" i="14"/>
  <c r="O261" i="14"/>
  <c r="O427" i="14"/>
  <c r="O552" i="14"/>
  <c r="O348" i="14"/>
  <c r="O1170" i="14"/>
  <c r="O369" i="14"/>
  <c r="O574" i="14"/>
  <c r="K486" i="12"/>
  <c r="O1211" i="14"/>
  <c r="O733" i="14"/>
  <c r="O1624" i="14"/>
  <c r="O375" i="14"/>
  <c r="O680" i="14"/>
  <c r="O1864" i="14"/>
  <c r="O3075" i="14"/>
  <c r="O1710" i="14"/>
  <c r="K36" i="12"/>
  <c r="K892" i="12"/>
  <c r="O2637" i="14"/>
  <c r="O1158" i="14"/>
  <c r="O906" i="14"/>
  <c r="O3189" i="14"/>
  <c r="O1641" i="14"/>
  <c r="O2329" i="14"/>
  <c r="K490" i="12"/>
  <c r="O166" i="14"/>
  <c r="K42" i="12"/>
  <c r="O1213" i="14"/>
  <c r="O2267" i="14"/>
  <c r="O1647" i="14"/>
  <c r="K538" i="12"/>
  <c r="O546" i="14"/>
  <c r="O209" i="14"/>
  <c r="O1045" i="14"/>
  <c r="K419" i="12"/>
  <c r="O3060" i="14"/>
  <c r="O376" i="14"/>
  <c r="O2099" i="14"/>
  <c r="O2663" i="14"/>
  <c r="O2421" i="14"/>
  <c r="O3154" i="14"/>
  <c r="O1497" i="14"/>
  <c r="O661" i="14"/>
  <c r="O2564" i="14"/>
  <c r="K671" i="12"/>
  <c r="O1195" i="14"/>
  <c r="O1545" i="14"/>
  <c r="K406" i="12"/>
  <c r="O1539" i="14"/>
  <c r="O1628" i="14"/>
  <c r="O2605" i="14"/>
  <c r="O396" i="14"/>
  <c r="K202" i="12"/>
  <c r="O2602" i="14"/>
  <c r="K264" i="12"/>
  <c r="K3" i="12"/>
  <c r="O11" i="14"/>
  <c r="K647" i="12"/>
  <c r="K131" i="12"/>
  <c r="K666" i="12"/>
  <c r="K425" i="12"/>
  <c r="O294" i="14"/>
  <c r="O1653" i="14"/>
  <c r="K362" i="12"/>
  <c r="O687" i="14"/>
  <c r="O567" i="14"/>
  <c r="O1867" i="14"/>
  <c r="O2860" i="14"/>
  <c r="O994" i="14"/>
  <c r="O284" i="14"/>
  <c r="O2071" i="14"/>
  <c r="O2220" i="14"/>
  <c r="O2814" i="14"/>
  <c r="K369" i="12"/>
  <c r="O1508" i="14"/>
  <c r="H1" i="14"/>
  <c r="O1698" i="14"/>
  <c r="O2089" i="14"/>
  <c r="O558" i="14"/>
  <c r="O2819" i="14"/>
  <c r="O448" i="14"/>
  <c r="O3259" i="14"/>
  <c r="O2934" i="14"/>
  <c r="O720" i="14"/>
  <c r="O754" i="14"/>
  <c r="O685" i="14"/>
  <c r="O1614" i="14"/>
  <c r="O1306" i="14"/>
  <c r="O452" i="14"/>
  <c r="O1682" i="14"/>
  <c r="K276" i="12"/>
  <c r="O937" i="14"/>
  <c r="O337" i="14"/>
  <c r="O1537" i="14"/>
  <c r="O3227" i="14"/>
  <c r="O1954" i="14"/>
  <c r="O2250" i="14"/>
  <c r="O1372" i="14"/>
  <c r="O152" i="14"/>
  <c r="O649" i="14"/>
  <c r="K378" i="12"/>
  <c r="O2846" i="14"/>
  <c r="O2007" i="14"/>
  <c r="O1782" i="14"/>
  <c r="O3142" i="14"/>
  <c r="K308" i="12"/>
  <c r="O738" i="14"/>
  <c r="O1978" i="14"/>
  <c r="O2883" i="14"/>
  <c r="R1676" i="14"/>
  <c r="O1277" i="14"/>
  <c r="O1942" i="14"/>
  <c r="O1876" i="14"/>
  <c r="K477" i="12"/>
  <c r="O44" i="14"/>
  <c r="O3186" i="14"/>
  <c r="O2211" i="14"/>
  <c r="K122" i="12"/>
  <c r="R2895" i="14"/>
  <c r="O533" i="14"/>
  <c r="O727" i="14"/>
  <c r="O2423" i="14"/>
  <c r="K643" i="12"/>
  <c r="O1062" i="14"/>
  <c r="O2968" i="14"/>
  <c r="O144" i="14"/>
  <c r="O64" i="14"/>
  <c r="O1964" i="14"/>
  <c r="O2955" i="14"/>
  <c r="O1486" i="14"/>
  <c r="O1885" i="14"/>
  <c r="O260" i="14"/>
  <c r="K286" i="12"/>
  <c r="O325" i="14"/>
  <c r="O559" i="14"/>
  <c r="K363" i="12"/>
  <c r="O590" i="14"/>
  <c r="O1823" i="14"/>
  <c r="K84" i="12"/>
  <c r="O1493" i="14"/>
  <c r="O2261" i="14"/>
  <c r="O1775" i="14"/>
  <c r="O3139" i="14"/>
  <c r="O3024" i="14"/>
  <c r="K910" i="12"/>
  <c r="O177" i="14"/>
  <c r="K389" i="12"/>
  <c r="O2194" i="14"/>
  <c r="K890" i="12"/>
  <c r="K876" i="12"/>
  <c r="O2371" i="14"/>
  <c r="O2235" i="14"/>
  <c r="O2694" i="14"/>
  <c r="O1251" i="14"/>
  <c r="K98" i="12"/>
  <c r="O1068" i="14"/>
  <c r="O1627" i="14"/>
  <c r="K33" i="12"/>
  <c r="O619" i="14"/>
  <c r="K271" i="12"/>
  <c r="K28" i="12"/>
  <c r="O652" i="14"/>
  <c r="O439" i="14"/>
  <c r="K239" i="12"/>
  <c r="K80" i="12"/>
  <c r="O3258" i="14"/>
  <c r="O3033" i="14"/>
  <c r="O2228" i="14"/>
  <c r="O1922" i="14"/>
  <c r="O1184" i="14"/>
  <c r="O40" i="14"/>
  <c r="O1608" i="14"/>
  <c r="O502" i="14"/>
  <c r="O3120" i="14"/>
  <c r="K134" i="12"/>
  <c r="O1870" i="14"/>
  <c r="O1731" i="14"/>
  <c r="O503" i="14"/>
  <c r="K87" i="12"/>
  <c r="O853" i="14"/>
  <c r="O1084" i="14"/>
  <c r="O1129" i="14"/>
  <c r="O1293" i="14"/>
  <c r="O1626" i="14"/>
  <c r="K578" i="12"/>
  <c r="O2078" i="14"/>
  <c r="O1933" i="14"/>
  <c r="O1793" i="14"/>
  <c r="O2125" i="14"/>
  <c r="O1672" i="14"/>
  <c r="O3176" i="14"/>
  <c r="O2173" i="14"/>
  <c r="O2204" i="14"/>
  <c r="O976" i="14"/>
  <c r="O2355" i="14"/>
  <c r="O3102" i="14"/>
  <c r="O2555" i="14"/>
  <c r="O1399" i="14"/>
  <c r="O198" i="14"/>
  <c r="K153" i="12"/>
  <c r="K579" i="12"/>
  <c r="O222" i="14"/>
  <c r="O881" i="14"/>
  <c r="O932" i="14"/>
  <c r="O2223" i="14"/>
  <c r="K34" i="12"/>
  <c r="O1157" i="14"/>
  <c r="O2588" i="14"/>
  <c r="K50" i="12"/>
  <c r="O2454" i="14"/>
  <c r="O3099" i="14"/>
  <c r="O918" i="14"/>
  <c r="O840" i="14"/>
  <c r="O2045" i="14"/>
  <c r="O304" i="14"/>
  <c r="O105" i="14"/>
  <c r="O2001" i="14"/>
  <c r="K133" i="12"/>
  <c r="O1764" i="14"/>
  <c r="O345" i="14"/>
  <c r="O3215" i="14"/>
  <c r="O742" i="14"/>
  <c r="O218" i="14"/>
  <c r="O3114" i="14"/>
  <c r="K570" i="12"/>
  <c r="O629" i="14"/>
  <c r="O2121" i="14"/>
  <c r="O692" i="14"/>
  <c r="O113" i="14"/>
  <c r="K210" i="12"/>
  <c r="O576" i="14"/>
  <c r="R2418" i="14"/>
  <c r="O1159" i="14"/>
  <c r="O1595" i="14"/>
  <c r="O2028" i="14"/>
  <c r="O359" i="14"/>
  <c r="O1630" i="14"/>
  <c r="O1121" i="14"/>
  <c r="O2977" i="14"/>
  <c r="K850" i="12"/>
  <c r="O2782" i="14"/>
  <c r="O2410" i="14"/>
  <c r="O2184" i="14"/>
  <c r="K113" i="12"/>
  <c r="K898" i="12"/>
  <c r="O903" i="14"/>
  <c r="K94" i="12"/>
  <c r="O3160" i="14"/>
  <c r="K911" i="12"/>
  <c r="O2472" i="14"/>
  <c r="O2871" i="14"/>
  <c r="O121" i="14"/>
  <c r="O1577" i="14"/>
  <c r="O2188" i="14"/>
  <c r="O3067" i="14"/>
  <c r="O2225" i="14"/>
  <c r="K428" i="12"/>
  <c r="K86" i="12"/>
  <c r="O2617" i="14"/>
  <c r="O2974" i="14"/>
  <c r="O382" i="14"/>
  <c r="O1866" i="14"/>
  <c r="O2135" i="14"/>
  <c r="O1910" i="14"/>
  <c r="O1750" i="14"/>
  <c r="O750" i="14"/>
  <c r="K188" i="12"/>
  <c r="O737" i="14"/>
  <c r="O1715" i="14"/>
  <c r="O578" i="14"/>
  <c r="O2781" i="14"/>
  <c r="O2949" i="14"/>
  <c r="O1453" i="14"/>
  <c r="O1320" i="14"/>
  <c r="O26" i="14"/>
  <c r="O2301" i="14"/>
  <c r="K93" i="12"/>
  <c r="O2689" i="14"/>
  <c r="O548" i="14"/>
  <c r="O2449" i="14"/>
  <c r="O309" i="14"/>
  <c r="K293" i="12"/>
  <c r="O1896" i="14"/>
  <c r="O1660" i="14"/>
  <c r="K62" i="12"/>
  <c r="O1816" i="14"/>
  <c r="O3056" i="14"/>
  <c r="O2683" i="14"/>
  <c r="K627" i="12"/>
  <c r="O2826" i="14"/>
  <c r="O34" i="14"/>
  <c r="O1321" i="14"/>
  <c r="K247" i="12"/>
  <c r="O2936" i="14"/>
  <c r="O1612" i="14"/>
  <c r="O1666" i="14"/>
  <c r="O2309" i="14"/>
  <c r="O1330" i="14"/>
  <c r="K374" i="12"/>
  <c r="O3077" i="14"/>
  <c r="O1333" i="14"/>
  <c r="O1632" i="14"/>
  <c r="O2537" i="14"/>
  <c r="O501" i="14"/>
  <c r="O1220" i="14"/>
  <c r="K312" i="12"/>
  <c r="O516" i="14"/>
  <c r="O3064" i="14"/>
  <c r="O2755" i="14"/>
  <c r="O1436" i="14"/>
  <c r="O1112" i="14"/>
  <c r="O3152" i="14"/>
  <c r="O1650" i="14"/>
  <c r="O3133" i="14"/>
  <c r="O2559" i="14"/>
  <c r="O2896" i="14"/>
  <c r="O2316" i="14"/>
  <c r="O709" i="14"/>
  <c r="O1228" i="14"/>
  <c r="O2498" i="14"/>
  <c r="O154" i="14"/>
  <c r="O549" i="14"/>
  <c r="K662" i="12"/>
  <c r="O586" i="14"/>
  <c r="O3238" i="14"/>
  <c r="O1699" i="14"/>
  <c r="K8" i="12"/>
  <c r="O228" i="14"/>
  <c r="O2248" i="14"/>
  <c r="O2117" i="14"/>
  <c r="K278" i="12"/>
  <c r="K432" i="12"/>
  <c r="O1838" i="14"/>
  <c r="O2614" i="14"/>
  <c r="K411" i="12"/>
  <c r="K6" i="12"/>
  <c r="O540" i="14"/>
  <c r="K571" i="12"/>
  <c r="K909" i="12"/>
  <c r="K237" i="12"/>
  <c r="O2462" i="14"/>
  <c r="K447" i="12"/>
  <c r="O657" i="14"/>
  <c r="O913" i="14"/>
  <c r="K558" i="12"/>
  <c r="O159" i="14"/>
  <c r="O192" i="14"/>
  <c r="O1276" i="14"/>
  <c r="O2622" i="14"/>
  <c r="O1496" i="14"/>
  <c r="K380" i="12"/>
  <c r="O3242" i="14"/>
  <c r="K676" i="12"/>
  <c r="O1318" i="14"/>
  <c r="K177" i="12"/>
  <c r="O360" i="14"/>
  <c r="O187" i="14"/>
  <c r="O1268" i="14"/>
  <c r="O2457" i="14"/>
  <c r="O1172" i="14"/>
  <c r="O538" i="14"/>
  <c r="K659" i="12"/>
  <c r="K100" i="12"/>
  <c r="O580" i="14"/>
  <c r="O2740" i="14"/>
  <c r="O1546" i="14"/>
  <c r="O1307" i="14"/>
  <c r="O1615" i="14"/>
  <c r="K672" i="12"/>
  <c r="O358" i="14"/>
  <c r="O2044" i="14"/>
  <c r="O1081" i="14"/>
  <c r="O1221" i="14"/>
  <c r="K110" i="12"/>
  <c r="O2298" i="14"/>
  <c r="O889" i="14"/>
  <c r="O2813" i="14"/>
  <c r="K619" i="12"/>
  <c r="K146" i="12"/>
  <c r="O996" i="14"/>
  <c r="K451" i="12"/>
  <c r="K657" i="12"/>
  <c r="O2996" i="14"/>
  <c r="O919" i="14"/>
  <c r="K888" i="12"/>
  <c r="K267" i="12"/>
  <c r="O2844" i="14"/>
  <c r="O3090" i="14"/>
  <c r="K587" i="12"/>
  <c r="O231" i="14"/>
  <c r="O1721" i="14"/>
  <c r="O1240" i="14"/>
  <c r="O1066" i="14"/>
  <c r="O1597" i="14"/>
  <c r="O3070" i="14"/>
  <c r="O23" i="14"/>
  <c r="O1644" i="14"/>
  <c r="O1111" i="14"/>
  <c r="O1618" i="14"/>
  <c r="K353" i="12"/>
  <c r="O871" i="14"/>
  <c r="O25" i="14"/>
  <c r="O1874" i="14"/>
  <c r="O2175" i="14"/>
  <c r="O143" i="14"/>
  <c r="O2575" i="14"/>
  <c r="K453" i="12"/>
  <c r="O1999" i="14"/>
  <c r="O1405" i="14"/>
  <c r="O2882" i="14"/>
  <c r="O855" i="14"/>
  <c r="O2021" i="14"/>
  <c r="O1366" i="14"/>
  <c r="O923" i="14"/>
  <c r="K499" i="12"/>
  <c r="O1730" i="14"/>
  <c r="O2177" i="14"/>
  <c r="K106" i="12"/>
  <c r="O1517" i="14"/>
  <c r="O1401" i="14"/>
  <c r="O1877" i="14"/>
  <c r="O1500" i="14"/>
  <c r="K309" i="12"/>
  <c r="O2430" i="14"/>
  <c r="O2799" i="14"/>
  <c r="O2858" i="14"/>
  <c r="O2075" i="14"/>
  <c r="O2446" i="14"/>
  <c r="O1187" i="14"/>
  <c r="O598" i="14"/>
  <c r="O646" i="14"/>
  <c r="K135" i="12"/>
  <c r="O172" i="14"/>
  <c r="O515" i="14"/>
  <c r="O3080" i="14"/>
  <c r="K63" i="12"/>
  <c r="O1093" i="14"/>
  <c r="O1407" i="14"/>
  <c r="O3045" i="14"/>
  <c r="O202" i="14"/>
  <c r="K381" i="12"/>
  <c r="O256" i="14"/>
  <c r="O2545" i="14"/>
  <c r="O150" i="14"/>
  <c r="O3095" i="14"/>
  <c r="O2318" i="14"/>
  <c r="O1673" i="14"/>
  <c r="O2126" i="14"/>
  <c r="O1011" i="14"/>
  <c r="O1282" i="14"/>
  <c r="O882" i="14"/>
  <c r="O1214" i="14"/>
  <c r="O1126" i="14"/>
  <c r="O2557" i="14"/>
  <c r="O1743" i="14"/>
  <c r="O1687" i="14"/>
  <c r="O1295" i="14"/>
  <c r="O1631" i="14"/>
  <c r="O183" i="14"/>
  <c r="O108" i="14"/>
  <c r="K195" i="12"/>
  <c r="K434" i="12"/>
  <c r="O417" i="14"/>
  <c r="O694" i="14"/>
  <c r="K386" i="12"/>
  <c r="O2516" i="14"/>
  <c r="O1047" i="14"/>
  <c r="O617" i="14"/>
  <c r="K130" i="12"/>
  <c r="O381" i="14"/>
  <c r="O94" i="14"/>
  <c r="K152" i="12"/>
  <c r="O82" i="14"/>
  <c r="N87" i="12"/>
  <c r="K243" i="12"/>
  <c r="O88" i="14"/>
  <c r="O791" i="14"/>
  <c r="O2771" i="14"/>
  <c r="O47" i="14"/>
  <c r="K260" i="12"/>
  <c r="O3131" i="14"/>
  <c r="O1016" i="14"/>
  <c r="O3171" i="14"/>
  <c r="O1424" i="14"/>
  <c r="O545" i="14"/>
  <c r="O2849" i="14"/>
  <c r="O1233" i="14"/>
  <c r="O1805" i="14"/>
  <c r="K158" i="12"/>
  <c r="K15" i="12"/>
  <c r="O3003" i="14"/>
  <c r="O1186" i="14"/>
  <c r="O3236" i="14"/>
  <c r="O2323" i="14"/>
  <c r="O1444" i="14"/>
  <c r="O798" i="14"/>
  <c r="O1028" i="14"/>
  <c r="O2743" i="14"/>
  <c r="O2139" i="14"/>
  <c r="K187" i="12"/>
  <c r="K147" i="12"/>
  <c r="K99" i="12"/>
  <c r="K520" i="12"/>
  <c r="O955" i="14"/>
  <c r="O2351" i="14"/>
  <c r="K646" i="12"/>
  <c r="O1958" i="14"/>
  <c r="O3118" i="14"/>
  <c r="K604" i="12"/>
  <c r="O208" i="14"/>
  <c r="O1828" i="14"/>
  <c r="O1412" i="14"/>
  <c r="O949" i="14"/>
  <c r="O2838" i="14"/>
  <c r="K258" i="12"/>
  <c r="O1052" i="14"/>
  <c r="O132" i="14"/>
  <c r="O1137" i="14"/>
  <c r="K654" i="12"/>
  <c r="O305" i="14"/>
  <c r="K489" i="12"/>
  <c r="O2489" i="14"/>
  <c r="N389" i="12"/>
  <c r="K311" i="12"/>
  <c r="K9" i="12"/>
  <c r="O2315" i="14"/>
  <c r="O1206" i="14"/>
  <c r="O2547" i="14"/>
  <c r="K343" i="12"/>
  <c r="O2109" i="14"/>
  <c r="O3026" i="14"/>
  <c r="O1142" i="14"/>
  <c r="O2424" i="14"/>
  <c r="O1822" i="14"/>
  <c r="K108" i="12"/>
  <c r="O61" i="14"/>
  <c r="O1297" i="14"/>
  <c r="O1886" i="14"/>
  <c r="O2976" i="14"/>
  <c r="K368" i="12"/>
  <c r="K101" i="12"/>
  <c r="O1104" i="14"/>
  <c r="K681" i="12"/>
  <c r="K306" i="12"/>
  <c r="O2167" i="14"/>
  <c r="O2812" i="14"/>
  <c r="O1661" i="14"/>
  <c r="K280" i="12"/>
  <c r="K327" i="12"/>
  <c r="O2104" i="14"/>
  <c r="O1044" i="14"/>
  <c r="O1776" i="14"/>
  <c r="O1069" i="14"/>
  <c r="O699" i="14"/>
  <c r="O2969" i="14"/>
  <c r="O2805" i="14"/>
  <c r="O1485" i="14"/>
  <c r="O2788" i="14"/>
  <c r="O29" i="14"/>
  <c r="K668" i="12"/>
  <c r="K301" i="12"/>
  <c r="O1467" i="14"/>
  <c r="O1929" i="14"/>
  <c r="O601" i="14"/>
  <c r="K38" i="12"/>
  <c r="O2148" i="14"/>
  <c r="K469" i="12"/>
  <c r="O1712" i="14"/>
  <c r="O506" i="14"/>
  <c r="O1008" i="14"/>
  <c r="O893" i="14"/>
  <c r="O2758" i="14"/>
  <c r="O1286" i="14"/>
  <c r="N659" i="12"/>
  <c r="O2174" i="14"/>
  <c r="O3156" i="14"/>
  <c r="O1049" i="14"/>
  <c r="K653" i="12"/>
  <c r="O2793" i="14"/>
  <c r="K303" i="12"/>
  <c r="O875" i="14"/>
  <c r="O1390" i="14"/>
  <c r="O2866" i="14"/>
  <c r="O1337" i="14"/>
  <c r="O712" i="14"/>
  <c r="O1419" i="14"/>
  <c r="O3182" i="14"/>
  <c r="O2108" i="14"/>
  <c r="O2971" i="14"/>
  <c r="O1138" i="14"/>
  <c r="K375" i="12"/>
  <c r="O2343" i="14"/>
  <c r="K502" i="12"/>
  <c r="O2251" i="14"/>
  <c r="K325" i="12"/>
  <c r="O288" i="14"/>
  <c r="O87" i="14"/>
  <c r="O1354" i="14"/>
  <c r="O1364" i="14"/>
  <c r="O2153" i="14"/>
  <c r="O1379" i="14"/>
  <c r="O2230" i="14"/>
  <c r="O907" i="14"/>
  <c r="O938" i="14"/>
  <c r="O2265" i="14"/>
  <c r="O2240" i="14"/>
  <c r="O2703" i="14"/>
  <c r="O667" i="14"/>
  <c r="O771" i="14"/>
  <c r="O2456" i="14"/>
  <c r="O1636" i="14"/>
  <c r="O777" i="14"/>
  <c r="K584" i="12"/>
  <c r="O2438" i="14"/>
  <c r="R2225" i="14"/>
  <c r="O2494" i="14"/>
  <c r="R1527" i="14"/>
  <c r="O812" i="14"/>
  <c r="K631" i="12"/>
  <c r="K675" i="12"/>
  <c r="O2673" i="14"/>
  <c r="R2472" i="14"/>
  <c r="O1201" i="14"/>
  <c r="O1328" i="14"/>
  <c r="K314" i="12"/>
  <c r="R1848" i="14"/>
  <c r="O2469" i="14"/>
  <c r="O2145" i="14"/>
  <c r="O2553" i="14"/>
  <c r="N36" i="12"/>
  <c r="R132" i="14"/>
  <c r="O1422" i="14"/>
  <c r="O3193" i="14"/>
  <c r="O739" i="14"/>
  <c r="O560" i="14"/>
  <c r="K141" i="12"/>
  <c r="O2634" i="14"/>
  <c r="O3058" i="14"/>
  <c r="K48" i="12"/>
  <c r="O1446" i="14"/>
  <c r="O2629" i="14"/>
  <c r="O986" i="14"/>
  <c r="N662" i="12"/>
  <c r="O2517" i="14"/>
  <c r="K304" i="12"/>
  <c r="K70" i="12"/>
  <c r="O2914" i="14"/>
  <c r="O17" i="14"/>
  <c r="O2825" i="14"/>
  <c r="O1532" i="14"/>
  <c r="K148" i="12"/>
  <c r="O562" i="14"/>
  <c r="O398" i="14"/>
  <c r="O368" i="14"/>
  <c r="K860" i="12"/>
  <c r="O2115" i="14"/>
  <c r="O2019" i="14"/>
  <c r="O2598" i="14"/>
  <c r="O2945" i="14"/>
  <c r="O3121" i="14"/>
  <c r="O1266" i="14"/>
  <c r="O2766" i="14"/>
  <c r="O867" i="14"/>
  <c r="O2029" i="14"/>
  <c r="O1521" i="14"/>
  <c r="K214" i="12"/>
  <c r="O1579" i="14"/>
  <c r="O627" i="14"/>
  <c r="K208" i="12"/>
  <c r="O581" i="14"/>
  <c r="O251" i="14"/>
  <c r="O1050" i="14"/>
  <c r="O1296" i="14"/>
  <c r="O1795" i="14"/>
  <c r="O2101" i="14"/>
  <c r="K589" i="12"/>
  <c r="K103" i="12"/>
  <c r="O1319" i="14"/>
  <c r="O1166" i="14"/>
  <c r="O2169" i="14"/>
  <c r="O1542" i="14"/>
  <c r="R1542" i="14" s="1"/>
  <c r="O1032" i="14"/>
  <c r="O1451" i="14"/>
  <c r="O490" i="14"/>
  <c r="O214" i="14"/>
  <c r="O536" i="14"/>
  <c r="O43" i="14"/>
  <c r="O1289" i="14"/>
  <c r="K54" i="12"/>
  <c r="K551" i="12"/>
  <c r="R3108" i="14"/>
  <c r="O3184" i="14"/>
  <c r="K633" i="12"/>
  <c r="O362" i="14"/>
  <c r="O2239" i="14"/>
  <c r="O3081" i="14"/>
  <c r="R3081" i="14" s="1"/>
  <c r="O252" i="14"/>
  <c r="O1683" i="14"/>
  <c r="O2073" i="14"/>
  <c r="O1581" i="14"/>
  <c r="O327" i="14"/>
  <c r="K547" i="12"/>
  <c r="K373" i="12"/>
  <c r="K574" i="12"/>
  <c r="O2190" i="14"/>
  <c r="O3107" i="14"/>
  <c r="O741" i="14"/>
  <c r="K652" i="12"/>
  <c r="O365" i="14"/>
  <c r="O1367" i="14"/>
  <c r="K37" i="12"/>
  <c r="O1956" i="14"/>
  <c r="R1956" i="14" s="1"/>
  <c r="O2103" i="14"/>
  <c r="K583" i="12"/>
  <c r="O51" i="14"/>
  <c r="O2390" i="14"/>
  <c r="O1325" i="14"/>
  <c r="O3263" i="14"/>
  <c r="O2618" i="14"/>
  <c r="O372" i="14"/>
  <c r="O163" i="14"/>
  <c r="O2080" i="14"/>
  <c r="O1505" i="14"/>
  <c r="K686" i="12"/>
  <c r="N686" i="12" s="1"/>
  <c r="O3255" i="14"/>
  <c r="O2509" i="14"/>
  <c r="O1753" i="14"/>
  <c r="O1990" i="14"/>
  <c r="O2429" i="14"/>
  <c r="R2429" i="14" s="1"/>
  <c r="O1887" i="14"/>
  <c r="O2741" i="14"/>
  <c r="O1569" i="14"/>
  <c r="O924" i="14"/>
  <c r="O2032" i="14"/>
  <c r="O786" i="14"/>
  <c r="O186" i="14"/>
  <c r="O197" i="14"/>
  <c r="K32" i="12"/>
  <c r="O1784" i="14"/>
  <c r="O424" i="14"/>
  <c r="K346" i="12"/>
  <c r="O2655" i="14"/>
  <c r="R2655" i="14" s="1"/>
  <c r="O6" i="14"/>
  <c r="O666" i="14"/>
  <c r="O1003" i="14"/>
  <c r="O1976" i="14"/>
  <c r="O1589" i="14"/>
  <c r="O1382" i="14"/>
  <c r="K891" i="12"/>
  <c r="K858" i="12"/>
  <c r="O2098" i="14"/>
  <c r="O2035" i="14"/>
  <c r="K640" i="12"/>
  <c r="O1077" i="14"/>
  <c r="O1075" i="14"/>
  <c r="O2816" i="14"/>
  <c r="O2794" i="14"/>
  <c r="O237" i="14"/>
  <c r="K599" i="12"/>
  <c r="N599" i="12" s="1"/>
  <c r="O764" i="14"/>
  <c r="O879" i="14"/>
  <c r="O1012" i="14"/>
  <c r="K320" i="12"/>
  <c r="N320" i="12" s="1"/>
  <c r="O1986" i="14"/>
  <c r="K57" i="12"/>
  <c r="K392" i="12"/>
  <c r="O2352" i="14"/>
  <c r="O1452" i="14"/>
  <c r="K197" i="12"/>
  <c r="R163" i="14"/>
  <c r="O2313" i="14"/>
  <c r="K638" i="12"/>
  <c r="O180" i="14"/>
  <c r="O1096" i="14"/>
  <c r="O2646" i="14"/>
  <c r="O2665" i="14"/>
  <c r="O2146" i="14"/>
  <c r="O3041" i="14"/>
  <c r="K328" i="12"/>
  <c r="O2540" i="14"/>
  <c r="O2807" i="14"/>
  <c r="K118" i="12"/>
  <c r="O155" i="14"/>
  <c r="O887" i="14"/>
  <c r="K546" i="12"/>
  <c r="O3225" i="14"/>
  <c r="O2853" i="14"/>
  <c r="K207" i="12"/>
  <c r="K456" i="12"/>
  <c r="O90" i="14"/>
  <c r="O2254" i="14"/>
  <c r="O1652" i="14"/>
  <c r="O2083" i="14"/>
  <c r="R2083" i="14" s="1"/>
  <c r="O3260" i="14"/>
  <c r="O1074" i="14"/>
  <c r="K219" i="12"/>
  <c r="K655" i="12"/>
  <c r="N638" i="12"/>
  <c r="O1294" i="14"/>
  <c r="O2093" i="14"/>
  <c r="O1606" i="14"/>
  <c r="K22" i="12"/>
  <c r="O470" i="14"/>
  <c r="O950" i="14"/>
  <c r="K513" i="12"/>
  <c r="O493" i="14"/>
  <c r="R1532" i="14"/>
  <c r="O807" i="14"/>
  <c r="O1226" i="14"/>
  <c r="O2840" i="14"/>
  <c r="O621" i="14"/>
  <c r="O1788" i="14"/>
  <c r="O1513" i="14"/>
  <c r="O1114" i="14"/>
  <c r="O1511" i="14"/>
  <c r="O3083" i="14"/>
  <c r="O160" i="14"/>
  <c r="O721" i="14"/>
  <c r="O2403" i="14"/>
  <c r="O2006" i="14"/>
  <c r="O2003" i="14"/>
  <c r="O1118" i="14"/>
  <c r="O2571" i="14"/>
  <c r="O1334" i="14"/>
  <c r="O758" i="14"/>
  <c r="O1009" i="14"/>
  <c r="K173" i="12"/>
  <c r="O1393" i="14"/>
  <c r="K412" i="12"/>
  <c r="O2493" i="14"/>
  <c r="O437" i="14"/>
  <c r="K255" i="12"/>
  <c r="O435" i="14"/>
  <c r="O182" i="14"/>
  <c r="O3074" i="14"/>
  <c r="O2033" i="14"/>
  <c r="R2033" i="14" s="1"/>
  <c r="K496" i="12"/>
  <c r="O2884" i="14"/>
  <c r="O2937" i="14"/>
  <c r="O2217" i="14"/>
  <c r="O1586" i="14"/>
  <c r="O914" i="14"/>
  <c r="O2751" i="14"/>
  <c r="O235" i="14"/>
  <c r="K200" i="12"/>
  <c r="O1190" i="14"/>
  <c r="O1495" i="14"/>
  <c r="O1154" i="14"/>
  <c r="K464" i="12"/>
  <c r="O1900" i="14"/>
  <c r="O2325" i="14"/>
  <c r="O2515" i="14"/>
  <c r="O2815" i="14"/>
  <c r="O2827" i="14"/>
  <c r="O1034" i="14"/>
  <c r="O2510" i="14"/>
  <c r="O2345" i="14"/>
  <c r="O564" i="14"/>
  <c r="O1704" i="14"/>
  <c r="O1786" i="14"/>
  <c r="O701" i="14"/>
  <c r="K582" i="12"/>
  <c r="O1557" i="14"/>
  <c r="O3005" i="14"/>
  <c r="K545" i="12"/>
  <c r="K171" i="12"/>
  <c r="O70" i="14"/>
  <c r="O1718" i="14"/>
  <c r="K588" i="12"/>
  <c r="K209" i="12"/>
  <c r="O2131" i="14"/>
  <c r="O2348" i="14"/>
  <c r="K109" i="12"/>
  <c r="O1161" i="14"/>
  <c r="K193" i="12"/>
  <c r="O1961" i="14"/>
  <c r="R1961" i="14" s="1"/>
  <c r="O2732" i="14"/>
  <c r="K275" i="12"/>
  <c r="O1299" i="14"/>
  <c r="K854" i="12"/>
  <c r="O1934" i="14"/>
  <c r="O1664" i="14"/>
  <c r="O255" i="14"/>
  <c r="K18" i="12"/>
  <c r="N18" i="12" s="1"/>
  <c r="K121" i="12"/>
  <c r="K487" i="12"/>
  <c r="O1690" i="14"/>
  <c r="O1937" i="14"/>
  <c r="O2524" i="14"/>
  <c r="O3239" i="14"/>
  <c r="O350" i="14"/>
  <c r="O2386" i="14"/>
  <c r="K216" i="12"/>
  <c r="O2384" i="14"/>
  <c r="O1561" i="14"/>
  <c r="O654" i="14"/>
  <c r="O1125" i="14"/>
  <c r="O2682" i="14"/>
  <c r="O1655" i="14"/>
  <c r="O832" i="14"/>
  <c r="O1133" i="14"/>
  <c r="O577" i="14"/>
  <c r="K165" i="12"/>
  <c r="O45" i="14"/>
  <c r="O753" i="14"/>
  <c r="O1791" i="14"/>
  <c r="O2835" i="14"/>
  <c r="K340" i="12"/>
  <c r="O1400" i="14"/>
  <c r="O2010" i="14"/>
  <c r="O2873" i="14"/>
  <c r="O2511" i="14"/>
  <c r="K549" i="12"/>
  <c r="O726" i="14"/>
  <c r="O1610" i="14"/>
  <c r="O3020" i="14"/>
  <c r="O1724" i="14"/>
  <c r="K410" i="12"/>
  <c r="O1989" i="14"/>
  <c r="O2935" i="14"/>
  <c r="K855" i="12"/>
  <c r="O3141" i="14"/>
  <c r="O1036" i="14"/>
  <c r="O583" i="14"/>
  <c r="O2124" i="14"/>
  <c r="O2324" i="14"/>
  <c r="K634" i="12"/>
  <c r="O377" i="14"/>
  <c r="K526" i="12"/>
  <c r="O104" i="14"/>
  <c r="O599" i="14"/>
  <c r="O2031" i="14"/>
  <c r="O1811" i="14"/>
  <c r="O2551" i="14"/>
  <c r="O1151" i="14"/>
  <c r="O1689" i="14"/>
  <c r="O2468" i="14"/>
  <c r="O2198" i="14"/>
  <c r="O1635" i="14"/>
  <c r="O2178" i="14"/>
  <c r="O2900" i="14"/>
  <c r="O2432" i="14"/>
  <c r="O1202" i="14"/>
  <c r="K433" i="12"/>
  <c r="K241" i="12"/>
  <c r="K388" i="12"/>
  <c r="O883" i="14"/>
  <c r="O2415" i="14"/>
  <c r="O242" i="14"/>
  <c r="O2893" i="14"/>
  <c r="O2843" i="14"/>
  <c r="O928" i="14"/>
  <c r="O1648" i="14"/>
  <c r="O2357" i="14"/>
  <c r="R2357" i="14" s="1"/>
  <c r="O1899" i="14"/>
  <c r="O2607" i="14"/>
  <c r="O195" i="14"/>
  <c r="O3209" i="14"/>
  <c r="O2373" i="14"/>
  <c r="O873" i="14"/>
  <c r="K61" i="12"/>
  <c r="O3205" i="14"/>
  <c r="O2790" i="14"/>
  <c r="O2746" i="14"/>
  <c r="K137" i="12"/>
  <c r="O1140" i="14"/>
  <c r="K903" i="12"/>
  <c r="O1063" i="14"/>
  <c r="R362" i="14"/>
  <c r="K555" i="12"/>
  <c r="N555" i="12" s="1"/>
  <c r="O1585" i="14"/>
  <c r="R3020" i="14"/>
  <c r="O1457" i="14"/>
  <c r="O496" i="14"/>
  <c r="O2690" i="14"/>
  <c r="O1148" i="14"/>
  <c r="K581" i="12"/>
  <c r="O2757" i="14"/>
  <c r="K204" i="12"/>
  <c r="O1087" i="14"/>
  <c r="O1789" i="14"/>
  <c r="K606" i="12"/>
  <c r="O1988" i="14"/>
  <c r="K642" i="12"/>
  <c r="O3247" i="14"/>
  <c r="O635" i="14"/>
  <c r="O1431" i="14"/>
  <c r="O1252" i="14"/>
  <c r="O1932" i="14"/>
  <c r="O2067" i="14"/>
  <c r="O2056" i="14"/>
  <c r="O2943" i="14"/>
  <c r="O2552" i="14"/>
  <c r="O535" i="14"/>
  <c r="O1592" i="14"/>
  <c r="O1099" i="14"/>
  <c r="O894" i="14"/>
  <c r="K161" i="12"/>
  <c r="O1038" i="14"/>
  <c r="O1007" i="14"/>
  <c r="O3104" i="14"/>
  <c r="K628" i="12"/>
  <c r="O3226" i="14"/>
  <c r="O2538" i="14"/>
  <c r="O2273" i="14"/>
  <c r="R2273" i="14" s="1"/>
  <c r="O1633" i="14"/>
  <c r="O1702" i="14"/>
  <c r="O3073" i="14"/>
  <c r="K504" i="12"/>
  <c r="O1308" i="14"/>
  <c r="O850" i="14"/>
  <c r="O351" i="14"/>
  <c r="O788" i="14"/>
  <c r="O1323" i="14"/>
  <c r="O331" i="14"/>
  <c r="O2940" i="14"/>
  <c r="K621" i="12"/>
  <c r="O671" i="14"/>
  <c r="O2513" i="14"/>
  <c r="O3199" i="14"/>
  <c r="O2340" i="14"/>
  <c r="O463" i="14"/>
  <c r="K85" i="12"/>
  <c r="O1448" i="14"/>
  <c r="O158" i="14"/>
  <c r="O1416" i="14"/>
  <c r="O660" i="14"/>
  <c r="O1305" i="14"/>
  <c r="O1361" i="14"/>
  <c r="K470" i="12"/>
  <c r="O659" i="14"/>
  <c r="O2378" i="14"/>
  <c r="O2193" i="14"/>
  <c r="O1875" i="14"/>
  <c r="R744" i="14"/>
  <c r="O780" i="14"/>
  <c r="O1079" i="14"/>
  <c r="O789" i="14"/>
  <c r="O2677" i="14"/>
  <c r="O3136" i="14"/>
  <c r="K105" i="12"/>
  <c r="O2479" i="14"/>
  <c r="O1654" i="14"/>
  <c r="R1654" i="14" s="1"/>
  <c r="R1425" i="14"/>
  <c r="O1204" i="14"/>
  <c r="O2247" i="14"/>
  <c r="O1604" i="14"/>
  <c r="K21" i="12"/>
  <c r="O383" i="14"/>
  <c r="K124" i="12"/>
  <c r="O2915" i="14"/>
  <c r="O2417" i="14"/>
  <c r="O467" i="14"/>
  <c r="O2445" i="14"/>
  <c r="O35" i="14"/>
  <c r="K455" i="12"/>
  <c r="O2369" i="14"/>
  <c r="N255" i="12"/>
  <c r="K149" i="12"/>
  <c r="O2359" i="14"/>
  <c r="O2870" i="14"/>
  <c r="O3249" i="14"/>
  <c r="K576" i="12"/>
  <c r="O697" i="14"/>
  <c r="O2327" i="14"/>
  <c r="O2383" i="14"/>
  <c r="O181" i="14"/>
  <c r="O1696" i="14"/>
  <c r="O1858" i="14"/>
  <c r="O2396" i="14"/>
  <c r="K575" i="12"/>
  <c r="O735" i="14"/>
  <c r="O1649" i="14"/>
  <c r="O1907" i="14"/>
  <c r="O1010" i="14"/>
  <c r="O2521" i="14"/>
  <c r="O270" i="14"/>
  <c r="O469" i="14"/>
  <c r="K431" i="12"/>
  <c r="O1716" i="14"/>
  <c r="O645" i="14"/>
  <c r="O3219" i="14"/>
  <c r="O637" i="14"/>
  <c r="O770" i="14"/>
  <c r="O226" i="14"/>
  <c r="O484" i="14"/>
  <c r="O2560" i="14"/>
  <c r="K679" i="12"/>
  <c r="N679" i="12" s="1"/>
  <c r="O656" i="14"/>
  <c r="O1847" i="14"/>
  <c r="O243" i="14"/>
  <c r="O79" i="14"/>
  <c r="O2604" i="14"/>
  <c r="O301" i="14"/>
  <c r="O2776" i="14"/>
  <c r="K302" i="12"/>
  <c r="O510" i="14"/>
  <c r="K611" i="12"/>
  <c r="K49" i="12"/>
  <c r="O2179" i="14"/>
  <c r="O1225" i="14"/>
  <c r="O2750" i="14"/>
  <c r="O782" i="14"/>
  <c r="O1953" i="14"/>
  <c r="O1713" i="14"/>
  <c r="K462" i="12"/>
  <c r="O1792" i="14"/>
  <c r="K521" i="12"/>
  <c r="O2842" i="14"/>
  <c r="O320" i="14"/>
  <c r="O715" i="14"/>
  <c r="O1108" i="14"/>
  <c r="O1088" i="14"/>
  <c r="O2065" i="14"/>
  <c r="O411" i="14"/>
  <c r="K132" i="12"/>
  <c r="R401" i="14"/>
  <c r="O2922" i="14"/>
  <c r="N264" i="12"/>
  <c r="O2358" i="14"/>
  <c r="O589" i="14"/>
  <c r="K285" i="12"/>
  <c r="K908" i="12"/>
  <c r="O1123" i="14"/>
  <c r="O3185" i="14"/>
  <c r="R2085" i="14"/>
  <c r="K382" i="12"/>
  <c r="K886" i="12"/>
  <c r="N22" i="12"/>
  <c r="O602" i="14"/>
  <c r="O2092" i="14"/>
  <c r="O386" i="14"/>
  <c r="N551" i="12"/>
  <c r="O3021" i="14"/>
  <c r="O1645" i="14"/>
  <c r="O1471" i="14"/>
  <c r="N651" i="12"/>
  <c r="O3223" i="14"/>
  <c r="O2818" i="14"/>
  <c r="O2597" i="14"/>
  <c r="R3142" i="14"/>
  <c r="R1408" i="14"/>
  <c r="O616" i="14"/>
  <c r="O5" i="14"/>
  <c r="O2508" i="14"/>
  <c r="O1711" i="14"/>
  <c r="O2765" i="14"/>
  <c r="O2828" i="14"/>
  <c r="K227" i="12"/>
  <c r="K235" i="12"/>
  <c r="O609" i="14"/>
  <c r="O1490" i="14"/>
  <c r="O2405" i="14"/>
  <c r="R2405" i="14" s="1"/>
  <c r="O1520" i="14"/>
  <c r="O1560" i="14"/>
  <c r="K527" i="12"/>
  <c r="O1880" i="14"/>
  <c r="K500" i="12"/>
  <c r="K287" i="12"/>
  <c r="O2132" i="14"/>
  <c r="O575" i="14"/>
  <c r="O2337" i="14"/>
  <c r="O539" i="14"/>
  <c r="O992" i="14"/>
  <c r="O1909" i="14"/>
  <c r="O464" i="14"/>
  <c r="O500" i="14"/>
  <c r="O2565" i="14"/>
  <c r="O236" i="14"/>
  <c r="K211" i="12"/>
  <c r="O1905" i="14"/>
  <c r="O1180" i="14"/>
  <c r="K597" i="12"/>
  <c r="O899" i="14"/>
  <c r="O2467" i="14"/>
  <c r="O1668" i="14"/>
  <c r="O489" i="14"/>
  <c r="O1893" i="14"/>
  <c r="O466" i="14"/>
  <c r="K612" i="12"/>
  <c r="O361" i="14"/>
  <c r="O1092" i="14"/>
  <c r="O1492" i="14"/>
  <c r="O1462" i="14"/>
  <c r="K562" i="12"/>
  <c r="O391" i="14"/>
  <c r="O1498" i="14"/>
  <c r="O1349" i="14"/>
  <c r="K420" i="12"/>
  <c r="O970" i="14"/>
  <c r="K511" i="12"/>
  <c r="O393" i="14"/>
  <c r="O1474" i="14"/>
  <c r="O110" i="14"/>
  <c r="O588" i="14"/>
  <c r="O1489" i="14"/>
  <c r="O2954" i="14"/>
  <c r="K156" i="12"/>
  <c r="O1174" i="14"/>
  <c r="O980" i="14"/>
  <c r="O12" i="14"/>
  <c r="O373" i="14"/>
  <c r="K372" i="12"/>
  <c r="O2661" i="14"/>
  <c r="K253" i="12"/>
  <c r="O2356" i="14"/>
  <c r="K126" i="12"/>
  <c r="N126" i="12" s="1"/>
  <c r="O3017" i="14"/>
  <c r="O944" i="14"/>
  <c r="O2721" i="14"/>
  <c r="O1985" i="14"/>
  <c r="K230" i="12"/>
  <c r="K198" i="12"/>
  <c r="K586" i="12"/>
  <c r="O2164" i="14"/>
  <c r="O825" i="14"/>
  <c r="O993" i="14"/>
  <c r="O1639" i="14"/>
  <c r="O438" i="14"/>
  <c r="O3224" i="14"/>
  <c r="O1611" i="14"/>
  <c r="O1089" i="14"/>
  <c r="O989" i="14"/>
  <c r="O2670" i="14"/>
  <c r="O946" i="14"/>
  <c r="O430" i="14"/>
  <c r="O1409" i="14"/>
  <c r="O861" i="14"/>
  <c r="O797" i="14"/>
  <c r="O1175" i="14"/>
  <c r="O1440" i="14"/>
  <c r="K333" i="12"/>
  <c r="O931" i="14"/>
  <c r="O1642" i="14"/>
  <c r="O33" i="14"/>
  <c r="O935" i="14"/>
  <c r="K505" i="12"/>
  <c r="O2640" i="14"/>
  <c r="O2294" i="14"/>
  <c r="O1375" i="14"/>
  <c r="K670" i="12"/>
  <c r="O2051" i="14"/>
  <c r="K474" i="12"/>
  <c r="O178" i="14"/>
  <c r="O1881" i="14"/>
  <c r="R1881" i="14" s="1"/>
  <c r="O2647" i="14"/>
  <c r="O49" i="14"/>
  <c r="O2688" i="14"/>
  <c r="K661" i="12"/>
  <c r="O2458" i="14"/>
  <c r="O682" i="14"/>
  <c r="O2503" i="14"/>
  <c r="R2503" i="14" s="1"/>
  <c r="O2512" i="14"/>
  <c r="O2810" i="14"/>
  <c r="O1326" i="14"/>
  <c r="O2283" i="14"/>
  <c r="O2930" i="14"/>
  <c r="O846" i="14"/>
  <c r="K352" i="12"/>
  <c r="O1122" i="14"/>
  <c r="O2960" i="14"/>
  <c r="K184" i="12"/>
  <c r="O263" i="14"/>
  <c r="O2548" i="14"/>
  <c r="O1033" i="14"/>
  <c r="O1284" i="14"/>
  <c r="O623" i="14"/>
  <c r="O2354" i="14"/>
  <c r="O2435" i="14"/>
  <c r="O1622" i="14"/>
  <c r="O662" i="14"/>
  <c r="K460" i="12"/>
  <c r="K467" i="12"/>
  <c r="O1966" i="14"/>
  <c r="K284" i="12"/>
  <c r="O978" i="14"/>
  <c r="O1348" i="14"/>
  <c r="O3241" i="14"/>
  <c r="K30" i="12"/>
  <c r="K182" i="12"/>
  <c r="O814" i="14"/>
  <c r="K592" i="12"/>
  <c r="O2759" i="14"/>
  <c r="O1719" i="14"/>
  <c r="O133" i="14"/>
  <c r="O1556" i="14"/>
  <c r="O328" i="14"/>
  <c r="O1181" i="14"/>
  <c r="K649" i="12"/>
  <c r="O165" i="14"/>
  <c r="K52" i="12"/>
  <c r="O80" i="14"/>
  <c r="O1230" i="14"/>
  <c r="O1389" i="14"/>
  <c r="O2400" i="14"/>
  <c r="O1947" i="14"/>
  <c r="K175" i="12"/>
  <c r="O278" i="14"/>
  <c r="N253" i="12"/>
  <c r="O2753" i="14"/>
  <c r="O1110" i="14"/>
  <c r="K58" i="12"/>
  <c r="O1962" i="14"/>
  <c r="O2720" i="14"/>
  <c r="O1950" i="14"/>
  <c r="O1450" i="14"/>
  <c r="O718" i="14"/>
  <c r="O3229" i="14"/>
  <c r="K194" i="12"/>
  <c r="O1802" i="14"/>
  <c r="K316" i="12"/>
  <c r="O367" i="14"/>
  <c r="O2236" i="14"/>
  <c r="K1" i="14"/>
  <c r="O295" i="14"/>
  <c r="K601" i="12"/>
  <c r="O1850" i="14"/>
  <c r="O2097" i="14"/>
  <c r="O820" i="14"/>
  <c r="O1752" i="14"/>
  <c r="K481" i="12"/>
  <c r="O1849" i="14"/>
  <c r="O2792" i="14"/>
  <c r="O1787" i="14"/>
  <c r="O606" i="14"/>
  <c r="O2496" i="14"/>
  <c r="O123" i="14"/>
  <c r="R186" i="14"/>
  <c r="O58" i="14"/>
  <c r="O528" i="14"/>
  <c r="O783" i="14"/>
  <c r="O203" i="14"/>
  <c r="O1476" i="14"/>
  <c r="O512" i="14"/>
  <c r="O2332" i="14"/>
  <c r="O1484" i="14"/>
  <c r="O585" i="14"/>
  <c r="O1150" i="14"/>
  <c r="O2748" i="14"/>
  <c r="K506" i="12"/>
  <c r="O2036" i="14"/>
  <c r="O335" i="14"/>
  <c r="O2232" i="14"/>
  <c r="R2232" i="14" s="1"/>
  <c r="K170" i="12"/>
  <c r="K129" i="12"/>
  <c r="O1540" i="14"/>
  <c r="O3012" i="14"/>
  <c r="O2399" i="14"/>
  <c r="O1040" i="14"/>
  <c r="O805" i="14"/>
  <c r="O579" i="14"/>
  <c r="O2579" i="14"/>
  <c r="O2054" i="14"/>
  <c r="O982" i="14"/>
  <c r="O434" i="14"/>
  <c r="O3016" i="14"/>
  <c r="O1394" i="14"/>
  <c r="O92" i="14"/>
  <c r="O1936" i="14"/>
  <c r="K65" i="12"/>
  <c r="O2684" i="14"/>
  <c r="O234" i="14"/>
  <c r="O1634" i="14"/>
  <c r="K154" i="12"/>
  <c r="O402" i="14"/>
  <c r="O1067" i="14"/>
  <c r="O363" i="14"/>
  <c r="O2053" i="14"/>
  <c r="O1259" i="14"/>
  <c r="O1840" i="14"/>
  <c r="R1840" i="14" s="1"/>
  <c r="O794" i="14"/>
  <c r="O2002" i="14"/>
  <c r="O768" i="14"/>
  <c r="O508" i="14"/>
  <c r="O207" i="14"/>
  <c r="K27" i="12"/>
  <c r="O2627" i="14"/>
  <c r="O1853" i="14"/>
  <c r="O1778" i="14"/>
  <c r="O125" i="14"/>
  <c r="O3057" i="14"/>
  <c r="O1813" i="14"/>
  <c r="O2191" i="14"/>
  <c r="O2385" i="14"/>
  <c r="O2526" i="14"/>
  <c r="K465" i="12"/>
  <c r="K617" i="12"/>
  <c r="O1983" i="14"/>
  <c r="O473" i="14"/>
  <c r="O28" i="14"/>
  <c r="O911" i="14"/>
  <c r="O1478" i="14"/>
  <c r="O2074" i="14"/>
  <c r="O1192" i="14"/>
  <c r="O527" i="14"/>
  <c r="O342" i="14"/>
  <c r="O1397" i="14"/>
  <c r="O1924" i="14"/>
  <c r="O1022" i="14"/>
  <c r="O2366" i="14"/>
  <c r="O2037" i="14"/>
  <c r="O2058" i="14"/>
  <c r="O1913" i="14"/>
  <c r="O1290" i="14"/>
  <c r="O1402" i="14"/>
  <c r="O495" i="14"/>
  <c r="R420" i="14"/>
  <c r="O1914" i="14"/>
  <c r="O1418" i="14"/>
  <c r="O16" i="14"/>
  <c r="O836" i="14"/>
  <c r="O3166" i="14"/>
  <c r="O2724" i="14"/>
  <c r="O3100" i="14"/>
  <c r="O215" i="14"/>
  <c r="R2618" i="14"/>
  <c r="O2668" i="14"/>
  <c r="O1841" i="14"/>
  <c r="O1053" i="14"/>
  <c r="O2907" i="14"/>
  <c r="O2514" i="14"/>
  <c r="O816" i="14"/>
  <c r="O2155" i="14"/>
  <c r="O2831" i="14"/>
  <c r="K14" i="12"/>
  <c r="O76" i="14"/>
  <c r="K553" i="12"/>
  <c r="R2239" i="14"/>
  <c r="O2393" i="14"/>
  <c r="O55" i="14"/>
  <c r="R55" i="14" s="1"/>
  <c r="K212" i="12"/>
  <c r="O915" i="14"/>
  <c r="O130" i="14"/>
  <c r="O676" i="14"/>
  <c r="R676" i="14" s="1"/>
  <c r="O2215" i="14"/>
  <c r="R2215" i="14" s="1"/>
  <c r="K351" i="12"/>
  <c r="O2639" i="14"/>
  <c r="O56" i="14"/>
  <c r="K630" i="12"/>
  <c r="O254" i="14"/>
  <c r="O3175" i="14"/>
  <c r="O2768" i="14"/>
  <c r="O641" i="14"/>
  <c r="O1454" i="14"/>
  <c r="O2495" i="14"/>
  <c r="O1384" i="14"/>
  <c r="O1518" i="14"/>
  <c r="O1182" i="14"/>
  <c r="O447" i="14"/>
  <c r="O1963" i="14"/>
  <c r="O2927" i="14"/>
  <c r="O3117" i="14"/>
  <c r="O122" i="14"/>
  <c r="O455" i="14"/>
  <c r="O3113" i="14"/>
  <c r="K400" i="12"/>
  <c r="O2798" i="14"/>
  <c r="O866" i="14"/>
  <c r="O1482" i="14"/>
  <c r="O2920" i="14"/>
  <c r="O1987" i="14"/>
  <c r="O1136" i="14"/>
  <c r="O674" i="14"/>
  <c r="R1257" i="14"/>
  <c r="O1278" i="14"/>
  <c r="O1134" i="14"/>
  <c r="O2367" i="14"/>
  <c r="K607" i="12"/>
  <c r="O2999" i="14"/>
  <c r="O1815" i="14"/>
  <c r="O3217" i="14"/>
  <c r="O595" i="14"/>
  <c r="O1809" i="14"/>
  <c r="O392" i="14"/>
  <c r="O983" i="14"/>
  <c r="O171" i="14"/>
  <c r="O1659" i="14"/>
  <c r="K544" i="12"/>
  <c r="K852" i="12"/>
  <c r="K600" i="12"/>
  <c r="O2698" i="14"/>
  <c r="O3128" i="14"/>
  <c r="K370" i="12"/>
  <c r="O2459" i="14"/>
  <c r="O3007" i="14"/>
  <c r="O3122" i="14"/>
  <c r="K665" i="12"/>
  <c r="O2772" i="14"/>
  <c r="O1601" i="14"/>
  <c r="O62" i="14"/>
  <c r="O2654" i="14"/>
  <c r="O67" i="14"/>
  <c r="K596" i="12"/>
  <c r="O453" i="14"/>
  <c r="R453" i="14" s="1"/>
  <c r="O2806" i="14"/>
  <c r="O1167" i="14"/>
  <c r="O2933" i="14"/>
  <c r="R1442" i="14"/>
  <c r="K569" i="12"/>
  <c r="O2395" i="14"/>
  <c r="O2504" i="14"/>
  <c r="O2929" i="14"/>
  <c r="O440" i="14"/>
  <c r="O2633" i="14"/>
  <c r="O2105" i="14"/>
  <c r="N454" i="12"/>
  <c r="O854" i="14"/>
  <c r="O1970" i="14"/>
  <c r="O86" i="14"/>
  <c r="O2837" i="14"/>
  <c r="O3004" i="14"/>
  <c r="O2986" i="14"/>
  <c r="O1785" i="14"/>
  <c r="R2646" i="14"/>
  <c r="O1309" i="14"/>
  <c r="O2381" i="14"/>
  <c r="O2635" i="14"/>
  <c r="O1514" i="14"/>
  <c r="O418" i="14"/>
  <c r="O2158" i="14"/>
  <c r="O930" i="14"/>
  <c r="O334" i="14"/>
  <c r="O856" i="14"/>
  <c r="O2252" i="14"/>
  <c r="O313" i="14"/>
  <c r="K41" i="12"/>
  <c r="O1790" i="14"/>
  <c r="O1758" i="14"/>
  <c r="K509" i="12"/>
  <c r="O3208" i="14"/>
  <c r="R2401" i="14"/>
  <c r="O2137" i="14"/>
  <c r="O290" i="14"/>
  <c r="O2347" i="14"/>
  <c r="O3157" i="14"/>
  <c r="O519" i="14"/>
  <c r="K114" i="12"/>
  <c r="K568" i="12"/>
  <c r="O429" i="14"/>
  <c r="K307" i="12"/>
  <c r="O3046" i="14"/>
  <c r="O479" i="14"/>
  <c r="O1638" i="14"/>
  <c r="O2152" i="14"/>
  <c r="K533" i="12"/>
  <c r="O2916" i="14"/>
  <c r="O2868" i="14"/>
  <c r="O1146" i="14"/>
  <c r="O299" i="14"/>
  <c r="O454" i="14"/>
  <c r="O1095" i="14"/>
  <c r="N434" i="12"/>
  <c r="R2325" i="14"/>
  <c r="K639" i="12"/>
  <c r="O1438" i="14"/>
  <c r="K436" i="12"/>
  <c r="O1524" i="14"/>
  <c r="O1404" i="14"/>
  <c r="O2660" i="14"/>
  <c r="O474" i="14"/>
  <c r="O1413" i="14"/>
  <c r="O1149" i="14"/>
  <c r="N340" i="12"/>
  <c r="O1139" i="14"/>
  <c r="O1502" i="14"/>
  <c r="O1365" i="14"/>
  <c r="O628" i="14"/>
  <c r="O2903" i="14"/>
  <c r="O2857" i="14"/>
  <c r="N170" i="12"/>
  <c r="K270" i="12"/>
  <c r="O1458" i="14"/>
  <c r="O1262" i="14"/>
  <c r="O732" i="14"/>
  <c r="N181" i="12"/>
  <c r="O2576" i="14"/>
  <c r="O1945" i="14"/>
  <c r="O3177" i="14"/>
  <c r="O2872" i="14"/>
  <c r="O1466" i="14"/>
  <c r="O3031" i="14"/>
  <c r="K677" i="12"/>
  <c r="K269" i="12"/>
  <c r="O1465" i="14"/>
  <c r="O14" i="14"/>
  <c r="N386" i="12"/>
  <c r="K47" i="12"/>
  <c r="O292" i="14"/>
  <c r="R619" i="14"/>
  <c r="O2912" i="14"/>
  <c r="O1593" i="14"/>
  <c r="O1263" i="14"/>
  <c r="O597" i="14"/>
  <c r="O323" i="14"/>
  <c r="K232" i="12"/>
  <c r="O1460" i="14"/>
  <c r="K552" i="12"/>
  <c r="O2979" i="14"/>
  <c r="K402" i="12"/>
  <c r="N402" i="12" s="1"/>
  <c r="O103" i="14"/>
  <c r="O2157" i="14"/>
  <c r="O2775" i="14"/>
  <c r="K444" i="12"/>
  <c r="O2674" i="14"/>
  <c r="K323" i="12"/>
  <c r="R989" i="14"/>
  <c r="O3194" i="14"/>
  <c r="K385" i="12"/>
  <c r="O2773" i="14"/>
  <c r="R3067" i="14"/>
  <c r="O1378" i="14"/>
  <c r="O1176" i="14"/>
  <c r="O2443" i="14"/>
  <c r="R2796" i="14"/>
  <c r="R372" i="14"/>
  <c r="N663" i="12"/>
  <c r="O302" i="14"/>
  <c r="R80" i="14"/>
  <c r="O283" i="14"/>
  <c r="R1624" i="14"/>
  <c r="O1663" i="14"/>
  <c r="K60" i="12"/>
  <c r="O835" i="14"/>
  <c r="N430" i="12"/>
  <c r="O36" i="14"/>
  <c r="O1714" i="14"/>
  <c r="R840" i="14"/>
  <c r="R645" i="14"/>
  <c r="R1341" i="14"/>
  <c r="O459" i="14"/>
  <c r="O3183" i="14"/>
  <c r="R398" i="14"/>
  <c r="R1606" i="14"/>
  <c r="O572" i="14"/>
  <c r="R662" i="14"/>
  <c r="O2134" i="14"/>
  <c r="O239" i="14"/>
  <c r="O1728" i="14"/>
  <c r="O321" i="14"/>
  <c r="O85" i="14"/>
  <c r="R1184" i="14"/>
  <c r="O59" i="14"/>
  <c r="K637" i="12"/>
  <c r="O729" i="14"/>
  <c r="R2894" i="14"/>
  <c r="O3053" i="14"/>
  <c r="O3190" i="14"/>
  <c r="N596" i="12"/>
  <c r="R195" i="14"/>
  <c r="O704" i="14"/>
  <c r="O3076" i="14"/>
  <c r="O2972" i="14"/>
  <c r="O1435" i="14"/>
  <c r="O1746" i="14"/>
  <c r="O89" i="14"/>
  <c r="R1957" i="14"/>
  <c r="O3195" i="14"/>
  <c r="O2865" i="14"/>
  <c r="R26" i="14"/>
  <c r="O1217" i="14"/>
  <c r="O3002" i="14"/>
  <c r="O2122" i="14"/>
  <c r="R2178" i="14"/>
  <c r="O849" i="14"/>
  <c r="N49" i="12"/>
  <c r="K51" i="12"/>
  <c r="O3206" i="14"/>
  <c r="R2078" i="14"/>
  <c r="K900" i="12"/>
  <c r="O2203" i="14"/>
  <c r="N504" i="12"/>
  <c r="O1376" i="14"/>
  <c r="O2590" i="14"/>
  <c r="O2364" i="14"/>
  <c r="O2114" i="14"/>
  <c r="K498" i="12"/>
  <c r="K519" i="12"/>
  <c r="N353" i="12"/>
  <c r="O445" i="14"/>
  <c r="O2558" i="14"/>
  <c r="O669" i="14"/>
  <c r="O885" i="14"/>
  <c r="K64" i="12"/>
  <c r="K356" i="12"/>
  <c r="O280" i="14"/>
  <c r="O1229" i="14"/>
  <c r="O972" i="14"/>
  <c r="O3037" i="14"/>
  <c r="O1256" i="14"/>
  <c r="K274" i="12"/>
  <c r="K616" i="12"/>
  <c r="R82" i="14"/>
  <c r="R1211" i="14"/>
  <c r="R2174" i="14"/>
  <c r="R2211" i="14"/>
  <c r="O1783" i="14"/>
  <c r="O1350" i="14"/>
  <c r="N374" i="12"/>
  <c r="O2304" i="14"/>
  <c r="R1805" i="14"/>
  <c r="O1528" i="14"/>
  <c r="K89" i="12"/>
  <c r="O1143" i="14"/>
  <c r="K878" i="12"/>
  <c r="O525" i="14"/>
  <c r="O2068" i="14"/>
  <c r="O3088" i="14"/>
  <c r="O3202" i="14"/>
  <c r="N93" i="12"/>
  <c r="R533" i="14"/>
  <c r="R1635" i="14"/>
  <c r="O2770" i="14"/>
  <c r="O3167" i="14"/>
  <c r="O1119" i="14"/>
  <c r="R1407" i="14"/>
  <c r="O1459" i="14"/>
  <c r="R1448" i="14"/>
  <c r="N8" i="12"/>
  <c r="K567" i="12"/>
  <c r="O839" i="14"/>
  <c r="O2372" i="14"/>
  <c r="R1847" i="14"/>
  <c r="R2922" i="14"/>
  <c r="R1508" i="14"/>
  <c r="K685" i="12"/>
  <c r="R932" i="14"/>
  <c r="O2245" i="14"/>
  <c r="O3200" i="14"/>
  <c r="O356" i="14"/>
  <c r="N568" i="12"/>
  <c r="R2504" i="14"/>
  <c r="R323" i="14"/>
  <c r="R1308" i="14"/>
  <c r="O1029" i="14"/>
  <c r="R1493" i="14"/>
  <c r="R44" i="14"/>
  <c r="O834" i="14"/>
  <c r="O1391" i="14"/>
  <c r="O561" i="14"/>
  <c r="Q255" i="12"/>
  <c r="R2870" i="14"/>
  <c r="R2842" i="14"/>
  <c r="R661" i="14"/>
  <c r="O833" i="14"/>
  <c r="O2581" i="14"/>
  <c r="O1241" i="14"/>
  <c r="O2685" i="14"/>
  <c r="N617" i="12"/>
  <c r="O2572" i="14"/>
  <c r="R258" i="14"/>
  <c r="R3260" i="14"/>
  <c r="O632" i="14"/>
  <c r="O2326" i="14"/>
  <c r="O78" i="14"/>
  <c r="N378" i="12"/>
  <c r="O1275" i="14"/>
  <c r="K76" i="12"/>
  <c r="O3265" i="14"/>
  <c r="N267" i="12"/>
  <c r="O2186" i="14"/>
  <c r="R292" i="14"/>
  <c r="O2320" i="14"/>
  <c r="O238" i="14"/>
  <c r="O1507" i="14"/>
  <c r="O1861" i="14"/>
  <c r="O1357" i="14"/>
  <c r="O291" i="14"/>
  <c r="O2845" i="14"/>
  <c r="K395" i="12"/>
  <c r="O63" i="14"/>
  <c r="O2170" i="14"/>
  <c r="O266" i="14"/>
  <c r="O1657" i="14"/>
  <c r="O822" i="14"/>
  <c r="O1292" i="14"/>
  <c r="O1064" i="14"/>
  <c r="O1287" i="14"/>
  <c r="O310" i="14"/>
  <c r="O3187" i="14"/>
  <c r="K459" i="12"/>
  <c r="N910" i="12"/>
  <c r="K595" i="12"/>
  <c r="O307" i="14"/>
  <c r="K91" i="12"/>
  <c r="O71" i="14"/>
  <c r="O3196" i="14"/>
  <c r="O3051" i="14"/>
  <c r="O2473" i="14"/>
  <c r="O2905" i="14"/>
  <c r="O2129" i="14"/>
  <c r="O3222" i="14"/>
  <c r="O2212" i="14"/>
  <c r="O1720" i="14"/>
  <c r="O101" i="14"/>
  <c r="O2487" i="14"/>
  <c r="O1464" i="14"/>
  <c r="O2566" i="14"/>
  <c r="O93" i="14"/>
  <c r="O610" i="14"/>
  <c r="O1403" i="14"/>
  <c r="O1729" i="14"/>
  <c r="R2351" i="14"/>
  <c r="R88" i="14"/>
  <c r="R335" i="14"/>
  <c r="O804" i="14"/>
  <c r="K67" i="12"/>
  <c r="O568" i="14"/>
  <c r="R786" i="14"/>
  <c r="O1030" i="14"/>
  <c r="O3097" i="14"/>
  <c r="R913" i="14"/>
  <c r="O745" i="14"/>
  <c r="O480" i="14"/>
  <c r="K656" i="12"/>
  <c r="O1270" i="14"/>
  <c r="N911" i="12"/>
  <c r="O2402" i="14"/>
  <c r="R3077" i="14"/>
  <c r="R3166" i="14"/>
  <c r="K88" i="12"/>
  <c r="O2854" i="14"/>
  <c r="K476" i="12"/>
  <c r="R1963" i="14"/>
  <c r="K437" i="12"/>
  <c r="K44" i="12"/>
  <c r="R1451" i="14"/>
  <c r="K263" i="12"/>
  <c r="O2863" i="14"/>
  <c r="O1236" i="14"/>
  <c r="N382" i="12"/>
  <c r="R535" i="14"/>
  <c r="O2292" i="14"/>
  <c r="O831" i="14"/>
  <c r="O3042" i="14"/>
  <c r="O985" i="14"/>
  <c r="O193" i="14"/>
  <c r="O317" i="14"/>
  <c r="K559" i="12"/>
  <c r="O2737" i="14"/>
  <c r="O2601" i="14"/>
  <c r="K424" i="12"/>
  <c r="O32" i="14"/>
  <c r="R2935" i="14"/>
  <c r="K345" i="12"/>
  <c r="R758" i="14"/>
  <c r="O206" i="14"/>
  <c r="R2385" i="14"/>
  <c r="O3230" i="14"/>
  <c r="O2270" i="14"/>
  <c r="R1731" i="14"/>
  <c r="O2742" i="14"/>
  <c r="O971" i="14"/>
  <c r="R3118" i="14"/>
  <c r="O1272" i="14"/>
  <c r="O2119" i="14"/>
  <c r="O2024" i="14"/>
  <c r="O164" i="14"/>
  <c r="R2230" i="14"/>
  <c r="N673" i="12"/>
  <c r="O3254" i="14"/>
  <c r="O2535" i="14"/>
  <c r="O485" i="14"/>
  <c r="O2942" i="14"/>
  <c r="R2790" i="14"/>
  <c r="R2524" i="14"/>
  <c r="O1283" i="14"/>
  <c r="N579" i="12"/>
  <c r="R1370" i="14"/>
  <c r="R2064" i="14"/>
  <c r="R3104" i="14"/>
  <c r="K7" i="12"/>
  <c r="O1722" i="14"/>
  <c r="R3032" i="14"/>
  <c r="O2676" i="14"/>
  <c r="R1306" i="14"/>
  <c r="O904" i="14"/>
  <c r="O264" i="14"/>
  <c r="O1898" i="14"/>
  <c r="O806" i="14"/>
  <c r="O1979" i="14"/>
  <c r="R2670" i="14"/>
  <c r="N888" i="12"/>
  <c r="O851" i="14"/>
  <c r="K350" i="12"/>
  <c r="O2374" i="14"/>
  <c r="K618" i="12"/>
  <c r="K409" i="12"/>
  <c r="O1684" i="14"/>
  <c r="N314" i="12"/>
  <c r="R3192" i="14"/>
  <c r="O201" i="14"/>
  <c r="O1343" i="14"/>
  <c r="O2262" i="14"/>
  <c r="O2848" i="14"/>
  <c r="K485" i="12"/>
  <c r="O2388" i="14"/>
  <c r="K90" i="12"/>
  <c r="O2059" i="14"/>
  <c r="K24" i="12"/>
  <c r="O2769" i="14"/>
  <c r="N327" i="12"/>
  <c r="O1388" i="14"/>
  <c r="O1605" i="14"/>
  <c r="O1083" i="14"/>
  <c r="N210" i="12"/>
  <c r="R3159" i="14"/>
  <c r="O2762" i="14"/>
  <c r="N639" i="12"/>
  <c r="R1492" i="14"/>
  <c r="O1218" i="14"/>
  <c r="O2620" i="14"/>
  <c r="O330" i="14"/>
  <c r="R2737" i="14"/>
  <c r="O253" i="14"/>
  <c r="K163" i="12"/>
  <c r="O2908" i="14"/>
  <c r="O3169" i="14"/>
  <c r="R2126" i="14"/>
  <c r="O2859" i="14"/>
  <c r="O1995" i="14"/>
  <c r="R1639" i="14"/>
  <c r="R2175" i="14"/>
  <c r="R2721" i="14"/>
  <c r="R29" i="14"/>
  <c r="R2082" i="14"/>
  <c r="K11" i="12"/>
  <c r="K416" i="12"/>
  <c r="O1665" i="14"/>
  <c r="O1747" i="14"/>
  <c r="O2851" i="14"/>
  <c r="N527" i="12"/>
  <c r="R1066" i="14"/>
  <c r="R2640" i="14"/>
  <c r="R126" i="14"/>
  <c r="O1423" i="14"/>
  <c r="O975" i="14"/>
  <c r="R1960" i="14"/>
  <c r="R133" i="14"/>
  <c r="R3158" i="14"/>
  <c r="R1080" i="14"/>
  <c r="O1800" i="14"/>
  <c r="O3264" i="14"/>
  <c r="R2765" i="14"/>
  <c r="O1073" i="14"/>
  <c r="R1569" i="14"/>
  <c r="R1073" i="14"/>
  <c r="R1513" i="14"/>
  <c r="O2850" i="14"/>
  <c r="O2344" i="14"/>
  <c r="R2696" i="14"/>
  <c r="R2498" i="14"/>
  <c r="R836" i="14"/>
  <c r="O2066" i="14"/>
  <c r="O1643" i="14"/>
  <c r="R3002" i="14"/>
  <c r="R1577" i="14"/>
  <c r="N571" i="12"/>
  <c r="R3193" i="14"/>
  <c r="N661" i="12"/>
  <c r="N279" i="12"/>
  <c r="R2688" i="14"/>
  <c r="R2844" i="14"/>
  <c r="R1822" i="14"/>
  <c r="O1583" i="14"/>
  <c r="R1804" i="14"/>
  <c r="K394" i="12"/>
  <c r="R1668" i="14"/>
  <c r="R1123" i="14"/>
  <c r="O311" i="14"/>
  <c r="N195" i="12"/>
  <c r="O457" i="14"/>
  <c r="N511" i="12"/>
  <c r="K885" i="12"/>
  <c r="N658" i="12"/>
  <c r="R1418" i="14"/>
  <c r="O683" i="14"/>
  <c r="O847" i="14"/>
  <c r="K415" i="12"/>
  <c r="O1833" i="14"/>
  <c r="O3149" i="14"/>
  <c r="R2828" i="14"/>
  <c r="N477" i="12"/>
  <c r="R2598" i="14"/>
  <c r="R2172" i="14"/>
  <c r="R980" i="14"/>
  <c r="O1271" i="14"/>
  <c r="R2049" i="14"/>
  <c r="R1605" i="14"/>
  <c r="O257" i="14"/>
  <c r="O936" i="14"/>
  <c r="O1794" i="14"/>
  <c r="N494" i="12"/>
  <c r="K480" i="12"/>
  <c r="O1735" i="14"/>
  <c r="O1054" i="14"/>
  <c r="O1242" i="14"/>
  <c r="R834" i="14"/>
  <c r="N260" i="12"/>
  <c r="R3041" i="14"/>
  <c r="O3023" i="14"/>
  <c r="O111" i="14"/>
  <c r="O648" i="14"/>
  <c r="K650" i="12"/>
  <c r="O315" i="14"/>
  <c r="O216" i="14"/>
  <c r="O3246" i="14"/>
  <c r="O3213" i="14"/>
  <c r="O1153" i="14"/>
  <c r="O1646" i="14"/>
  <c r="N131" i="12"/>
  <c r="O2704" i="14"/>
  <c r="O896" i="14"/>
  <c r="K593" i="12"/>
  <c r="R1466" i="14"/>
  <c r="R290" i="14"/>
  <c r="R1641" i="14"/>
  <c r="O2804" i="14"/>
  <c r="O2350" i="14"/>
  <c r="R1079" i="14"/>
  <c r="R381" i="14"/>
  <c r="R2749" i="14"/>
  <c r="O212" i="14"/>
  <c r="R1811" i="14"/>
  <c r="O1701" i="14"/>
  <c r="R596" i="14"/>
  <c r="O2159" i="14"/>
  <c r="R2748" i="14"/>
  <c r="O2801" i="14"/>
  <c r="O2291" i="14"/>
  <c r="O137" i="14"/>
  <c r="R2564" i="14"/>
  <c r="R1409" i="14"/>
  <c r="Q638" i="12"/>
  <c r="R2853" i="14"/>
  <c r="R1638" i="14"/>
  <c r="O2389" i="14"/>
  <c r="O2192" i="14"/>
  <c r="R2430" i="14"/>
  <c r="O1707" i="14"/>
  <c r="R3237" i="14"/>
  <c r="O2375" i="14"/>
  <c r="K40" i="12"/>
  <c r="O905" i="14"/>
  <c r="O1109" i="14"/>
  <c r="R846" i="14"/>
  <c r="O1212" i="14"/>
  <c r="O277" i="14"/>
  <c r="R2893" i="14"/>
  <c r="O1344" i="14"/>
  <c r="R2683" i="14"/>
  <c r="O762" i="14"/>
  <c r="R2345" i="14"/>
  <c r="N86" i="12"/>
  <c r="O1188" i="14"/>
  <c r="O476" i="14"/>
  <c r="O344" i="14"/>
  <c r="O2090" i="14"/>
  <c r="R2792" i="14"/>
  <c r="O1426" i="14"/>
  <c r="O2349" i="14"/>
  <c r="O3248" i="14"/>
  <c r="O2662" i="14"/>
  <c r="R1636" i="14"/>
  <c r="R580" i="14"/>
  <c r="O1883" i="14"/>
  <c r="N362" i="12"/>
  <c r="O211" i="14"/>
  <c r="O2947" i="14"/>
  <c r="R1934" i="14"/>
  <c r="R1392" i="14"/>
  <c r="O2653" i="14"/>
  <c r="R627" i="14"/>
  <c r="O696" i="14"/>
  <c r="O809" i="14"/>
  <c r="O1926" i="14"/>
  <c r="O2822" i="14"/>
  <c r="R1949" i="14"/>
  <c r="O2484" i="14"/>
  <c r="R825" i="14"/>
  <c r="O1799" i="14"/>
  <c r="O774" i="14"/>
  <c r="N607" i="12"/>
  <c r="R1096" i="14"/>
  <c r="R1358" i="14"/>
  <c r="R2446" i="14"/>
  <c r="R2601" i="14"/>
  <c r="R516" i="14"/>
  <c r="R2469" i="14"/>
  <c r="R2724" i="14"/>
  <c r="N474" i="12"/>
  <c r="O2779" i="14"/>
  <c r="R1010" i="14"/>
  <c r="K192" i="12"/>
  <c r="O1596" i="14"/>
  <c r="O2522" i="14"/>
  <c r="O2664" i="14"/>
  <c r="O2328" i="14"/>
  <c r="N173" i="12"/>
  <c r="O1020" i="14"/>
  <c r="O1571" i="14"/>
  <c r="O2992" i="14"/>
  <c r="O1071" i="14"/>
  <c r="R34" i="14"/>
  <c r="R687" i="14"/>
  <c r="O2577" i="14"/>
  <c r="K138" i="12"/>
  <c r="K329" i="12"/>
  <c r="O2659" i="14"/>
  <c r="K669" i="12"/>
  <c r="O672" i="14"/>
  <c r="O129" i="14"/>
  <c r="O2296" i="14"/>
  <c r="R1028" i="14"/>
  <c r="O897" i="14"/>
  <c r="O891" i="14"/>
  <c r="R1360" i="14"/>
  <c r="O2488" i="14"/>
  <c r="K283" i="12"/>
  <c r="R1077" i="14"/>
  <c r="O2687" i="14"/>
  <c r="R3095" i="14"/>
  <c r="O2244" i="14"/>
  <c r="K572" i="12"/>
  <c r="O1312" i="14"/>
  <c r="K254" i="12"/>
  <c r="O1504" i="14"/>
  <c r="K614" i="12"/>
  <c r="O3129" i="14"/>
  <c r="O2878" i="14"/>
  <c r="O3137" i="14"/>
  <c r="K691" i="12"/>
  <c r="O1380" i="14"/>
  <c r="O2161" i="14"/>
  <c r="K96" i="12"/>
  <c r="N121" i="12"/>
  <c r="O2242" i="14"/>
  <c r="N63" i="12"/>
  <c r="O1127" i="14"/>
  <c r="O3039" i="14"/>
  <c r="R2065" i="14"/>
  <c r="R621" i="14"/>
  <c r="O747" i="14"/>
  <c r="O1705" i="14"/>
  <c r="O436" i="14"/>
  <c r="K484" i="12"/>
  <c r="O1669" i="14"/>
  <c r="K482" i="12"/>
  <c r="K391" i="12"/>
  <c r="K365" i="12"/>
  <c r="O962" i="14"/>
  <c r="O2147" i="14"/>
  <c r="O2368" i="14"/>
  <c r="R1786" i="14"/>
  <c r="O722" i="14"/>
  <c r="N156" i="12"/>
  <c r="O2260" i="14"/>
  <c r="O2570" i="14"/>
  <c r="R2115" i="14"/>
  <c r="O810" i="14"/>
  <c r="R3208" i="14"/>
  <c r="R2643" i="14"/>
  <c r="O2499" i="14"/>
  <c r="O3034" i="14"/>
  <c r="O670" i="14"/>
  <c r="K367" i="12"/>
  <c r="O1879" i="14"/>
  <c r="R849" i="14"/>
  <c r="O795" i="14"/>
  <c r="K466" i="12"/>
  <c r="O2941" i="14"/>
  <c r="O695" i="14"/>
  <c r="R3215" i="14"/>
  <c r="O1506" i="14"/>
  <c r="O1998" i="14"/>
  <c r="O355" i="14"/>
  <c r="O179" i="14"/>
  <c r="O1751" i="14"/>
  <c r="R1488" i="14"/>
  <c r="O3221" i="14"/>
  <c r="R2575" i="14"/>
  <c r="K887" i="12"/>
  <c r="O4" i="14"/>
  <c r="N271" i="12"/>
  <c r="O678" i="14"/>
  <c r="R440" i="14"/>
  <c r="O1303" i="14"/>
  <c r="K443" i="12"/>
  <c r="N21" i="12"/>
  <c r="K429" i="12"/>
  <c r="O1455" i="14"/>
  <c r="K111" i="12"/>
  <c r="O2221" i="14"/>
  <c r="R3033" i="14"/>
  <c r="O329" i="14"/>
  <c r="O1523" i="14"/>
  <c r="R1518" i="14"/>
  <c r="R583" i="14"/>
  <c r="O2233" i="14"/>
  <c r="R2579" i="14"/>
  <c r="O1981" i="14"/>
  <c r="R437" i="14"/>
  <c r="O2289" i="14"/>
  <c r="K289" i="12"/>
  <c r="R2684" i="14"/>
  <c r="O1967" i="14"/>
  <c r="O3130" i="14"/>
  <c r="N636" i="12"/>
  <c r="O461" i="14"/>
  <c r="O2046" i="14"/>
  <c r="R2479" i="14"/>
  <c r="O2339" i="14"/>
  <c r="O2180" i="14"/>
  <c r="O2880" i="14"/>
  <c r="K167" i="12"/>
  <c r="O2811" i="14"/>
  <c r="R3100" i="14"/>
  <c r="O1599" i="14"/>
  <c r="R2117" i="14"/>
  <c r="K39" i="12"/>
  <c r="K529" i="12"/>
  <c r="K123" i="12"/>
  <c r="R235" i="14"/>
  <c r="R345" i="14"/>
  <c r="R1574" i="14"/>
  <c r="O84" i="14"/>
  <c r="R3241" i="14"/>
  <c r="R2221" i="14"/>
  <c r="O1829" i="14"/>
  <c r="R2306" i="14"/>
  <c r="O2076" i="14"/>
  <c r="R1610" i="14"/>
  <c r="R1712" i="14"/>
  <c r="O1541" i="14"/>
  <c r="O1510" i="14"/>
  <c r="O2376" i="14"/>
  <c r="O1779" i="14"/>
  <c r="K221" i="12"/>
  <c r="O1939" i="14"/>
  <c r="R30" i="14"/>
  <c r="O241" i="14"/>
  <c r="O852" i="14"/>
  <c r="O39" i="14"/>
  <c r="O1027" i="14"/>
  <c r="K245" i="12"/>
  <c r="R1293" i="14"/>
  <c r="O1831" i="14"/>
  <c r="R3225" i="14"/>
  <c r="O2206" i="14"/>
  <c r="O2651" i="14"/>
  <c r="N53" i="12"/>
  <c r="O2213" i="14"/>
  <c r="R820" i="14"/>
  <c r="O817" i="14"/>
  <c r="O995" i="14"/>
  <c r="K441" i="12"/>
  <c r="R2019" i="14"/>
  <c r="N148" i="12"/>
  <c r="O347" i="14"/>
  <c r="O478" i="14"/>
  <c r="O884" i="14"/>
  <c r="O886" i="14"/>
  <c r="O276" i="14"/>
  <c r="O1535" i="14"/>
  <c r="R2390" i="14"/>
  <c r="O1619" i="14"/>
  <c r="R302" i="14"/>
  <c r="R3175" i="14"/>
  <c r="N524" i="12"/>
  <c r="O1352" i="14"/>
  <c r="K622" i="12"/>
  <c r="O2142" i="14"/>
  <c r="R782" i="14"/>
  <c r="R1893" i="14"/>
  <c r="O2189" i="14"/>
  <c r="O3138" i="14"/>
  <c r="O3103" i="14"/>
  <c r="R1452" i="14"/>
  <c r="R1661" i="14"/>
  <c r="O3055" i="14"/>
  <c r="O167" i="14"/>
  <c r="O2482" i="14"/>
  <c r="O1570" i="14"/>
  <c r="O408" i="14"/>
  <c r="O2652" i="14"/>
  <c r="O2964" i="14"/>
  <c r="O1332" i="14"/>
  <c r="O3170" i="14"/>
  <c r="O1865" i="14"/>
  <c r="O2600" i="14"/>
  <c r="O1549" i="14"/>
  <c r="R464" i="14"/>
  <c r="O1359" i="14"/>
  <c r="K92" i="12"/>
  <c r="O41" i="14"/>
  <c r="O763" i="14"/>
  <c r="R528" i="14"/>
  <c r="R2999" i="14"/>
  <c r="O2680" i="14"/>
  <c r="O2276" i="14"/>
  <c r="K508" i="12"/>
  <c r="O1346" i="14"/>
  <c r="O1243" i="14"/>
  <c r="K404" i="12"/>
  <c r="O406" i="14"/>
  <c r="O3000" i="14"/>
  <c r="O2784" i="14"/>
  <c r="O2460" i="14"/>
  <c r="O1503" i="14"/>
  <c r="O298" i="14"/>
  <c r="O2111" i="14"/>
  <c r="O2593" i="14"/>
  <c r="O3211" i="14"/>
  <c r="O790" i="14"/>
  <c r="K157" i="12"/>
  <c r="K348" i="12"/>
  <c r="K83" i="12"/>
  <c r="R1016" i="14"/>
  <c r="O246" i="14"/>
  <c r="R1910" i="14"/>
  <c r="O945" i="14"/>
  <c r="O591" i="14"/>
  <c r="N133" i="12"/>
  <c r="O2391" i="14"/>
  <c r="O1239" i="14"/>
  <c r="O136" i="14"/>
  <c r="K169" i="12"/>
  <c r="O1065" i="14"/>
  <c r="K904" i="12"/>
  <c r="R1727" i="14"/>
  <c r="K514" i="12"/>
  <c r="O2824" i="14"/>
  <c r="O1461" i="14"/>
  <c r="O1925" i="14"/>
  <c r="K107" i="12"/>
  <c r="O2756" i="14"/>
  <c r="O2864" i="14"/>
  <c r="R1860" i="14"/>
  <c r="O247" i="14"/>
  <c r="R1158" i="14"/>
  <c r="O607" i="14"/>
  <c r="O1163" i="14"/>
  <c r="R2608" i="14"/>
  <c r="K206" i="12"/>
  <c r="O3155" i="14"/>
  <c r="O2333" i="14"/>
  <c r="R1936" i="14"/>
  <c r="O2229" i="14"/>
  <c r="O1456" i="14"/>
  <c r="R247" i="14"/>
  <c r="O608" i="14"/>
  <c r="O1921" i="14"/>
  <c r="O1253" i="14"/>
  <c r="O2321" i="14"/>
  <c r="N446" i="12"/>
  <c r="R2659" i="14"/>
  <c r="O416" i="14"/>
  <c r="O1706" i="14"/>
  <c r="O2556" i="14"/>
  <c r="R2673" i="14"/>
  <c r="K383" i="12"/>
  <c r="O95" i="14"/>
  <c r="K78" i="12"/>
  <c r="R601" i="14"/>
  <c r="R781" i="14"/>
  <c r="O333" i="14"/>
  <c r="N234" i="12"/>
  <c r="O634" i="14"/>
  <c r="O2195" i="14"/>
  <c r="K548" i="12"/>
  <c r="O2330" i="14"/>
  <c r="O1329" i="14"/>
  <c r="O2412" i="14"/>
  <c r="O53" i="14"/>
  <c r="O1317" i="14"/>
  <c r="K452" i="12"/>
  <c r="O1930" i="14"/>
  <c r="R470" i="14"/>
  <c r="R3133" i="14"/>
  <c r="O415" i="14"/>
  <c r="O2562" i="14"/>
  <c r="O3162" i="14"/>
  <c r="O1281" i="14"/>
  <c r="O2599" i="14"/>
  <c r="O468" i="14"/>
  <c r="O1411" i="14"/>
  <c r="O2541" i="14"/>
  <c r="O1101" i="14"/>
  <c r="R2695" i="14"/>
  <c r="R1127" i="14"/>
  <c r="O2130" i="14"/>
  <c r="K450" i="12"/>
  <c r="R474" i="14"/>
  <c r="O2568" i="14"/>
  <c r="O708" i="14"/>
  <c r="O409" i="14"/>
  <c r="O2997" i="14"/>
  <c r="O2950" i="14"/>
  <c r="O1868" i="14"/>
  <c r="R955" i="14"/>
  <c r="R278" i="14"/>
  <c r="R712" i="14"/>
  <c r="R160" i="14"/>
  <c r="O532" i="14"/>
  <c r="K492" i="12"/>
  <c r="R2515" i="14"/>
  <c r="O2959" i="14"/>
  <c r="K577" i="12"/>
  <c r="R1225" i="14"/>
  <c r="R2074" i="14"/>
  <c r="O534" i="14"/>
  <c r="O2611" i="14"/>
  <c r="O2697" i="14"/>
  <c r="R2329" i="14"/>
  <c r="R3168" i="14"/>
  <c r="O1582" i="14"/>
  <c r="O3106" i="14"/>
  <c r="O778" i="14"/>
  <c r="R3236" i="14"/>
  <c r="K667" i="12"/>
  <c r="K281" i="12"/>
  <c r="O1267" i="14"/>
  <c r="K13" i="12"/>
  <c r="K162" i="12"/>
  <c r="K688" i="12"/>
  <c r="O312" i="14"/>
  <c r="R439" i="14"/>
  <c r="O3052" i="14"/>
  <c r="O1658" i="14"/>
  <c r="O3148" i="14"/>
  <c r="O1480" i="14"/>
  <c r="O2970" i="14"/>
  <c r="O1078" i="14"/>
  <c r="O2314" i="14"/>
  <c r="O3132" i="14"/>
  <c r="K660" i="12"/>
  <c r="R680" i="14"/>
  <c r="O1128" i="14"/>
  <c r="R129" i="14"/>
  <c r="R1521" i="14"/>
  <c r="K530" i="12"/>
  <c r="R2775" i="14"/>
  <c r="R2881" i="14"/>
  <c r="R1438" i="14"/>
  <c r="R3074" i="14"/>
  <c r="K515" i="12"/>
  <c r="K560" i="12"/>
  <c r="R402" i="14"/>
  <c r="O2699" i="14"/>
  <c r="R1715" i="14"/>
  <c r="R2371" i="14"/>
  <c r="K326" i="12"/>
  <c r="O483" i="14"/>
  <c r="O3188" i="14"/>
  <c r="O48" i="14"/>
  <c r="O690" i="14"/>
  <c r="O2022" i="14"/>
  <c r="O2574" i="14"/>
  <c r="O275" i="14"/>
  <c r="R2499" i="14"/>
  <c r="N157" i="12"/>
  <c r="N266" i="12"/>
  <c r="O27" i="14"/>
  <c r="O3245" i="14"/>
  <c r="N182" i="12"/>
  <c r="R1886" i="14"/>
  <c r="R3130" i="14"/>
  <c r="R1083" i="14"/>
  <c r="K97" i="12"/>
  <c r="O1912" i="14"/>
  <c r="O1336" i="14"/>
  <c r="R2850" i="14"/>
  <c r="N422" i="12"/>
  <c r="O106" i="14"/>
  <c r="O2783" i="14"/>
  <c r="R2788" i="14"/>
  <c r="R2857" i="14"/>
  <c r="O2009" i="14"/>
  <c r="K366" i="12"/>
  <c r="R552" i="14"/>
  <c r="O1043" i="14"/>
  <c r="O3243" i="14"/>
  <c r="O593" i="14"/>
  <c r="R78" i="14"/>
  <c r="R1419" i="14"/>
  <c r="K393" i="12"/>
  <c r="R527" i="14"/>
  <c r="R101" i="14"/>
  <c r="O2176" i="14"/>
  <c r="O675" i="14"/>
  <c r="R2437" i="14"/>
  <c r="O117" i="14"/>
  <c r="O1807" i="14"/>
  <c r="R261" i="14"/>
  <c r="N464" i="12"/>
  <c r="R2242" i="14"/>
  <c r="O2625" i="14"/>
  <c r="N78" i="12"/>
  <c r="R666" i="14"/>
  <c r="R993" i="14"/>
  <c r="R2136" i="14"/>
  <c r="O400" i="14"/>
  <c r="R1482" i="14"/>
  <c r="R2107" i="14"/>
  <c r="O858" i="14"/>
  <c r="O118" i="14"/>
  <c r="O957" i="14"/>
  <c r="O942" i="14"/>
  <c r="R2674" i="14"/>
  <c r="R1479" i="14"/>
  <c r="R2605" i="14"/>
  <c r="K268" i="12"/>
  <c r="O2336" i="14"/>
  <c r="O2377" i="14"/>
  <c r="O570" i="14"/>
  <c r="R2929" i="14"/>
  <c r="K43" i="12"/>
  <c r="R3135" i="14"/>
  <c r="R2006" i="14"/>
  <c r="R950" i="14"/>
  <c r="R2324" i="14"/>
  <c r="R1950" i="14"/>
  <c r="R2591" i="14"/>
  <c r="O1106" i="14"/>
  <c r="O1808" i="14"/>
  <c r="O857" i="14"/>
  <c r="O141" i="14"/>
  <c r="K168" i="12"/>
  <c r="K185" i="12"/>
  <c r="O2861" i="14"/>
  <c r="O1533" i="14"/>
  <c r="R3190" i="14"/>
  <c r="N19" i="12"/>
  <c r="R697" i="14"/>
  <c r="O707" i="14"/>
  <c r="K218" i="12"/>
  <c r="R355" i="14"/>
  <c r="R2093" i="14"/>
  <c r="R2936" i="14"/>
  <c r="O2549" i="14"/>
  <c r="R1696" i="14"/>
  <c r="O3098" i="14"/>
  <c r="O1414" i="14"/>
  <c r="O1246" i="14"/>
  <c r="O988" i="14"/>
  <c r="O2939" i="14"/>
  <c r="O1203" i="14"/>
  <c r="O2874" i="14"/>
  <c r="O823" i="14"/>
  <c r="K516" i="12"/>
  <c r="O1396" i="14"/>
  <c r="O357" i="14"/>
  <c r="K851" i="12"/>
  <c r="O2041" i="14"/>
  <c r="K561" i="12"/>
  <c r="O878" i="14"/>
  <c r="R2051" i="14"/>
  <c r="R2837" i="14"/>
  <c r="N655" i="12"/>
  <c r="K183" i="12"/>
  <c r="O890" i="14"/>
  <c r="O2497" i="14"/>
  <c r="R155" i="14"/>
  <c r="O1859" i="14"/>
  <c r="R1859" i="14" s="1"/>
  <c r="O3079" i="14"/>
  <c r="R577" i="14"/>
  <c r="O1591" i="14"/>
  <c r="R788" i="14"/>
  <c r="R2607" i="14"/>
  <c r="O2544" i="14"/>
  <c r="O557" i="14"/>
  <c r="R2967" i="14"/>
  <c r="O1703" i="14"/>
  <c r="O2869" i="14"/>
  <c r="N640" i="12"/>
  <c r="K273" i="12"/>
  <c r="R1133" i="14"/>
  <c r="K398" i="12"/>
  <c r="R2827" i="14"/>
  <c r="O1920" i="14"/>
  <c r="R1874" i="14"/>
  <c r="O551" i="14"/>
  <c r="O1273" i="14"/>
  <c r="O2678" i="14"/>
  <c r="O2086" i="14"/>
  <c r="O2451" i="14"/>
  <c r="K12" i="12"/>
  <c r="R110" i="14"/>
  <c r="O2542" i="14"/>
  <c r="O3204" i="14"/>
  <c r="O2271" i="14"/>
  <c r="R180" i="14"/>
  <c r="R1655" i="14"/>
  <c r="K550" i="12"/>
  <c r="N502" i="12"/>
  <c r="O3172" i="14"/>
  <c r="R3172" i="14" s="1"/>
  <c r="N428" i="12"/>
  <c r="R1585" i="14"/>
  <c r="O2095" i="14"/>
  <c r="O1165" i="14"/>
  <c r="O3068" i="14"/>
  <c r="N303" i="12"/>
  <c r="K290" i="12"/>
  <c r="O824" i="14"/>
  <c r="O286" i="14"/>
  <c r="O2886" i="14"/>
  <c r="R3075" i="14"/>
  <c r="R2916" i="14"/>
  <c r="O537" i="14"/>
  <c r="K359" i="12"/>
  <c r="O2795" i="14"/>
  <c r="O338" i="14"/>
  <c r="R177" i="14"/>
  <c r="O1254" i="14"/>
  <c r="O1621" i="14"/>
  <c r="O811" i="14"/>
  <c r="O1927" i="14"/>
  <c r="R1927" i="14" s="1"/>
  <c r="O3071" i="14"/>
  <c r="O2308" i="14"/>
  <c r="R3267" i="14"/>
  <c r="R367" i="14"/>
  <c r="O2628" i="14"/>
  <c r="O2833" i="14"/>
  <c r="R2496" i="14"/>
  <c r="O460" i="14"/>
  <c r="R2444" i="14"/>
  <c r="O378" i="14"/>
  <c r="O1469" i="14"/>
  <c r="N105" i="12"/>
  <c r="O194" i="14"/>
  <c r="O1623" i="14"/>
  <c r="O1889" i="14"/>
  <c r="O1685" i="14"/>
  <c r="R3003" i="14"/>
  <c r="O1662" i="14"/>
  <c r="O3143" i="14"/>
  <c r="O433" i="14"/>
  <c r="R1252" i="14"/>
  <c r="O2642" i="14"/>
  <c r="O2285" i="14"/>
  <c r="R2285" i="14" s="1"/>
  <c r="R1743" i="14"/>
  <c r="N177" i="12"/>
  <c r="O926" i="14"/>
  <c r="O2692" i="14"/>
  <c r="R3238" i="14"/>
  <c r="O3082" i="14"/>
  <c r="O2407" i="14"/>
  <c r="O13" i="14"/>
  <c r="N343" i="12"/>
  <c r="K250" i="12"/>
  <c r="N250" i="12" s="1"/>
  <c r="K390" i="12"/>
  <c r="O2441" i="14"/>
  <c r="O2917" i="14"/>
  <c r="R2917" i="14" s="1"/>
  <c r="O940" i="14"/>
  <c r="K483" i="12"/>
  <c r="O1301" i="14"/>
  <c r="R1301" i="14" s="1"/>
  <c r="O3228" i="14"/>
  <c r="O756" i="14"/>
  <c r="O2365" i="14"/>
  <c r="R2435" i="14"/>
  <c r="O2143" i="14"/>
  <c r="R1914" i="14"/>
  <c r="O3269" i="14"/>
  <c r="R682" i="14"/>
  <c r="K384" i="12"/>
  <c r="O1021" i="14"/>
  <c r="N359" i="12"/>
  <c r="Q343" i="12"/>
  <c r="O354" i="14"/>
  <c r="R2031" i="14"/>
  <c r="R2323" i="14"/>
  <c r="R2551" i="14"/>
  <c r="R599" i="14"/>
  <c r="K339" i="12"/>
  <c r="K354" i="12"/>
  <c r="K139" i="12"/>
  <c r="O2338" i="14"/>
  <c r="O3027" i="14"/>
  <c r="R1262" i="14"/>
  <c r="O2196" i="14"/>
  <c r="R2248" i="14"/>
  <c r="T343" i="12"/>
  <c r="O2533" i="14"/>
  <c r="O191" i="14"/>
  <c r="K522" i="12"/>
  <c r="O2043" i="14"/>
  <c r="R1367" i="14"/>
  <c r="O462" i="14"/>
  <c r="R1376" i="14"/>
  <c r="O2761" i="14"/>
  <c r="O2312" i="14"/>
  <c r="R2312" i="14" s="1"/>
  <c r="N193" i="12"/>
  <c r="O2287" i="14"/>
  <c r="O2821" i="14"/>
  <c r="O1103" i="14"/>
  <c r="R3004" i="14"/>
  <c r="R2746" i="14"/>
  <c r="O1039" i="14"/>
  <c r="R1175" i="14"/>
  <c r="O902" i="14"/>
  <c r="R1149" i="14"/>
  <c r="O366" i="14"/>
  <c r="O413" i="14"/>
  <c r="R2395" i="14"/>
  <c r="O340" i="14"/>
  <c r="R2946" i="14"/>
  <c r="R252" i="14"/>
  <c r="O592" i="14"/>
  <c r="R3229" i="14"/>
  <c r="R1853" i="14"/>
  <c r="O1238" i="14"/>
  <c r="O3069" i="14"/>
  <c r="R946" i="14"/>
  <c r="N536" i="12"/>
  <c r="O1821" i="14"/>
  <c r="O2667" i="14"/>
  <c r="R1497" i="14"/>
  <c r="R2538" i="14"/>
  <c r="R2191" i="14"/>
  <c r="O3048" i="14"/>
  <c r="O1327" i="14"/>
  <c r="O920" i="14"/>
  <c r="K20" i="12"/>
  <c r="O600" i="14"/>
  <c r="N486" i="12"/>
  <c r="N467" i="12"/>
  <c r="O2913" i="14"/>
  <c r="K71" i="12"/>
  <c r="O31" i="14"/>
  <c r="O1873" i="14"/>
  <c r="K68" i="12"/>
  <c r="K102" i="12"/>
  <c r="O2638" i="14"/>
  <c r="O97" i="14"/>
  <c r="N499" i="12"/>
  <c r="O1908" i="14"/>
  <c r="R1908" i="14" s="1"/>
  <c r="O2718" i="14"/>
  <c r="O2619" i="14"/>
  <c r="K461" i="12"/>
  <c r="O3040" i="14"/>
  <c r="R992" i="14"/>
  <c r="O2387" i="14"/>
  <c r="O2701" i="14"/>
  <c r="K332" i="12"/>
  <c r="O1205" i="14"/>
  <c r="K317" i="12"/>
  <c r="O18" i="14"/>
  <c r="K95" i="12"/>
  <c r="K217" i="12"/>
  <c r="O162" i="14"/>
  <c r="O2471" i="14"/>
  <c r="O319" i="14"/>
  <c r="O1812" i="14"/>
  <c r="K905" i="12"/>
  <c r="K125" i="12"/>
  <c r="K624" i="12"/>
  <c r="O1160" i="14"/>
  <c r="O2502" i="14"/>
  <c r="R586" i="14"/>
  <c r="R1699" i="14"/>
  <c r="O892" i="14"/>
  <c r="O1901" i="14"/>
  <c r="O550" i="14"/>
  <c r="R3031" i="14"/>
  <c r="O1558" i="14"/>
  <c r="O2702" i="14"/>
  <c r="O287" i="14"/>
  <c r="R1498" i="14"/>
  <c r="Q389" i="12"/>
  <c r="O2411" i="14"/>
  <c r="R711" i="14"/>
  <c r="R1263" i="14"/>
  <c r="R1134" i="14"/>
  <c r="O705" i="14"/>
  <c r="O1580" i="14"/>
  <c r="R438" i="14"/>
  <c r="O451" i="14"/>
  <c r="O225" i="14"/>
  <c r="K899" i="12"/>
  <c r="O174" i="14"/>
  <c r="O1097" i="14"/>
  <c r="K319" i="12"/>
  <c r="R3242" i="14"/>
  <c r="O1529" i="14"/>
  <c r="R434" i="14"/>
  <c r="K376" i="12"/>
  <c r="O1248" i="14"/>
  <c r="O119" i="14"/>
  <c r="N284" i="12"/>
  <c r="O491" i="14"/>
  <c r="K360" i="12"/>
  <c r="R2540" i="14"/>
  <c r="O343" i="14"/>
  <c r="O3253" i="14"/>
  <c r="O7" i="14"/>
  <c r="R1465" i="14"/>
  <c r="O189" i="14"/>
  <c r="O388" i="14"/>
  <c r="R388" i="14" s="1"/>
  <c r="R1111" i="14"/>
  <c r="N377" i="12"/>
  <c r="O2442" i="14"/>
  <c r="O1974" i="14"/>
  <c r="R1974" i="14" s="1"/>
  <c r="R2417" i="14"/>
  <c r="U2417" i="14" s="1"/>
  <c r="O612" i="14"/>
  <c r="K503" i="12"/>
  <c r="O2648" i="14"/>
  <c r="O3266" i="14"/>
  <c r="R994" i="14"/>
  <c r="N683" i="12"/>
  <c r="R726" i="14"/>
  <c r="K26" i="12"/>
  <c r="O573" i="14"/>
  <c r="O2809" i="14"/>
  <c r="R2809" i="14" s="1"/>
  <c r="O2829" i="14"/>
  <c r="R742" i="14"/>
  <c r="N411" i="12"/>
  <c r="O2855" i="14"/>
  <c r="R2855" i="14" s="1"/>
  <c r="R3199" i="14"/>
  <c r="O2554" i="14"/>
  <c r="O2062" i="14"/>
  <c r="O2047" i="14"/>
  <c r="R2047" i="14" s="1"/>
  <c r="O3181" i="14"/>
  <c r="R165" i="14"/>
  <c r="K238" i="12"/>
  <c r="R447" i="14"/>
  <c r="R251" i="14"/>
  <c r="O2116" i="14"/>
  <c r="R1659" i="14"/>
  <c r="O1310" i="14"/>
  <c r="R1789" i="14"/>
  <c r="O1200" i="14"/>
  <c r="O2636" i="14"/>
  <c r="R2636" i="14" s="1"/>
  <c r="O1141" i="14"/>
  <c r="N462" i="12"/>
  <c r="Q462" i="12" s="1"/>
  <c r="O494" i="14"/>
  <c r="R875" i="14"/>
  <c r="R393" i="14"/>
  <c r="K563" i="12"/>
  <c r="O1943" i="14"/>
  <c r="R2622" i="14"/>
  <c r="R1340" i="14"/>
  <c r="O2120" i="14"/>
  <c r="O168" i="14"/>
  <c r="O2925" i="14"/>
  <c r="O765" i="14"/>
  <c r="R2125" i="14"/>
  <c r="R350" i="14"/>
  <c r="O830" i="14"/>
  <c r="O2731" i="14"/>
  <c r="O1515" i="14"/>
  <c r="O2580" i="14"/>
  <c r="R2421" i="14"/>
  <c r="O925" i="14"/>
  <c r="O274" i="14"/>
  <c r="O1918" i="14"/>
  <c r="R1154" i="14"/>
  <c r="R2660" i="14"/>
  <c r="O170" i="14"/>
  <c r="N633" i="12"/>
  <c r="Q633" i="12" s="1"/>
  <c r="O1827" i="14"/>
  <c r="O2834" i="14"/>
  <c r="R2834" i="14" s="1"/>
  <c r="O1060" i="14"/>
  <c r="O190" i="14"/>
  <c r="R190" i="14" s="1"/>
  <c r="R1052" i="14"/>
  <c r="O2519" i="14"/>
  <c r="R1581" i="14"/>
  <c r="O3257" i="14"/>
  <c r="O1695" i="14"/>
  <c r="R1695" i="14" s="1"/>
  <c r="O1152" i="14"/>
  <c r="N14" i="12"/>
  <c r="O943" i="14"/>
  <c r="R1099" i="14"/>
  <c r="O1680" i="14"/>
  <c r="O2307" i="14"/>
  <c r="R3171" i="14"/>
  <c r="O3234" i="14"/>
  <c r="O262" i="14"/>
  <c r="K543" i="12"/>
  <c r="O1169" i="14"/>
  <c r="R903" i="14"/>
  <c r="N544" i="12"/>
  <c r="R1318" i="14"/>
  <c r="O3124" i="14"/>
  <c r="O1082" i="14"/>
  <c r="O1863" i="14"/>
  <c r="K336" i="12"/>
  <c r="O1651" i="14"/>
  <c r="K629" i="12"/>
  <c r="O332" i="14"/>
  <c r="O1656" i="14"/>
  <c r="R299" i="14"/>
  <c r="R949" i="14"/>
  <c r="R1964" i="14"/>
  <c r="R2217" i="14"/>
  <c r="R359" i="14"/>
  <c r="O1368" i="14"/>
  <c r="O987" i="14"/>
  <c r="O2214" i="14"/>
  <c r="K127" i="12"/>
  <c r="O2586" i="14"/>
  <c r="O1824" i="14"/>
  <c r="O1760" i="14"/>
  <c r="O2823" i="14"/>
  <c r="R2635" i="14"/>
  <c r="R327" i="14"/>
  <c r="K272" i="12"/>
  <c r="O1100" i="14"/>
  <c r="O446" i="14"/>
  <c r="R1424" i="14"/>
  <c r="O1968" i="14"/>
  <c r="O405" i="14"/>
  <c r="O908" i="14"/>
  <c r="R2576" i="14"/>
  <c r="O1559" i="14"/>
  <c r="O2015" i="14"/>
  <c r="N37" i="12"/>
  <c r="O1470" i="14"/>
  <c r="O1019" i="14"/>
  <c r="O2975" i="14"/>
  <c r="N251" i="12"/>
  <c r="R2145" i="14"/>
  <c r="R1685" i="14"/>
  <c r="K46" i="12"/>
  <c r="O267" i="14"/>
  <c r="R503" i="14"/>
  <c r="O569" i="14"/>
  <c r="R2690" i="14"/>
  <c r="R2361" i="14"/>
  <c r="R529" i="14"/>
  <c r="O2623" i="14"/>
  <c r="R510" i="14"/>
  <c r="N287" i="12"/>
  <c r="R1297" i="14"/>
  <c r="R1067" i="14"/>
  <c r="N885" i="12"/>
  <c r="R2135" i="14"/>
  <c r="O138" i="14"/>
  <c r="R2862" i="14"/>
  <c r="O2529" i="14"/>
  <c r="K534" i="12"/>
  <c r="O2379" i="14"/>
  <c r="K448" i="12"/>
  <c r="R1272" i="14"/>
  <c r="R365" i="14"/>
  <c r="R2566" i="14"/>
  <c r="O2887" i="14"/>
  <c r="R287" i="14"/>
  <c r="Q340" i="12"/>
  <c r="R192" i="14"/>
  <c r="O306" i="14"/>
  <c r="O1113" i="14"/>
  <c r="O566" i="14"/>
  <c r="N685" i="12"/>
  <c r="O2026" i="14"/>
  <c r="R2220" i="14"/>
  <c r="O2370" i="14"/>
  <c r="K877" i="12"/>
  <c r="O2295" i="14"/>
  <c r="R1265" i="14"/>
  <c r="R89" i="14"/>
  <c r="R2974" i="14"/>
  <c r="O514" i="14"/>
  <c r="K542" i="12"/>
  <c r="O2201" i="14"/>
  <c r="O1996" i="14"/>
  <c r="O2102" i="14"/>
  <c r="O2061" i="14"/>
  <c r="O2787" i="14"/>
  <c r="O8" i="14"/>
  <c r="R174" i="14"/>
  <c r="O2477" i="14"/>
  <c r="O3078" i="14"/>
  <c r="O2573" i="14"/>
  <c r="O1598" i="14"/>
  <c r="O232" i="14"/>
  <c r="O1980" i="14"/>
  <c r="O981" i="14"/>
  <c r="R1524" i="14"/>
  <c r="O1288" i="14"/>
  <c r="O77" i="14"/>
  <c r="R1330" i="14"/>
  <c r="O563" i="14"/>
  <c r="R563" i="14" s="1"/>
  <c r="O2789" i="14"/>
  <c r="O1415" i="14"/>
  <c r="O787" i="14"/>
  <c r="O336" i="14"/>
  <c r="R2352" i="14"/>
  <c r="O371" i="14"/>
  <c r="R1320" i="14"/>
  <c r="R369" i="14"/>
  <c r="R2053" i="14"/>
  <c r="R2381" i="14"/>
  <c r="R1299" i="14"/>
  <c r="R1290" i="14"/>
  <c r="R2509" i="14"/>
  <c r="N308" i="12"/>
  <c r="R31" i="14"/>
  <c r="R1866" i="14"/>
  <c r="O421" i="14"/>
  <c r="R3099" i="14"/>
  <c r="R996" i="14"/>
  <c r="N587" i="12"/>
  <c r="R899" i="14"/>
  <c r="N519" i="12"/>
  <c r="R1137" i="14"/>
  <c r="Q181" i="12"/>
  <c r="O1904" i="14"/>
  <c r="O2243" i="14"/>
  <c r="R479" i="14"/>
  <c r="O710" i="14"/>
  <c r="O2123" i="14"/>
  <c r="O999" i="14"/>
  <c r="O2470" i="14"/>
  <c r="O2980" i="14"/>
  <c r="O664" i="14"/>
  <c r="R7" i="14"/>
  <c r="O1015" i="14"/>
  <c r="O1834" i="14"/>
  <c r="O142" i="14"/>
  <c r="N209" i="12"/>
  <c r="N211" i="12"/>
  <c r="R823" i="14"/>
  <c r="K401" i="12"/>
  <c r="O2902" i="14"/>
  <c r="R1156" i="14"/>
  <c r="R2265" i="14"/>
  <c r="N309" i="12"/>
  <c r="O3" i="14"/>
  <c r="R1871" i="14"/>
  <c r="R1063" i="14"/>
  <c r="R2252" i="14"/>
  <c r="R2979" i="14"/>
  <c r="O3047" i="14"/>
  <c r="R305" i="14"/>
  <c r="R104" i="14"/>
  <c r="O1439" i="14"/>
  <c r="K300" i="12"/>
  <c r="K341" i="12"/>
  <c r="O2299" i="14"/>
  <c r="R2269" i="14"/>
  <c r="O2431" i="14"/>
  <c r="O1709" i="14"/>
  <c r="R3011" i="14"/>
  <c r="O2658" i="14"/>
  <c r="R1416" i="14"/>
  <c r="R2977" i="14"/>
  <c r="K75" i="12"/>
  <c r="R1907" i="14"/>
  <c r="R576" i="14"/>
  <c r="R18" i="14"/>
  <c r="R1815" i="14"/>
  <c r="R1151" i="14"/>
  <c r="R739" i="14"/>
  <c r="N495" i="12"/>
  <c r="R2823" i="14"/>
  <c r="R2304" i="14"/>
  <c r="O541" i="14"/>
  <c r="R1618" i="14"/>
  <c r="R2767" i="14"/>
  <c r="R2590" i="14"/>
  <c r="U2979" i="14"/>
  <c r="O1313" i="14"/>
  <c r="R33" i="14"/>
  <c r="R1774" i="14"/>
  <c r="K73" i="12"/>
  <c r="R215" i="14"/>
  <c r="O1048" i="14"/>
  <c r="O399" i="14"/>
  <c r="K262" i="12"/>
  <c r="R1913" i="14"/>
  <c r="N505" i="12"/>
  <c r="O1171" i="14"/>
  <c r="O2919" i="14"/>
  <c r="K116" i="12"/>
  <c r="K310" i="12"/>
  <c r="O1041" i="14"/>
  <c r="O135" i="14"/>
  <c r="O3101" i="14"/>
  <c r="K408" i="12"/>
  <c r="R1484" i="14"/>
  <c r="R1752" i="14"/>
  <c r="K296" i="12"/>
  <c r="N296" i="12" s="1"/>
  <c r="O2786" i="14"/>
  <c r="R2403" i="14"/>
  <c r="O2081" i="14"/>
  <c r="R1875" i="14"/>
  <c r="N601" i="12"/>
  <c r="O2455" i="14"/>
  <c r="K244" i="12"/>
  <c r="R2604" i="14"/>
  <c r="R2521" i="14"/>
  <c r="O156" i="14"/>
  <c r="K458" i="12"/>
  <c r="O498" i="14"/>
  <c r="O1025" i="14"/>
  <c r="R2919" i="14"/>
  <c r="O767" i="14"/>
  <c r="O1269" i="14"/>
  <c r="K440" i="12"/>
  <c r="O2222" i="14"/>
  <c r="K115" i="12"/>
  <c r="R1792" i="14"/>
  <c r="R1620" i="14"/>
  <c r="K172" i="12"/>
  <c r="R86" i="14"/>
  <c r="O1473" i="14"/>
  <c r="O1371" i="14"/>
  <c r="R1880" i="14"/>
  <c r="O2669" i="14"/>
  <c r="R578" i="14"/>
  <c r="R417" i="14"/>
  <c r="O819" i="14"/>
  <c r="O2523" i="14"/>
  <c r="R2523" i="14" s="1"/>
  <c r="R1181" i="14"/>
  <c r="R3259" i="14"/>
  <c r="K690" i="12"/>
  <c r="O933" i="14"/>
  <c r="O2876" i="14"/>
  <c r="N523" i="12"/>
  <c r="O1534" i="14"/>
  <c r="O1819" i="14"/>
  <c r="O2952" i="14"/>
  <c r="O1723" i="14"/>
  <c r="O1700" i="14"/>
  <c r="K518" i="12"/>
  <c r="R2610" i="14"/>
  <c r="O149" i="14"/>
  <c r="R2786" i="14"/>
  <c r="O3112" i="14"/>
  <c r="O714" i="14"/>
  <c r="R2399" i="14"/>
  <c r="K510" i="12"/>
  <c r="N33" i="12"/>
  <c r="O244" i="14"/>
  <c r="R411" i="14"/>
  <c r="O481" i="14"/>
  <c r="O3207" i="14"/>
  <c r="O475" i="14"/>
  <c r="K29" i="12"/>
  <c r="O1512" i="14"/>
  <c r="O2550" i="14"/>
  <c r="O2644" i="14"/>
  <c r="O1363" i="14"/>
  <c r="O65" i="14"/>
  <c r="R1012" i="14"/>
  <c r="O115" i="14"/>
  <c r="O220" i="14"/>
  <c r="R2647" i="14"/>
  <c r="K233" i="12"/>
  <c r="O389" i="14"/>
  <c r="O624" i="14"/>
  <c r="O161" i="14"/>
  <c r="O1279" i="14"/>
  <c r="R3073" i="14"/>
  <c r="R523" i="14"/>
  <c r="O1739" i="14"/>
  <c r="R1739" i="14" s="1"/>
  <c r="R2865" i="14"/>
  <c r="R1383" i="14"/>
  <c r="O3018" i="14"/>
  <c r="O776" i="14"/>
  <c r="O2624" i="14"/>
  <c r="O487" i="14"/>
  <c r="K532" i="12"/>
  <c r="R2682" i="14"/>
  <c r="O2419" i="14"/>
  <c r="O3198" i="14"/>
  <c r="R1791" i="14"/>
  <c r="N627" i="12"/>
  <c r="O204" i="14"/>
  <c r="O2241" i="14"/>
  <c r="R891" i="14"/>
  <c r="O2025" i="14"/>
  <c r="K337" i="12"/>
  <c r="O2034" i="14"/>
  <c r="N496" i="12"/>
  <c r="O1959" i="14"/>
  <c r="O2420" i="14"/>
  <c r="O1733" i="14"/>
  <c r="O1878" i="14"/>
  <c r="R2069" i="14"/>
  <c r="K145" i="12"/>
  <c r="O2958" i="14"/>
  <c r="O1135" i="14"/>
  <c r="O3009" i="14"/>
  <c r="O346" i="14"/>
  <c r="R1386" i="14"/>
  <c r="O1347" i="14"/>
  <c r="K190" i="12"/>
  <c r="O1613" i="14"/>
  <c r="O1302" i="14"/>
  <c r="N208" i="12"/>
  <c r="R2831" i="14"/>
  <c r="R944" i="14"/>
  <c r="R3080" i="14"/>
  <c r="O404" i="14"/>
  <c r="N443" i="12"/>
  <c r="R2075" i="14"/>
  <c r="O403" i="14"/>
  <c r="R1325" i="14"/>
  <c r="R2340" i="14"/>
  <c r="O829" i="14"/>
  <c r="O1197" i="14"/>
  <c r="R3012" i="14"/>
  <c r="R2190" i="14"/>
  <c r="R1307" i="14"/>
  <c r="R810" i="14"/>
  <c r="U2936" i="14"/>
  <c r="K417" i="12"/>
  <c r="R606" i="14"/>
  <c r="O713" i="14"/>
  <c r="R2819" i="14"/>
  <c r="K541" i="12"/>
  <c r="O958" i="14"/>
  <c r="O2207" i="14"/>
  <c r="R1649" i="14"/>
  <c r="O3262" i="14"/>
  <c r="K556" i="12"/>
  <c r="O2380" i="14"/>
  <c r="K358" i="12"/>
  <c r="R3255" i="14"/>
  <c r="R1402" i="14"/>
  <c r="O2227" i="14"/>
  <c r="O2944" i="14"/>
  <c r="R1038" i="14"/>
  <c r="O1232" i="14"/>
  <c r="R832" i="14"/>
  <c r="R2677" i="14"/>
  <c r="O2983" i="14"/>
  <c r="O2847" i="14"/>
  <c r="R2872" i="14"/>
  <c r="R2548" i="14"/>
  <c r="K335" i="12"/>
  <c r="O2450" i="14"/>
  <c r="R866" i="14"/>
  <c r="O1917" i="14"/>
  <c r="R3226" i="14"/>
  <c r="O2632" i="14"/>
  <c r="O1183" i="14"/>
  <c r="R2035" i="14"/>
  <c r="R2933" i="14"/>
  <c r="R1850" i="14"/>
  <c r="R1640" i="14"/>
  <c r="O1765" i="14"/>
  <c r="O2128" i="14"/>
  <c r="O3261" i="14"/>
  <c r="N670" i="12"/>
  <c r="O618" i="14"/>
  <c r="R1631" i="14"/>
  <c r="O1145" i="14"/>
  <c r="O1018" i="14"/>
  <c r="O124" i="14"/>
  <c r="O184" i="14"/>
  <c r="R2318" i="14"/>
  <c r="Q353" i="12"/>
  <c r="O3147" i="14"/>
  <c r="O2187" i="14"/>
  <c r="K288" i="12"/>
  <c r="R794" i="14"/>
  <c r="O2084" i="14"/>
  <c r="O1675" i="14"/>
  <c r="O844" i="14"/>
  <c r="O1688" i="14"/>
  <c r="O2319" i="14"/>
  <c r="O3178" i="14"/>
  <c r="O1575" i="14"/>
  <c r="K501" i="12"/>
  <c r="O700" i="14"/>
  <c r="O2416" i="14"/>
  <c r="O248" i="14"/>
  <c r="R248" i="14" s="1"/>
  <c r="K478" i="12"/>
  <c r="O2528" i="14"/>
  <c r="O947" i="14"/>
  <c r="O1196" i="14"/>
  <c r="O1472" i="14"/>
  <c r="K35" i="12"/>
  <c r="N35" i="12" s="1"/>
  <c r="O2408" i="14"/>
  <c r="K213" i="12"/>
  <c r="O2931" i="14"/>
  <c r="O808" i="14"/>
  <c r="O755" i="14"/>
  <c r="K72" i="12"/>
  <c r="O2060" i="14"/>
  <c r="O2057" i="14"/>
  <c r="O2507" i="14"/>
  <c r="R2002" i="14"/>
  <c r="R162" i="14"/>
  <c r="O2070" i="14"/>
  <c r="O3233" i="14"/>
  <c r="K248" i="12"/>
  <c r="O349" i="14"/>
  <c r="N475" i="12"/>
  <c r="O688" i="14"/>
  <c r="R2516" i="14"/>
  <c r="R43" i="14"/>
  <c r="R2183" i="14"/>
  <c r="O3125" i="14"/>
  <c r="O605" i="14"/>
  <c r="O1024" i="14"/>
  <c r="R2146" i="14"/>
  <c r="O3203" i="14"/>
  <c r="O1726" i="14"/>
  <c r="O1971" i="14"/>
  <c r="K277" i="12"/>
  <c r="R2757" i="14"/>
  <c r="O1944" i="14"/>
  <c r="R243" i="14"/>
  <c r="K226" i="12"/>
  <c r="O2144" i="14"/>
  <c r="O743" i="14"/>
  <c r="N602" i="12"/>
  <c r="R1726" i="14"/>
  <c r="R1389" i="14"/>
  <c r="O2764" i="14"/>
  <c r="O3087" i="14"/>
  <c r="K608" i="12"/>
  <c r="O379" i="14"/>
  <c r="O3014" i="14"/>
  <c r="R3014" i="14" s="1"/>
  <c r="R2633" i="14"/>
  <c r="O2151" i="14"/>
  <c r="O2334" i="14"/>
  <c r="O1481" i="14"/>
  <c r="O650" i="14"/>
  <c r="O2672" i="14"/>
  <c r="O2341" i="14"/>
  <c r="N455" i="12"/>
  <c r="O15" i="14"/>
  <c r="O1280" i="14"/>
  <c r="O2926" i="14"/>
  <c r="O1725" i="14"/>
  <c r="O2536" i="14"/>
  <c r="O2738" i="14"/>
  <c r="O3163" i="14"/>
  <c r="R808" i="14"/>
  <c r="O803" i="14"/>
  <c r="O1351" i="14"/>
  <c r="O2587" i="14"/>
  <c r="O98" i="14"/>
  <c r="R2528" i="14"/>
  <c r="O2802" i="14"/>
  <c r="R731" i="14"/>
  <c r="K220" i="12"/>
  <c r="R1174" i="14"/>
  <c r="O647" i="14"/>
  <c r="O2110" i="14"/>
  <c r="R976" i="14"/>
  <c r="R1400" i="14"/>
  <c r="K191" i="12"/>
  <c r="R923" i="14"/>
  <c r="O862" i="14"/>
  <c r="O3150" i="14"/>
  <c r="O1997" i="14"/>
  <c r="O821" i="14"/>
  <c r="R1704" i="14"/>
  <c r="K396" i="12"/>
  <c r="O2686" i="14"/>
  <c r="O3091" i="14"/>
  <c r="R2105" i="14"/>
  <c r="O1734" i="14"/>
  <c r="K512" i="12"/>
  <c r="O2774" i="14"/>
  <c r="R628" i="14"/>
  <c r="R2106" i="14"/>
  <c r="R911" i="14"/>
  <c r="R2571" i="14"/>
  <c r="R1030" i="14"/>
  <c r="K128" i="12"/>
  <c r="R2766" i="14"/>
  <c r="R2996" i="14"/>
  <c r="O1547" i="14"/>
  <c r="O1117" i="14"/>
  <c r="O1825" i="14"/>
  <c r="O3072" i="14"/>
  <c r="K859" i="12"/>
  <c r="R607" i="14"/>
  <c r="R198" i="14"/>
  <c r="R1986" i="14"/>
  <c r="K178" i="12"/>
  <c r="O3140" i="14"/>
  <c r="O1553" i="14"/>
  <c r="O1475" i="14"/>
  <c r="R334" i="14"/>
  <c r="O91" i="14"/>
  <c r="K236" i="12"/>
  <c r="O2836" i="14"/>
  <c r="O1761" i="14"/>
  <c r="K442" i="12"/>
  <c r="O1548" i="14"/>
  <c r="R2981" i="14"/>
  <c r="K585" i="12"/>
  <c r="R2007" i="14"/>
  <c r="N528" i="12"/>
  <c r="K305" i="12"/>
  <c r="R1372" i="14"/>
  <c r="O2224" i="14"/>
  <c r="K680" i="12"/>
  <c r="R2097" i="14"/>
  <c r="R1490" i="14"/>
  <c r="K403" i="12"/>
  <c r="O2852" i="14"/>
  <c r="K594" i="12"/>
  <c r="K427" i="12"/>
  <c r="O1872" i="14"/>
  <c r="O282" i="14"/>
  <c r="K140" i="12"/>
  <c r="Q284" i="12"/>
  <c r="R924" i="14"/>
  <c r="O3153" i="14"/>
  <c r="K338" i="12"/>
  <c r="O1677" i="14"/>
  <c r="O2928" i="14"/>
  <c r="R2657" i="14"/>
  <c r="O1107" i="14"/>
  <c r="R81" i="14"/>
  <c r="O1928" i="14"/>
  <c r="R2920" i="14"/>
  <c r="K330" i="12"/>
  <c r="N288" i="12"/>
  <c r="R3181" i="14"/>
  <c r="R2742" i="14"/>
  <c r="N118" i="12"/>
  <c r="O1895" i="14"/>
  <c r="O544" i="14"/>
  <c r="O1369" i="14"/>
  <c r="R2195" i="14"/>
  <c r="K315" i="12"/>
  <c r="R1070" i="14"/>
  <c r="N113" i="12"/>
  <c r="O102" i="14"/>
  <c r="O1977" i="14"/>
  <c r="O2434" i="14"/>
  <c r="R3112" i="14"/>
  <c r="R2930" i="14"/>
  <c r="N333" i="12"/>
  <c r="O1600" i="14"/>
  <c r="R1899" i="14"/>
  <c r="R1161" i="14"/>
  <c r="R1444" i="14"/>
  <c r="O1965" i="14"/>
  <c r="O1335" i="14"/>
  <c r="O1940" i="14"/>
  <c r="O1387" i="14"/>
  <c r="O2616" i="14"/>
  <c r="R253" i="14"/>
  <c r="O114" i="14"/>
  <c r="R93" i="14"/>
  <c r="N315" i="12"/>
  <c r="U437" i="14"/>
  <c r="R2267" i="14"/>
  <c r="R1093" i="14"/>
  <c r="O796" i="14"/>
  <c r="O1260" i="14"/>
  <c r="O3191" i="14"/>
  <c r="O2606" i="14"/>
  <c r="O1911" i="14"/>
  <c r="R671" i="14"/>
  <c r="O643" i="14"/>
  <c r="R1122" i="14"/>
  <c r="O2199" i="14"/>
  <c r="R1053" i="14"/>
  <c r="R3071" i="14"/>
  <c r="R2768" i="14"/>
  <c r="R2397" i="14"/>
  <c r="N600" i="12"/>
  <c r="O2596" i="14"/>
  <c r="R3253" i="14"/>
  <c r="O2808" i="14"/>
  <c r="R1650" i="14"/>
  <c r="O1147" i="14"/>
  <c r="K407" i="12"/>
  <c r="R342" i="14"/>
  <c r="K537" i="12"/>
  <c r="R2179" i="14"/>
  <c r="O2275" i="14"/>
  <c r="K349" i="12"/>
  <c r="R1987" i="14"/>
  <c r="R1506" i="14"/>
  <c r="R1218" i="14"/>
  <c r="O3235" i="14"/>
  <c r="O1590" i="14"/>
  <c r="O75" i="14"/>
  <c r="R207" i="14"/>
  <c r="O1691" i="14"/>
  <c r="O3013" i="14"/>
  <c r="R3058" i="14"/>
  <c r="O1607" i="14"/>
  <c r="R237" i="14"/>
  <c r="R2546" i="14"/>
  <c r="R920" i="14"/>
  <c r="O1178" i="14"/>
  <c r="O2710" i="14"/>
  <c r="N860" i="12"/>
  <c r="O249" i="14"/>
  <c r="O1617" i="14"/>
  <c r="O259" i="14"/>
  <c r="O922" i="14"/>
  <c r="O54" i="14"/>
  <c r="N233" i="12"/>
  <c r="O504" i="14"/>
  <c r="R182" i="14"/>
  <c r="R2193" i="14"/>
  <c r="N276" i="12"/>
  <c r="O1483" i="14"/>
  <c r="R121" i="14"/>
  <c r="O673" i="14"/>
  <c r="O100" i="14"/>
  <c r="O1767" i="14"/>
  <c r="K468" i="12"/>
  <c r="O3161" i="14"/>
  <c r="K493" i="12"/>
  <c r="O2739" i="14"/>
  <c r="O2303" i="14"/>
  <c r="O426" i="14"/>
  <c r="R882" i="14"/>
  <c r="N660" i="12"/>
  <c r="R2807" i="14"/>
  <c r="R764" i="14"/>
  <c r="O1708" i="14"/>
  <c r="O2879" i="14"/>
  <c r="O3111" i="14"/>
  <c r="Q14" i="12"/>
  <c r="R780" i="14"/>
  <c r="O2149" i="14"/>
  <c r="O131" i="14"/>
  <c r="R1990" i="14"/>
  <c r="R822" i="14"/>
  <c r="O2005" i="14"/>
  <c r="R270" i="14"/>
  <c r="O934" i="14"/>
  <c r="O841" i="14"/>
  <c r="R2358" i="14"/>
  <c r="R3107" i="14"/>
  <c r="O297" i="14"/>
  <c r="R2858" i="14"/>
  <c r="N38" i="12"/>
  <c r="R256" i="14"/>
  <c r="R655" i="14"/>
  <c r="R2296" i="14"/>
  <c r="N672" i="12"/>
  <c r="R2326" i="14"/>
  <c r="K81" i="12"/>
  <c r="O2485" i="14"/>
  <c r="K497" i="12"/>
  <c r="R1965" i="14"/>
  <c r="R2914" i="14"/>
  <c r="R1570" i="14"/>
  <c r="O281" i="14"/>
  <c r="O748" i="14"/>
  <c r="R2939" i="14"/>
  <c r="R1378" i="14"/>
  <c r="O2532" i="14"/>
  <c r="N41" i="12"/>
  <c r="O341" i="14"/>
  <c r="R2363" i="14"/>
  <c r="N149" i="12"/>
  <c r="Q105" i="12"/>
  <c r="O1433" i="14"/>
  <c r="O1839" i="14"/>
  <c r="R56" i="14"/>
  <c r="K554" i="12"/>
  <c r="O245" i="14"/>
  <c r="N254" i="12"/>
  <c r="N270" i="12"/>
  <c r="R1282" i="14"/>
  <c r="O2448" i="14"/>
  <c r="O828" i="14"/>
  <c r="R1436" i="14"/>
  <c r="O2898" i="14"/>
  <c r="O2691" i="14"/>
  <c r="R1664" i="14"/>
  <c r="U2078" i="14"/>
  <c r="O188" i="14"/>
  <c r="R473" i="14"/>
  <c r="R2982" i="14"/>
  <c r="O1055" i="14"/>
  <c r="O146" i="14"/>
  <c r="K66" i="12"/>
  <c r="O52" i="14"/>
  <c r="R2317" i="14"/>
  <c r="R433" i="14"/>
  <c r="O960" i="14"/>
  <c r="O859" i="14"/>
  <c r="R1112" i="14"/>
  <c r="O2182" i="14"/>
  <c r="O1759" i="14"/>
  <c r="O974" i="14"/>
  <c r="O2087" i="14"/>
  <c r="O2362" i="14"/>
  <c r="O3127" i="14"/>
  <c r="O2249" i="14"/>
  <c r="O3212" i="14"/>
  <c r="O900" i="14"/>
  <c r="O2181" i="14"/>
  <c r="R2307" i="14"/>
  <c r="N677" i="12"/>
  <c r="N859" i="12"/>
  <c r="R2001" i="14"/>
  <c r="O929" i="14"/>
  <c r="O217" i="14"/>
  <c r="O3214" i="14"/>
  <c r="O2965" i="14"/>
  <c r="O2426" i="14"/>
  <c r="R313" i="14"/>
  <c r="N530" i="12"/>
  <c r="R202" i="14"/>
  <c r="N258" i="12"/>
  <c r="U2655" i="14"/>
  <c r="R2393" i="14"/>
  <c r="O1554" i="14"/>
  <c r="N68" i="12"/>
  <c r="K857" i="12"/>
  <c r="K471" i="12"/>
  <c r="O1189" i="14"/>
  <c r="O2091" i="14"/>
  <c r="R1652" i="14"/>
  <c r="N626" i="12"/>
  <c r="R2045" i="14"/>
  <c r="O2406" i="14"/>
  <c r="R240" i="14"/>
  <c r="Q320" i="12"/>
  <c r="R2122" i="14"/>
  <c r="R745" i="14"/>
  <c r="R386" i="14"/>
  <c r="R1354" i="14"/>
  <c r="N325" i="12"/>
  <c r="K151" i="12"/>
  <c r="R878" i="14"/>
  <c r="O425" i="14"/>
  <c r="R900" i="14"/>
  <c r="O1244" i="14"/>
  <c r="R2868" i="14"/>
  <c r="R2687" i="14"/>
  <c r="R3046" i="14"/>
  <c r="Q467" i="12"/>
  <c r="R354" i="14"/>
  <c r="N141" i="12"/>
  <c r="R1008" i="14"/>
  <c r="Q209" i="12"/>
  <c r="O553" i="14"/>
  <c r="R1327" i="14"/>
  <c r="Q655" i="12"/>
  <c r="O1499" i="14"/>
  <c r="R1379" i="14"/>
  <c r="N456" i="12"/>
  <c r="O3044" i="14"/>
  <c r="R856" i="14"/>
  <c r="U2324" i="14"/>
  <c r="U846" i="14"/>
  <c r="N76" i="12"/>
  <c r="R2952" i="14"/>
  <c r="R2203" i="14"/>
  <c r="R1461" i="14"/>
  <c r="U287" i="14"/>
  <c r="U2538" i="14"/>
  <c r="R384" i="14"/>
  <c r="R3124" i="14"/>
  <c r="R3101" i="14"/>
  <c r="N584" i="12"/>
  <c r="R1978" i="14"/>
  <c r="R1036" i="14"/>
  <c r="K160" i="12"/>
  <c r="R1138" i="14"/>
  <c r="R2313" i="14"/>
  <c r="R1160" i="14"/>
  <c r="O1179" i="14"/>
  <c r="R1629" i="14"/>
  <c r="O1846" i="14"/>
  <c r="O1231" i="14"/>
  <c r="R1443" i="14"/>
  <c r="U2683" i="14"/>
  <c r="O2113" i="14"/>
  <c r="K82" i="12"/>
  <c r="R3139" i="14"/>
  <c r="O3110" i="14"/>
  <c r="R2750" i="14"/>
  <c r="O1410" i="14"/>
  <c r="O724" i="14"/>
  <c r="R1126" i="14"/>
  <c r="R1335" i="14"/>
  <c r="N381" i="12"/>
  <c r="R1807" i="14"/>
  <c r="O2302" i="14"/>
  <c r="N356" i="12"/>
  <c r="K246" i="12"/>
  <c r="N317" i="12"/>
  <c r="O223" i="14"/>
  <c r="K256" i="12"/>
  <c r="O542" i="14"/>
  <c r="R746" i="14"/>
  <c r="T209" i="12"/>
  <c r="R2109" i="14"/>
  <c r="R519" i="14"/>
  <c r="U2125" i="14"/>
  <c r="U2766" i="14"/>
  <c r="O1946" i="14"/>
  <c r="K242" i="12"/>
  <c r="O952" i="14"/>
  <c r="R480" i="14"/>
  <c r="Q327" i="12"/>
  <c r="U745" i="14"/>
  <c r="R660" i="14"/>
  <c r="R1997" i="14"/>
  <c r="R931" i="14"/>
  <c r="R2199" i="14"/>
  <c r="O620" i="14"/>
  <c r="O2747" i="14"/>
  <c r="R1397" i="14"/>
  <c r="R1326" i="14"/>
  <c r="N9" i="12"/>
  <c r="O3096" i="14"/>
  <c r="R1539" i="14"/>
  <c r="R1242" i="14"/>
  <c r="R2086" i="14"/>
  <c r="R2287" i="14"/>
  <c r="R737" i="14"/>
  <c r="R156" i="14"/>
  <c r="O1820" i="14"/>
  <c r="U2340" i="14"/>
  <c r="N103" i="12"/>
  <c r="K423" i="12"/>
  <c r="K883" i="12"/>
  <c r="R2249" i="14"/>
  <c r="R2620" i="14"/>
  <c r="O1686" i="14"/>
  <c r="R3064" i="14"/>
  <c r="R2838" i="14"/>
  <c r="Q359" i="12"/>
  <c r="R2460" i="14"/>
  <c r="N372" i="12"/>
  <c r="R1312" i="14"/>
  <c r="U2828" i="14"/>
  <c r="R2860" i="14"/>
  <c r="K605" i="12"/>
  <c r="R62" i="14"/>
  <c r="N429" i="12"/>
  <c r="R1833" i="14"/>
  <c r="R2060" i="14"/>
  <c r="R1048" i="14"/>
  <c r="R2169" i="14"/>
  <c r="R999" i="14"/>
  <c r="N436" i="12"/>
  <c r="U3171" i="14"/>
  <c r="U372" i="14"/>
  <c r="R858" i="14"/>
  <c r="R267" i="14"/>
  <c r="N238" i="12"/>
  <c r="N304" i="12"/>
  <c r="R1117" i="14"/>
  <c r="R2903" i="14"/>
  <c r="R951" i="14"/>
  <c r="R1403" i="14"/>
  <c r="R892" i="14"/>
  <c r="U1518" i="14"/>
  <c r="O2924" i="14"/>
  <c r="O1430" i="14"/>
  <c r="R377" i="14"/>
  <c r="R2037" i="14"/>
  <c r="R212" i="14"/>
  <c r="O827" i="14"/>
  <c r="O1798" i="14"/>
  <c r="R2512" i="14"/>
  <c r="R561" i="14"/>
  <c r="R2406" i="14"/>
  <c r="R608" i="14"/>
  <c r="R2628" i="14"/>
  <c r="O910" i="14"/>
  <c r="N83" i="12"/>
  <c r="R1751" i="14"/>
  <c r="R514" i="14"/>
  <c r="R1864" i="14"/>
  <c r="R184" i="14"/>
  <c r="R280" i="14"/>
  <c r="R2059" i="14"/>
  <c r="R116" i="14"/>
  <c r="R1480" i="14"/>
  <c r="R3212" i="14"/>
  <c r="N452" i="12"/>
  <c r="O1124" i="14"/>
  <c r="O2027" i="14"/>
  <c r="N532" i="12"/>
  <c r="R3265" i="14"/>
  <c r="N878" i="12"/>
  <c r="R427" i="14"/>
  <c r="R1033" i="14"/>
  <c r="R1537" i="14"/>
  <c r="R3263" i="14"/>
  <c r="R236" i="14"/>
  <c r="U470" i="14"/>
  <c r="U682" i="14"/>
  <c r="R1430" i="14"/>
  <c r="O2268" i="14"/>
  <c r="R2383" i="14"/>
  <c r="R2502" i="14"/>
  <c r="O3008" i="14"/>
  <c r="U2601" i="14"/>
  <c r="U236" i="14"/>
  <c r="U1866" i="14"/>
  <c r="N643" i="12"/>
  <c r="R3184" i="14"/>
  <c r="R704" i="14"/>
  <c r="R2240" i="14"/>
  <c r="R1900" i="14"/>
  <c r="U1480" i="14"/>
  <c r="U2006" i="14"/>
  <c r="R1323" i="14"/>
  <c r="Q455" i="12"/>
  <c r="R2574" i="14"/>
  <c r="R581" i="14"/>
  <c r="R1054" i="14"/>
  <c r="Q258" i="12"/>
  <c r="U746" i="14"/>
  <c r="R3143" i="14"/>
  <c r="O2569" i="14"/>
  <c r="Q288" i="12"/>
  <c r="R1658" i="14"/>
  <c r="U3158" i="14"/>
  <c r="N110" i="12"/>
  <c r="Q303" i="12"/>
  <c r="R1809" i="14"/>
  <c r="R488" i="14"/>
  <c r="O1757" i="14"/>
  <c r="O414" i="14"/>
  <c r="R2937" i="14"/>
  <c r="R2779" i="14"/>
  <c r="O2483" i="14"/>
  <c r="R337" i="14"/>
  <c r="R1349" i="14"/>
  <c r="R1722" i="14"/>
  <c r="Q173" i="12"/>
  <c r="N273" i="12"/>
  <c r="R2250" i="14"/>
  <c r="O1552" i="14"/>
  <c r="O843" i="14"/>
  <c r="O173" i="14"/>
  <c r="R2780" i="14"/>
  <c r="N690" i="12"/>
  <c r="R3090" i="14"/>
  <c r="N200" i="12"/>
  <c r="R214" i="14"/>
  <c r="O3105" i="14"/>
  <c r="O1530" i="14"/>
  <c r="O3145" i="14"/>
  <c r="O2226" i="14"/>
  <c r="R1355" i="14"/>
  <c r="O219" i="14"/>
  <c r="O1845" i="14"/>
  <c r="N311" i="12"/>
  <c r="R1733" i="14"/>
  <c r="R311" i="14"/>
  <c r="O1756" i="14"/>
  <c r="R2494" i="14"/>
  <c r="O151" i="14"/>
  <c r="O2004" i="14"/>
  <c r="R1716" i="14"/>
  <c r="O1199" i="14"/>
  <c r="R907" i="14"/>
  <c r="R2319" i="14"/>
  <c r="R347" i="14"/>
  <c r="R1806" i="14"/>
  <c r="R568" i="14"/>
  <c r="U248" i="14"/>
  <c r="R413" i="14"/>
  <c r="O2118" i="14"/>
  <c r="R2958" i="14"/>
  <c r="O2923" i="14"/>
  <c r="R1295" i="14"/>
  <c r="O1000" i="14"/>
  <c r="O2166" i="14"/>
  <c r="R2320" i="14"/>
  <c r="R1601" i="14"/>
  <c r="O668" i="14"/>
  <c r="O517" i="14"/>
  <c r="O2707" i="14"/>
  <c r="O2088" i="14"/>
  <c r="O1428" i="14"/>
  <c r="R2415" i="14"/>
  <c r="O2963" i="14"/>
  <c r="K620" i="12"/>
  <c r="O3165" i="14"/>
  <c r="O221" i="14"/>
  <c r="R2710" i="14"/>
  <c r="K357" i="12"/>
  <c r="N45" i="12"/>
  <c r="R1586" i="14"/>
  <c r="R2153" i="14"/>
  <c r="R1364" i="14"/>
  <c r="O1777" i="14"/>
  <c r="R2283" i="14"/>
  <c r="O2048" i="14"/>
  <c r="O2592" i="14"/>
  <c r="N426" i="12"/>
  <c r="K645" i="12"/>
  <c r="O2978" i="14"/>
  <c r="N369" i="12"/>
  <c r="O2679" i="14"/>
  <c r="R1746" i="14"/>
  <c r="K10" i="12"/>
  <c r="O224" i="14"/>
  <c r="O530" i="14"/>
  <c r="R1192" i="14"/>
  <c r="R2445" i="14"/>
  <c r="R436" i="14"/>
  <c r="N628" i="12"/>
  <c r="R2908" i="14"/>
  <c r="K632" i="12"/>
  <c r="O2594" i="14"/>
  <c r="K104" i="12"/>
  <c r="O1742" i="14"/>
  <c r="R2133" i="14"/>
  <c r="K539" i="12"/>
  <c r="O1902" i="14"/>
  <c r="R1579" i="14"/>
  <c r="R572" i="14"/>
  <c r="N645" i="12"/>
  <c r="K119" i="12"/>
  <c r="R1879" i="14"/>
  <c r="N24" i="12"/>
  <c r="O2476" i="14"/>
  <c r="R1082" i="14"/>
  <c r="R2333" i="14"/>
  <c r="R2155" i="14"/>
  <c r="N469" i="12"/>
  <c r="R3136" i="14"/>
  <c r="R1923" i="14"/>
  <c r="R1706" i="14"/>
  <c r="N570" i="12"/>
  <c r="R1075" i="14"/>
  <c r="O1324" i="14"/>
  <c r="R500" i="14"/>
  <c r="R2942" i="14"/>
  <c r="R2380" i="14"/>
  <c r="O1972" i="14"/>
  <c r="O2409" i="14"/>
  <c r="N851" i="12"/>
  <c r="O3030" i="14"/>
  <c r="R1870" i="14"/>
  <c r="O869" i="14"/>
  <c r="O293" i="14"/>
  <c r="O128" i="14"/>
  <c r="N489" i="12"/>
  <c r="O318" i="14"/>
  <c r="R1316" i="14"/>
  <c r="R2147" i="14"/>
  <c r="O959" i="14"/>
  <c r="O684" i="14"/>
  <c r="O2612" i="14"/>
  <c r="K55" i="12"/>
  <c r="R1953" i="14"/>
  <c r="R2882" i="14"/>
  <c r="R785" i="14"/>
  <c r="O1005" i="14"/>
  <c r="R467" i="14"/>
  <c r="O2501" i="14"/>
  <c r="R789" i="14"/>
  <c r="K295" i="12"/>
  <c r="O2956" i="14"/>
  <c r="O3180" i="14"/>
  <c r="R1788" i="14"/>
  <c r="O1223" i="14"/>
  <c r="O140" i="14"/>
  <c r="R2235" i="14"/>
  <c r="R187" i="14"/>
  <c r="R1214" i="14"/>
  <c r="O703" i="14"/>
  <c r="O2948" i="14"/>
  <c r="K472" i="12"/>
  <c r="O912" i="14"/>
  <c r="O60" i="14"/>
  <c r="O2284" i="14"/>
  <c r="O2490" i="14"/>
  <c r="O1732" i="14"/>
  <c r="O1194" i="14"/>
  <c r="R228" i="14"/>
  <c r="N336" i="12"/>
  <c r="R2599" i="14"/>
  <c r="R1144" i="14"/>
  <c r="R3248" i="14"/>
  <c r="R2783" i="14"/>
  <c r="R2110" i="14"/>
  <c r="R678" i="14"/>
  <c r="R3194" i="14"/>
  <c r="U786" i="14"/>
  <c r="R1177" i="14"/>
  <c r="O2650" i="14"/>
  <c r="O1037" i="14"/>
  <c r="R2637" i="14"/>
  <c r="R315" i="14"/>
  <c r="K79" i="12"/>
  <c r="N687" i="12"/>
  <c r="R2969" i="14"/>
  <c r="R1159" i="14"/>
  <c r="R2477" i="14"/>
  <c r="R2449" i="14"/>
  <c r="R2048" i="14"/>
  <c r="O1210" i="14"/>
  <c r="R2384" i="14"/>
  <c r="O2171" i="14"/>
  <c r="O46" i="14"/>
  <c r="R2130" i="14"/>
  <c r="O2561" i="14"/>
  <c r="O626" i="14"/>
  <c r="R2308" i="14"/>
  <c r="R363" i="14"/>
  <c r="O1740" i="14"/>
  <c r="R211" i="14"/>
  <c r="R667" i="14"/>
  <c r="Q677" i="12"/>
  <c r="O1056" i="14"/>
  <c r="T181" i="12"/>
  <c r="K379" i="12"/>
  <c r="O2014" i="14"/>
  <c r="O227" i="14"/>
  <c r="O1234" i="14"/>
  <c r="R137" i="14"/>
  <c r="R1777" i="14"/>
  <c r="R2448" i="14"/>
  <c r="N385" i="12"/>
  <c r="R2822" i="14"/>
  <c r="N373" i="12"/>
  <c r="N139" i="12"/>
  <c r="O2263" i="14"/>
  <c r="O2465" i="14"/>
  <c r="R674" i="14"/>
  <c r="R2756" i="14"/>
  <c r="R1626" i="14"/>
  <c r="R1050" i="14"/>
  <c r="R935" i="14"/>
  <c r="R2679" i="14"/>
  <c r="U488" i="14"/>
  <c r="U2307" i="14"/>
  <c r="U2528" i="14"/>
  <c r="R108" i="14"/>
  <c r="N43" i="12"/>
  <c r="K414" i="12"/>
  <c r="R975" i="14"/>
  <c r="R2140" i="14"/>
  <c r="R2932" i="14"/>
  <c r="R2668" i="14"/>
  <c r="R749" i="14"/>
  <c r="R2740" i="14"/>
  <c r="K143" i="12"/>
  <c r="R2661" i="14"/>
  <c r="N70" i="12"/>
  <c r="O1304" i="14"/>
  <c r="N545" i="12"/>
  <c r="O556" i="14"/>
  <c r="R886" i="14"/>
  <c r="R1828" i="14"/>
  <c r="R2196" i="14"/>
  <c r="U251" i="14"/>
  <c r="R2226" i="14"/>
  <c r="O571" i="14"/>
  <c r="R2438" i="14"/>
  <c r="R741" i="14"/>
  <c r="R197" i="14"/>
  <c r="O2609" i="14"/>
  <c r="R1732" i="14"/>
  <c r="R2456" i="14"/>
  <c r="R3207" i="14"/>
  <c r="O412" i="14"/>
  <c r="N171" i="12"/>
  <c r="N138" i="12"/>
  <c r="U1640" i="14"/>
  <c r="O587" i="14"/>
  <c r="N450" i="12"/>
  <c r="R2052" i="14"/>
  <c r="R1135" i="14"/>
  <c r="N39" i="12"/>
  <c r="R3114" i="14"/>
  <c r="R2487" i="14"/>
  <c r="R665" i="14"/>
  <c r="R1305" i="14"/>
  <c r="U2579" i="14"/>
  <c r="U2477" i="14"/>
  <c r="U1513" i="14"/>
  <c r="R1286" i="14"/>
  <c r="R2743" i="14"/>
  <c r="N593" i="12"/>
  <c r="R2686" i="14"/>
  <c r="R295" i="14"/>
  <c r="U1379" i="14"/>
  <c r="N285" i="12"/>
  <c r="N290" i="12"/>
  <c r="R3147" i="14"/>
  <c r="R2968" i="14"/>
  <c r="U1699" i="14"/>
  <c r="R3177" i="14"/>
  <c r="O818" i="14"/>
  <c r="R2978" i="14"/>
  <c r="R2947" i="14"/>
  <c r="O3006" i="14"/>
  <c r="O961" i="14"/>
  <c r="Q271" i="12"/>
  <c r="O269" i="14"/>
  <c r="R106" i="14"/>
  <c r="R2648" i="14"/>
  <c r="K674" i="12"/>
  <c r="R14" i="14"/>
  <c r="K205" i="12"/>
  <c r="Q661" i="12"/>
  <c r="U1052" i="14"/>
  <c r="K897" i="12"/>
  <c r="O2382" i="14"/>
  <c r="O860" i="14"/>
  <c r="R2501" i="14"/>
  <c r="R2131" i="14"/>
  <c r="O2726" i="14"/>
  <c r="R1665" i="14"/>
  <c r="R2806" i="14"/>
  <c r="R833" i="14"/>
  <c r="R1034" i="14"/>
  <c r="O1072" i="14"/>
  <c r="N483" i="12"/>
  <c r="R1813" i="14"/>
  <c r="U243" i="14"/>
  <c r="O2993" i="14"/>
  <c r="R373" i="14"/>
  <c r="K112" i="12"/>
  <c r="R3219" i="14"/>
  <c r="R220" i="14"/>
  <c r="R1747" i="14"/>
  <c r="R1021" i="14"/>
  <c r="R2144" i="14"/>
  <c r="R1919" i="14"/>
  <c r="U2853" i="14"/>
  <c r="U2249" i="14"/>
  <c r="R2103" i="14"/>
  <c r="R1250" i="14"/>
  <c r="Q607" i="12"/>
  <c r="R1952" i="14"/>
  <c r="R807" i="14"/>
  <c r="R538" i="14"/>
  <c r="U2932" i="14"/>
  <c r="R974" i="14"/>
  <c r="Q527" i="12"/>
  <c r="R1294" i="14"/>
  <c r="R239" i="14"/>
  <c r="U1908" i="14"/>
  <c r="R1453" i="14"/>
  <c r="R798" i="14"/>
  <c r="K265" i="12"/>
  <c r="O848" i="14"/>
  <c r="R3189" i="14"/>
  <c r="O2705" i="14"/>
  <c r="R1998" i="14"/>
  <c r="R2092" i="14"/>
  <c r="R1458" i="14"/>
  <c r="R469" i="14"/>
  <c r="N46" i="12"/>
  <c r="R1078" i="14"/>
  <c r="O3240" i="14"/>
  <c r="O324" i="14"/>
  <c r="R945" i="14"/>
  <c r="N214" i="12"/>
  <c r="N245" i="12"/>
  <c r="R2054" i="14"/>
  <c r="R1334" i="14"/>
  <c r="R2841" i="14"/>
  <c r="R2854" i="14"/>
  <c r="R2180" i="14"/>
  <c r="R1041" i="14"/>
  <c r="N100" i="12"/>
  <c r="R883" i="14"/>
  <c r="R585" i="14"/>
  <c r="R549" i="14"/>
  <c r="Q19" i="12"/>
  <c r="R2483" i="14"/>
  <c r="R2367" i="14"/>
  <c r="R1217" i="14"/>
  <c r="R1970" i="14"/>
  <c r="R84" i="14"/>
  <c r="R2372" i="14"/>
  <c r="U2636" i="14"/>
  <c r="U2576" i="14"/>
  <c r="N232" i="12"/>
  <c r="O1994" i="14"/>
  <c r="R835" i="14"/>
  <c r="R916" i="14"/>
  <c r="N466" i="12"/>
  <c r="U2496" i="14"/>
  <c r="U2967" i="14"/>
  <c r="U552" i="14"/>
  <c r="R3113" i="14"/>
  <c r="N406" i="12"/>
  <c r="R2770" i="14"/>
  <c r="O1526" i="14"/>
  <c r="R5" i="14"/>
  <c r="U3095" i="14"/>
  <c r="U2361" i="14"/>
  <c r="N472" i="12"/>
  <c r="N908" i="12"/>
  <c r="R2091" i="14"/>
  <c r="N394" i="12"/>
  <c r="N392" i="12"/>
  <c r="R3145" i="14"/>
  <c r="U2958" i="14"/>
  <c r="N400" i="12"/>
  <c r="U121" i="14"/>
  <c r="U2221" i="14"/>
  <c r="R1245" i="14"/>
  <c r="O2200" i="14"/>
  <c r="R2022" i="14"/>
  <c r="O1094" i="14"/>
  <c r="N416" i="12"/>
  <c r="U1078" i="14"/>
  <c r="U2952" i="14"/>
  <c r="U1053" i="14"/>
  <c r="U1122" i="14"/>
  <c r="R699" i="14"/>
  <c r="Q148" i="12"/>
  <c r="O107" i="14"/>
  <c r="U1490" i="14"/>
  <c r="U469" i="14"/>
  <c r="U197" i="14"/>
  <c r="U2047" i="14"/>
  <c r="U1137" i="14"/>
  <c r="U2999" i="14"/>
  <c r="Q908" i="12"/>
  <c r="U2052" i="14"/>
  <c r="U2862" i="14"/>
  <c r="U1367" i="14"/>
  <c r="U1880" i="14"/>
  <c r="R569" i="14"/>
  <c r="R1227" i="14"/>
  <c r="U2472" i="14"/>
  <c r="U3190" i="14"/>
  <c r="R2879" i="14"/>
  <c r="R3111" i="14"/>
  <c r="O2856" i="14"/>
  <c r="R812" i="14"/>
  <c r="R2616" i="14"/>
  <c r="U1250" i="14"/>
  <c r="U377" i="14"/>
  <c r="N91" i="12"/>
  <c r="N283" i="12"/>
  <c r="N108" i="12"/>
  <c r="R2386" i="14"/>
  <c r="U2827" i="14"/>
  <c r="U3073" i="14"/>
  <c r="R3008" i="14"/>
  <c r="U583" i="14"/>
  <c r="R3148" i="14"/>
  <c r="U1747" i="14"/>
  <c r="U1349" i="14"/>
  <c r="U2049" i="14"/>
  <c r="O1468" i="14"/>
  <c r="Q530" i="12"/>
  <c r="U2178" i="14"/>
  <c r="N423" i="12"/>
  <c r="R1481" i="14"/>
  <c r="Q76" i="12"/>
  <c r="R778" i="14"/>
  <c r="R1199" i="14"/>
  <c r="U2363" i="14"/>
  <c r="U278" i="14"/>
  <c r="Q466" i="12"/>
  <c r="U923" i="14"/>
  <c r="U2405" i="14"/>
  <c r="N242" i="12"/>
  <c r="U581" i="14"/>
  <c r="N379" i="12"/>
  <c r="U1952" i="14"/>
  <c r="U563" i="14"/>
  <c r="U533" i="14"/>
  <c r="U2140" i="14"/>
  <c r="U2126" i="14"/>
  <c r="R2228" i="14"/>
  <c r="R532" i="14"/>
  <c r="R2951" i="14"/>
  <c r="O800" i="14"/>
  <c r="U2403" i="14"/>
  <c r="U2679" i="14"/>
  <c r="U2903" i="14"/>
  <c r="R275" i="14"/>
  <c r="R1583" i="14"/>
  <c r="R2098" i="14"/>
  <c r="R297" i="14"/>
  <c r="U2196" i="14"/>
  <c r="U1461" i="14"/>
  <c r="U510" i="14"/>
  <c r="U2199" i="14"/>
  <c r="U2059" i="14"/>
  <c r="U3181" i="14"/>
  <c r="U280" i="14"/>
  <c r="U1481" i="14"/>
  <c r="R201" i="14"/>
  <c r="U2942" i="14"/>
  <c r="N554" i="12"/>
  <c r="U764" i="14"/>
  <c r="R168" i="14"/>
  <c r="U1306" i="14"/>
  <c r="Q45" i="12"/>
  <c r="R1994" i="14"/>
  <c r="U1804" i="14"/>
  <c r="Q108" i="12"/>
  <c r="U2696" i="14"/>
  <c r="U3020" i="14"/>
  <c r="R1489" i="14"/>
  <c r="U2841" i="14"/>
  <c r="U2857" i="14"/>
  <c r="N471" i="12"/>
  <c r="N262" i="12"/>
  <c r="R1872" i="14"/>
  <c r="R3082" i="14"/>
  <c r="R708" i="14"/>
  <c r="U1994" i="14"/>
  <c r="N614" i="12"/>
  <c r="R1921" i="14"/>
  <c r="U1809" i="14"/>
  <c r="U608" i="14"/>
  <c r="U2144" i="14"/>
  <c r="U1358" i="14"/>
  <c r="R219" i="14"/>
  <c r="R1614" i="14"/>
  <c r="U1927" i="14"/>
  <c r="Q429" i="12"/>
  <c r="U680" i="14"/>
  <c r="U2850" i="14"/>
  <c r="U1318" i="14"/>
  <c r="U447" i="14"/>
  <c r="N376" i="12"/>
  <c r="R1060" i="14"/>
  <c r="T661" i="12"/>
  <c r="R753" i="14"/>
  <c r="R752" i="14"/>
  <c r="N71" i="12"/>
  <c r="U1111" i="14"/>
  <c r="R2596" i="14"/>
  <c r="R1103" i="14"/>
  <c r="R382" i="14"/>
  <c r="O1006" i="14"/>
  <c r="O1538" i="14"/>
  <c r="O1193" i="14"/>
  <c r="O303" i="14"/>
  <c r="O2185" i="14"/>
  <c r="R806" i="14"/>
  <c r="R1086" i="14"/>
  <c r="R1431" i="14"/>
  <c r="O2440" i="14"/>
  <c r="O2938" i="14"/>
  <c r="N202" i="12"/>
  <c r="R391" i="14"/>
  <c r="R1666" i="14"/>
  <c r="R351" i="14"/>
  <c r="N230" i="12"/>
  <c r="R1463" i="14"/>
  <c r="R426" i="14"/>
  <c r="R178" i="14"/>
  <c r="R2473" i="14"/>
  <c r="R2321" i="14"/>
  <c r="R560" i="14"/>
  <c r="O2656" i="14"/>
  <c r="R2704" i="14"/>
  <c r="R1663" i="14"/>
  <c r="N637" i="12"/>
  <c r="R2134" i="14"/>
  <c r="R1404" i="14"/>
  <c r="O22" i="14"/>
  <c r="O2300" i="14"/>
  <c r="R2181" i="14"/>
  <c r="O432" i="14"/>
  <c r="R3230" i="14"/>
  <c r="R301" i="14"/>
  <c r="R2997" i="14"/>
  <c r="R1102" i="14"/>
  <c r="R194" i="14"/>
  <c r="R1343" i="14"/>
  <c r="R415" i="14"/>
  <c r="U628" i="14"/>
  <c r="R3050" i="14"/>
  <c r="R2443" i="14"/>
  <c r="K623" i="12"/>
  <c r="O3062" i="14"/>
  <c r="Q234" i="12"/>
  <c r="R1230" i="14"/>
  <c r="R1580" i="14"/>
  <c r="R3164" i="14"/>
  <c r="R2513" i="14"/>
  <c r="U88" i="14"/>
  <c r="R455" i="14"/>
  <c r="R463" i="14"/>
  <c r="R1979" i="14"/>
  <c r="R3245" i="14"/>
  <c r="U2317" i="14"/>
  <c r="R1399" i="14"/>
  <c r="R209" i="14"/>
  <c r="R1547" i="14"/>
  <c r="R2873" i="14"/>
  <c r="O2626" i="14"/>
  <c r="O2641" i="14"/>
  <c r="R2875" i="14"/>
  <c r="R1422" i="14"/>
  <c r="N324" i="12"/>
  <c r="O2238" i="14"/>
  <c r="N145" i="12"/>
  <c r="R1669" i="14"/>
  <c r="N269" i="12"/>
  <c r="R2188" i="14"/>
  <c r="R494" i="14"/>
  <c r="U825" i="14"/>
  <c r="R2422" i="14"/>
  <c r="O268" i="14"/>
  <c r="O472" i="14"/>
  <c r="R1764" i="14"/>
  <c r="R928" i="14"/>
  <c r="N135" i="12"/>
  <c r="R418" i="14"/>
  <c r="Q41" i="12"/>
  <c r="N656" i="12"/>
  <c r="R1688" i="14"/>
  <c r="R1607" i="14"/>
  <c r="R2152" i="14"/>
  <c r="U1479" i="14"/>
  <c r="R1673" i="14"/>
  <c r="R2359" i="14"/>
  <c r="O482" i="14"/>
  <c r="N585" i="12"/>
  <c r="Q495" i="12"/>
  <c r="R776" i="14"/>
  <c r="N6" i="12"/>
  <c r="R216" i="14"/>
  <c r="U2211" i="14"/>
  <c r="U1936" i="14"/>
  <c r="U2503" i="14"/>
  <c r="R266" i="14"/>
  <c r="R657" i="14"/>
  <c r="R1116" i="14"/>
  <c r="R208" i="14"/>
  <c r="N7" i="12"/>
  <c r="N346" i="12"/>
  <c r="R2066" i="14"/>
  <c r="R3249" i="14"/>
  <c r="R2810" i="14"/>
  <c r="U2690" i="14"/>
  <c r="R612" i="14"/>
  <c r="K473" i="12"/>
  <c r="O1377" i="14"/>
  <c r="R2843" i="14"/>
  <c r="R1241" i="14"/>
  <c r="O1224" i="14"/>
  <c r="O3197" i="14"/>
  <c r="R2123" i="14"/>
  <c r="R2470" i="14"/>
  <c r="Q504" i="12"/>
  <c r="R375" i="14"/>
  <c r="R831" i="14"/>
  <c r="U849" i="14"/>
  <c r="O370" i="14"/>
  <c r="O134" i="14"/>
  <c r="R460" i="14"/>
  <c r="K74" i="12"/>
  <c r="N594" i="12"/>
  <c r="R1578" i="14"/>
  <c r="R545" i="14"/>
  <c r="R1087" i="14"/>
  <c r="N328" i="12"/>
  <c r="R485" i="14"/>
  <c r="R2277" i="14"/>
  <c r="R2058" i="14"/>
  <c r="K282" i="12"/>
  <c r="R3009" i="14"/>
  <c r="R681" i="14"/>
  <c r="R2703" i="14"/>
  <c r="N150" i="12"/>
  <c r="K682" i="12"/>
  <c r="Q486" i="12"/>
  <c r="R495" i="14"/>
  <c r="Q118" i="12"/>
  <c r="R2813" i="14"/>
  <c r="O2013" i="14"/>
  <c r="U2515" i="14"/>
  <c r="U1652" i="14"/>
  <c r="U2031" i="14"/>
  <c r="R805" i="14"/>
  <c r="R2559" i="14"/>
  <c r="N80" i="12"/>
  <c r="R113" i="14"/>
  <c r="R338" i="14"/>
  <c r="U1661" i="14"/>
  <c r="R888" i="14"/>
  <c r="K203" i="12"/>
  <c r="N61" i="12"/>
  <c r="U1073" i="14"/>
  <c r="O2016" i="14"/>
  <c r="N62" i="12"/>
  <c r="K176" i="12"/>
  <c r="R654" i="14"/>
  <c r="Q859" i="12"/>
  <c r="R2744" i="14"/>
  <c r="O2803" i="14"/>
  <c r="R3021" i="14"/>
  <c r="R2257" i="14"/>
  <c r="N107" i="12"/>
  <c r="R1336" i="14"/>
  <c r="R3196" i="14"/>
  <c r="U1874" i="14"/>
  <c r="R821" i="14"/>
  <c r="R2549" i="14"/>
  <c r="O1421" i="14"/>
  <c r="O428" i="14"/>
  <c r="Q670" i="12"/>
  <c r="O2716" i="14"/>
  <c r="N368" i="12"/>
  <c r="R3182" i="14"/>
  <c r="R1995" i="14"/>
  <c r="R2241" i="14"/>
  <c r="O509" i="14"/>
  <c r="N482" i="12"/>
  <c r="N393" i="12"/>
  <c r="U3166" i="14"/>
  <c r="R1633" i="14"/>
  <c r="R2005" i="14"/>
  <c r="Q640" i="12"/>
  <c r="Q422" i="12"/>
  <c r="R1347" i="14"/>
  <c r="N54" i="12"/>
  <c r="O1261" i="14"/>
  <c r="R1236" i="14"/>
  <c r="N310" i="12"/>
  <c r="R1515" i="14"/>
  <c r="U1036" i="14"/>
  <c r="U2786" i="14"/>
  <c r="Q267" i="12"/>
  <c r="U1308" i="14"/>
  <c r="N28" i="12"/>
  <c r="R1728" i="14"/>
  <c r="R1165" i="14"/>
  <c r="R3185" i="14"/>
  <c r="N172" i="12"/>
  <c r="U2618" i="14"/>
  <c r="U2195" i="14"/>
  <c r="U417" i="14"/>
  <c r="Q126" i="12"/>
  <c r="R595" i="14"/>
  <c r="R559" i="14"/>
  <c r="R1540" i="14"/>
  <c r="R2799" i="14"/>
  <c r="U1743" i="14"/>
  <c r="U2106" i="14"/>
  <c r="R743" i="14"/>
  <c r="N341" i="12"/>
  <c r="R1025" i="14"/>
  <c r="R1163" i="14"/>
  <c r="R2617" i="14"/>
  <c r="U2873" i="14"/>
  <c r="U1218" i="14"/>
  <c r="U619" i="14"/>
  <c r="N191" i="12"/>
  <c r="N248" i="12"/>
  <c r="N313" i="12"/>
  <c r="R2258" i="14"/>
  <c r="U1669" i="14"/>
  <c r="U3101" i="14"/>
  <c r="K186" i="12"/>
  <c r="O1603" i="14"/>
  <c r="O2778" i="14"/>
  <c r="R1683" i="14"/>
  <c r="O1674" i="14"/>
  <c r="R1876" i="14"/>
  <c r="O977" i="14"/>
  <c r="O265" i="14"/>
  <c r="O1737" i="14"/>
  <c r="O956" i="14"/>
  <c r="R328" i="14"/>
  <c r="R361" i="14"/>
  <c r="K421" i="12"/>
  <c r="R867" i="14"/>
  <c r="R1303" i="14"/>
  <c r="K318" i="12"/>
  <c r="O69" i="14"/>
  <c r="O1738" i="14"/>
  <c r="O1681" i="14"/>
  <c r="R1930" i="14"/>
  <c r="R3204" i="14"/>
  <c r="R3227" i="14"/>
  <c r="O2752" i="14"/>
  <c r="K361" i="12"/>
  <c r="O1745" i="14"/>
  <c r="O1625" i="14"/>
  <c r="N375" i="12"/>
  <c r="O792" i="14"/>
  <c r="O1993" i="14"/>
  <c r="R1319" i="14"/>
  <c r="R1196" i="14"/>
  <c r="O2719" i="14"/>
  <c r="O611" i="14"/>
  <c r="O3244" i="14"/>
  <c r="O83" i="14"/>
  <c r="O1891" i="14"/>
  <c r="O2197" i="14"/>
  <c r="O2693" i="14"/>
  <c r="O1031" i="14"/>
  <c r="R332" i="14"/>
  <c r="O636" i="14"/>
  <c r="R3250" i="14"/>
  <c r="R2587" i="14"/>
  <c r="R2678" i="14"/>
  <c r="U2516" i="14"/>
  <c r="O1516" i="14"/>
  <c r="R1279" i="14"/>
  <c r="O37" i="14"/>
  <c r="R2012" i="14"/>
  <c r="R1757" i="14"/>
  <c r="O1298" i="14"/>
  <c r="K610" i="12"/>
  <c r="N15" i="12"/>
  <c r="R1558" i="14"/>
  <c r="O2079" i="14"/>
  <c r="R1505" i="14"/>
  <c r="R919" i="14"/>
  <c r="N649" i="12"/>
  <c r="N235" i="12"/>
  <c r="O815" i="14"/>
  <c r="O2717" i="14"/>
  <c r="R378" i="14"/>
  <c r="O1023" i="14"/>
  <c r="R23" i="14"/>
  <c r="R435" i="14"/>
  <c r="R1191" i="14"/>
  <c r="R1782" i="14"/>
  <c r="O2631" i="14"/>
  <c r="K413" i="12"/>
  <c r="R1647" i="14"/>
  <c r="R727" i="14"/>
  <c r="N510" i="12"/>
  <c r="O613" i="14"/>
  <c r="K609" i="12"/>
  <c r="O2475" i="14"/>
  <c r="O112" i="14"/>
  <c r="K228" i="12"/>
  <c r="O604" i="14"/>
  <c r="O1105" i="14"/>
  <c r="K507" i="12"/>
  <c r="O1314" i="14"/>
  <c r="K249" i="12"/>
  <c r="R3169" i="14"/>
  <c r="N432" i="12"/>
  <c r="R1835" i="14"/>
  <c r="N671" i="12"/>
  <c r="R637" i="14"/>
  <c r="O2603" i="14"/>
  <c r="R1394" i="14"/>
  <c r="K906" i="12"/>
  <c r="N425" i="12"/>
  <c r="K223" i="12"/>
  <c r="O2063" i="14"/>
  <c r="O1342" i="14"/>
  <c r="O1814" i="14"/>
  <c r="R1321" i="14"/>
  <c r="N876" i="12"/>
  <c r="Q649" i="12"/>
  <c r="O1115" i="14"/>
  <c r="R3053" i="14"/>
  <c r="R591" i="14"/>
  <c r="R1548" i="14"/>
  <c r="R2468" i="14"/>
  <c r="R771" i="14"/>
  <c r="Q636" i="12"/>
  <c r="U2640" i="14"/>
  <c r="R1363" i="14"/>
  <c r="R2402" i="14"/>
  <c r="Q434" i="12"/>
  <c r="R1147" i="14"/>
  <c r="R1969" i="14"/>
  <c r="O1543" i="14"/>
  <c r="K644" i="12"/>
  <c r="O2141" i="14"/>
  <c r="K598" i="12"/>
  <c r="O3063" i="14"/>
  <c r="O2288" i="14"/>
  <c r="O2754" i="14"/>
  <c r="R2331" i="14"/>
  <c r="R558" i="14"/>
  <c r="O1395" i="14"/>
  <c r="R720" i="14"/>
  <c r="N257" i="12"/>
  <c r="R2918" i="14"/>
  <c r="R1495" i="14"/>
  <c r="O909" i="14"/>
  <c r="R189" i="14"/>
  <c r="O1882" i="14"/>
  <c r="N540" i="12"/>
  <c r="K355" i="12"/>
  <c r="O772" i="14"/>
  <c r="R1136" i="14"/>
  <c r="R804" i="14"/>
  <c r="R3247" i="14"/>
  <c r="R2198" i="14"/>
  <c r="N57" i="12"/>
  <c r="O2921" i="14"/>
  <c r="O210" i="14"/>
  <c r="K252" i="12"/>
  <c r="O520" i="14"/>
  <c r="N348" i="12"/>
  <c r="O3061" i="14"/>
  <c r="R735" i="14"/>
  <c r="R2343" i="14"/>
  <c r="R1446" i="14"/>
  <c r="R2407" i="14"/>
  <c r="N855" i="12"/>
  <c r="R3233" i="14"/>
  <c r="K331" i="12"/>
  <c r="R915" i="14"/>
  <c r="R2087" i="14"/>
  <c r="R853" i="14"/>
  <c r="O555" i="14"/>
  <c r="R3119" i="14"/>
  <c r="O3001" i="14"/>
  <c r="N641" i="12"/>
  <c r="O1773" i="14"/>
  <c r="R1982" i="14"/>
  <c r="R512" i="14"/>
  <c r="R3154" i="14"/>
  <c r="O773" i="14"/>
  <c r="R1406" i="14"/>
  <c r="R3117" i="14"/>
  <c r="R2697" i="14"/>
  <c r="R2550" i="14"/>
  <c r="R1724" i="14"/>
  <c r="R1632" i="14"/>
  <c r="O397" i="14"/>
  <c r="R1929" i="14"/>
  <c r="N350" i="12"/>
  <c r="R298" i="14"/>
  <c r="R894" i="14"/>
  <c r="N383" i="12"/>
  <c r="R3087" i="14"/>
  <c r="R1167" i="14"/>
  <c r="R2629" i="14"/>
  <c r="R3254" i="14"/>
  <c r="N29" i="12"/>
  <c r="R217" i="14"/>
  <c r="U1752" i="14"/>
  <c r="O2615" i="14"/>
  <c r="O3038" i="14"/>
  <c r="R2864" i="14"/>
  <c r="O326" i="14"/>
  <c r="R3160" i="14"/>
  <c r="O2311" i="14"/>
  <c r="R271" i="14"/>
  <c r="R2337" i="14"/>
  <c r="R109" i="14"/>
  <c r="R1415" i="14"/>
  <c r="O1168" i="14"/>
  <c r="R3178" i="14"/>
  <c r="R2344" i="14"/>
  <c r="U2757" i="14"/>
  <c r="R922" i="14"/>
  <c r="O3123" i="14"/>
  <c r="N5" i="12"/>
  <c r="R1896" i="14"/>
  <c r="R1130" i="14"/>
  <c r="R1622" i="14"/>
  <c r="Q599" i="12"/>
  <c r="Q287" i="12"/>
  <c r="R544" i="14"/>
  <c r="R231" i="14"/>
  <c r="N335" i="12"/>
  <c r="R768" i="14"/>
  <c r="R152" i="14"/>
  <c r="O543" i="14"/>
  <c r="N169" i="12"/>
  <c r="R898" i="14"/>
  <c r="R2781" i="14"/>
  <c r="R2108" i="14"/>
  <c r="R971" i="14"/>
  <c r="R2171" i="14"/>
  <c r="R140" i="14"/>
  <c r="N286" i="12"/>
  <c r="R1627" i="14"/>
  <c r="U1746" i="14"/>
  <c r="R2070" i="14"/>
  <c r="R2639" i="14"/>
  <c r="R1912" i="14"/>
  <c r="R1499" i="14"/>
  <c r="U2697" i="14"/>
  <c r="R1729" i="14"/>
  <c r="R83" i="14"/>
  <c r="R890" i="14"/>
  <c r="R1296" i="14"/>
  <c r="O1315" i="14"/>
  <c r="R2030" i="14"/>
  <c r="K535" i="12"/>
  <c r="O1247" i="14"/>
  <c r="R2419" i="14"/>
  <c r="O2156" i="14"/>
  <c r="O1562" i="14"/>
  <c r="O766" i="14"/>
  <c r="O1744" i="14"/>
  <c r="R1926" i="14"/>
  <c r="R2802" i="14"/>
  <c r="R2764" i="14"/>
  <c r="U1149" i="14"/>
  <c r="O2709" i="14"/>
  <c r="R118" i="14"/>
  <c r="R1504" i="14"/>
  <c r="R1162" i="14"/>
  <c r="O2464" i="14"/>
  <c r="R962" i="14"/>
  <c r="K180" i="12"/>
  <c r="R1423" i="14"/>
  <c r="Q63" i="12"/>
  <c r="R1044" i="14"/>
  <c r="R2902" i="14"/>
  <c r="U2590" i="14"/>
  <c r="R1464" i="14"/>
  <c r="N657" i="12"/>
  <c r="K664" i="12"/>
  <c r="R1690" i="14"/>
  <c r="Q86" i="12"/>
  <c r="R3239" i="14"/>
  <c r="R1314" i="14"/>
  <c r="R203" i="14"/>
  <c r="R1249" i="14"/>
  <c r="R1268" i="14"/>
  <c r="U1184" i="14"/>
  <c r="U3011" i="14"/>
  <c r="U2765" i="14"/>
  <c r="U2318" i="14"/>
  <c r="R451" i="14"/>
  <c r="R1084" i="14"/>
  <c r="R2341" i="14"/>
  <c r="R2776" i="14"/>
  <c r="N360" i="12"/>
  <c r="U2133" i="14"/>
  <c r="N241" i="12"/>
  <c r="R1344" i="14"/>
  <c r="O838" i="14"/>
  <c r="R2227" i="14"/>
  <c r="U1446" i="14"/>
  <c r="N380" i="12"/>
  <c r="R557" i="14"/>
  <c r="O1892" i="14"/>
  <c r="R1496" i="14"/>
  <c r="O2286" i="14"/>
  <c r="O2585" i="14"/>
  <c r="O2077" i="14"/>
  <c r="R2848" i="14"/>
  <c r="R2898" i="14"/>
  <c r="R934" i="14"/>
  <c r="N597" i="12"/>
  <c r="U23" i="14"/>
  <c r="U2304" i="14"/>
  <c r="R260" i="14"/>
  <c r="R2565" i="14"/>
  <c r="O2708" i="14"/>
  <c r="R1259" i="14"/>
  <c r="N3" i="12"/>
  <c r="O99" i="14"/>
  <c r="R1630" i="14"/>
  <c r="N187" i="12"/>
  <c r="O1001" i="14"/>
  <c r="Q499" i="12"/>
  <c r="R1045" i="14"/>
  <c r="U334" i="14"/>
  <c r="R837" i="14"/>
  <c r="R2294" i="14"/>
  <c r="O706" i="14"/>
  <c r="O1755" i="14"/>
  <c r="N227" i="12"/>
  <c r="O2909" i="14"/>
  <c r="Q15" i="12"/>
  <c r="R2702" i="14"/>
  <c r="N653" i="12"/>
  <c r="N272" i="12"/>
  <c r="N243" i="12"/>
  <c r="U453" i="14"/>
  <c r="Q656" i="12"/>
  <c r="U878" i="14"/>
  <c r="U782" i="14"/>
  <c r="R358" i="14"/>
  <c r="O2723" i="14"/>
  <c r="R2720" i="14"/>
  <c r="R1549" i="14"/>
  <c r="Q38" i="12"/>
  <c r="U165" i="14"/>
  <c r="R1790" i="14"/>
  <c r="R1232" i="14"/>
  <c r="R1270" i="14"/>
  <c r="N301" i="12"/>
  <c r="U1431" i="14"/>
  <c r="R551" i="14"/>
  <c r="O948" i="14"/>
  <c r="K117" i="12"/>
  <c r="R1405" i="14"/>
  <c r="N316" i="12"/>
  <c r="O3093" i="14"/>
  <c r="O2478" i="14"/>
  <c r="R2090" i="14"/>
  <c r="R2625" i="14"/>
  <c r="R3048" i="14"/>
  <c r="R3055" i="14"/>
  <c r="N384" i="12"/>
  <c r="R501" i="14"/>
  <c r="T255" i="12"/>
  <c r="R2940" i="14"/>
  <c r="R1730" i="14"/>
  <c r="K298" i="12"/>
  <c r="R2044" i="14"/>
  <c r="R2835" i="14"/>
  <c r="O24" i="14"/>
  <c r="Q454" i="12"/>
  <c r="R1776" i="14"/>
  <c r="R696" i="14"/>
  <c r="R1939" i="14"/>
  <c r="R2159" i="14"/>
  <c r="R2623" i="14"/>
  <c r="Q208" i="12"/>
  <c r="O1198" i="14"/>
  <c r="O2904" i="14"/>
  <c r="R2362" i="14"/>
  <c r="R45" i="14"/>
  <c r="R2658" i="14"/>
  <c r="R2061" i="14"/>
  <c r="R497" i="14"/>
  <c r="R2511" i="14"/>
  <c r="N900" i="12"/>
  <c r="R684" i="14"/>
  <c r="U464" i="14"/>
  <c r="U1392" i="14"/>
  <c r="U1295" i="14"/>
  <c r="R3097" i="14"/>
  <c r="R3201" i="14"/>
  <c r="R3138" i="14"/>
  <c r="N194" i="12"/>
  <c r="U655" i="14"/>
  <c r="U393" i="14"/>
  <c r="U3053" i="14"/>
  <c r="U184" i="14"/>
  <c r="R862" i="14"/>
  <c r="N167" i="12"/>
  <c r="R1993" i="14"/>
  <c r="O2481" i="14"/>
  <c r="Q39" i="12"/>
  <c r="U258" i="14"/>
  <c r="U2460" i="14"/>
  <c r="U3169" i="14"/>
  <c r="U1458" i="14"/>
  <c r="R329" i="14"/>
  <c r="R1310" i="14"/>
  <c r="Q528" i="12"/>
  <c r="R241" i="14"/>
  <c r="U3236" i="14"/>
  <c r="U907" i="14"/>
  <c r="U1087" i="14"/>
  <c r="R942" i="14"/>
  <c r="R669" i="14"/>
  <c r="R158" i="14"/>
  <c r="Q211" i="12"/>
  <c r="Q628" i="12"/>
  <c r="R1734" i="14"/>
  <c r="U1158" i="14"/>
  <c r="U427" i="14"/>
  <c r="U2978" i="14"/>
  <c r="U1296" i="14"/>
  <c r="U2319" i="14"/>
  <c r="N442" i="12"/>
  <c r="R1382" i="14"/>
  <c r="R2261" i="14"/>
  <c r="Q386" i="12"/>
  <c r="R787" i="14"/>
  <c r="N281" i="12"/>
  <c r="R904" i="14"/>
  <c r="U311" i="14"/>
  <c r="U3159" i="14"/>
  <c r="U2261" i="14"/>
  <c r="U2637" i="14"/>
  <c r="U2437" i="14"/>
  <c r="U1757" i="14"/>
  <c r="U1914" i="14"/>
  <c r="U2870" i="14"/>
  <c r="U831" i="14"/>
  <c r="U2372" i="14"/>
  <c r="U2123" i="14"/>
  <c r="R91" i="14"/>
  <c r="R74" i="14"/>
  <c r="U2352" i="14"/>
  <c r="U1452" i="14"/>
  <c r="U108" i="14"/>
  <c r="U768" i="14"/>
  <c r="U1789" i="14"/>
  <c r="T486" i="12"/>
  <c r="R1283" i="14"/>
  <c r="R1239" i="14"/>
  <c r="U354" i="14"/>
  <c r="U2922" i="14"/>
  <c r="U203" i="14"/>
  <c r="R349" i="14"/>
  <c r="R2726" i="14"/>
  <c r="R87" i="14"/>
  <c r="R59" i="14"/>
  <c r="R1193" i="14"/>
  <c r="U1082" i="14"/>
  <c r="U2153" i="14"/>
  <c r="U2837" i="14"/>
  <c r="N128" i="12"/>
  <c r="R1562" i="14"/>
  <c r="N275" i="12"/>
  <c r="Q653" i="12"/>
  <c r="U2075" i="14"/>
  <c r="U2813" i="14"/>
  <c r="T15" i="12"/>
  <c r="U1245" i="14"/>
  <c r="U1465" i="14"/>
  <c r="R2043" i="14"/>
  <c r="U1965" i="14"/>
  <c r="Q381" i="12"/>
  <c r="U1135" i="14"/>
  <c r="U3135" i="14"/>
  <c r="U1354" i="14"/>
  <c r="U1663" i="14"/>
  <c r="R748" i="14"/>
  <c r="R2826" i="14"/>
  <c r="Q311" i="12"/>
  <c r="U1316" i="14"/>
  <c r="U2823" i="14"/>
  <c r="U2670" i="14"/>
  <c r="U2875" i="14"/>
  <c r="U1252" i="14"/>
  <c r="R1593" i="14"/>
  <c r="R2542" i="14"/>
  <c r="R1366" i="14"/>
  <c r="O511" i="14"/>
  <c r="R936" i="14"/>
  <c r="R2209" i="14"/>
  <c r="T359" i="12"/>
  <c r="U2406" i="14"/>
  <c r="U1312" i="14"/>
  <c r="U1012" i="14"/>
  <c r="U270" i="14"/>
  <c r="U215" i="14"/>
  <c r="U911" i="14"/>
  <c r="U415" i="14"/>
  <c r="U1335" i="14"/>
  <c r="U1990" i="14"/>
  <c r="U2012" i="14"/>
  <c r="U361" i="14"/>
  <c r="R2769" i="14"/>
  <c r="U810" i="14"/>
  <c r="U2445" i="14"/>
  <c r="U606" i="14"/>
  <c r="U1912" i="14"/>
  <c r="U1319" i="14"/>
  <c r="R2954" i="14"/>
  <c r="K196" i="12"/>
  <c r="R283" i="14"/>
  <c r="R2373" i="14"/>
  <c r="Q248" i="12"/>
  <c r="U2130" i="14"/>
  <c r="U295" i="14"/>
  <c r="U2726" i="14"/>
  <c r="U1079" i="14"/>
  <c r="U2069" i="14"/>
  <c r="U2591" i="14"/>
  <c r="U1774" i="14"/>
  <c r="R1390" i="14"/>
  <c r="R69" i="14"/>
  <c r="R392" i="14"/>
  <c r="U704" i="14"/>
  <c r="N688" i="12"/>
  <c r="U2894" i="14"/>
  <c r="U512" i="14"/>
  <c r="N514" i="12"/>
  <c r="U1378" i="14"/>
  <c r="U2788" i="14"/>
  <c r="U1515" i="14"/>
  <c r="U1668" i="14"/>
  <c r="N680" i="12"/>
  <c r="U1626" i="14"/>
  <c r="Q680" i="12"/>
  <c r="T466" i="12"/>
  <c r="U363" i="14"/>
  <c r="U545" i="14"/>
  <c r="U1631" i="14"/>
  <c r="U2704" i="14"/>
  <c r="U2429" i="14"/>
  <c r="U78" i="14"/>
  <c r="U2608" i="14"/>
  <c r="U2842" i="14"/>
  <c r="U975" i="14"/>
  <c r="U292" i="14"/>
  <c r="U3014" i="14"/>
  <c r="R64" i="14"/>
  <c r="R3039" i="14"/>
  <c r="U1117" i="14"/>
  <c r="U645" i="14"/>
  <c r="R2896" i="14"/>
  <c r="U350" i="14"/>
  <c r="U2879" i="14"/>
  <c r="U186" i="14"/>
  <c r="U1225" i="14"/>
  <c r="U261" i="14"/>
  <c r="R1613" i="14"/>
  <c r="R63" i="14"/>
  <c r="Q29" i="12"/>
  <c r="R995" i="14"/>
  <c r="R232" i="14"/>
  <c r="R1742" i="14"/>
  <c r="R476" i="14"/>
  <c r="T29" i="12"/>
  <c r="U1282" i="14"/>
  <c r="U3039" i="14"/>
  <c r="R1426" i="14"/>
  <c r="U392" i="14"/>
  <c r="U3041" i="14"/>
  <c r="R1526" i="14"/>
  <c r="Q133" i="12"/>
  <c r="U365" i="14"/>
  <c r="U413" i="14"/>
  <c r="U2097" i="14"/>
  <c r="T434" i="12"/>
  <c r="U1542" i="14"/>
  <c r="R2856" i="14"/>
  <c r="U2742" i="14"/>
  <c r="U3097" i="14"/>
  <c r="U2502" i="14"/>
  <c r="U2265" i="14"/>
  <c r="U2807" i="14"/>
  <c r="U2241" i="14"/>
  <c r="U1583" i="14"/>
  <c r="U2331" i="14"/>
  <c r="U1299" i="14"/>
  <c r="U1859" i="14"/>
  <c r="R159" i="14"/>
  <c r="N295" i="12"/>
  <c r="R1901" i="14"/>
  <c r="Q477" i="12"/>
  <c r="U74" i="14"/>
  <c r="U2633" i="14"/>
  <c r="U711" i="14"/>
  <c r="U2438" i="14"/>
  <c r="U328" i="14"/>
  <c r="U1893" i="14"/>
  <c r="Q436" i="12"/>
  <c r="R879" i="14"/>
  <c r="U260" i="14"/>
  <c r="U2768" i="14"/>
  <c r="U3058" i="14"/>
  <c r="R3042" i="14"/>
  <c r="Q683" i="12"/>
  <c r="R1945" i="14"/>
  <c r="U2430" i="14"/>
  <c r="U2326" i="14"/>
  <c r="U2456" i="14"/>
  <c r="U758" i="14"/>
  <c r="U1998" i="14"/>
  <c r="U2792" i="14"/>
  <c r="R1247" i="14"/>
  <c r="U2896" i="14"/>
  <c r="U201" i="14"/>
  <c r="R672" i="14"/>
  <c r="R1168" i="14"/>
  <c r="N526" i="12"/>
  <c r="Q482" i="12"/>
  <c r="R2883" i="14"/>
  <c r="R3102" i="14"/>
  <c r="Q314" i="12"/>
  <c r="U1416" i="14"/>
  <c r="U1722" i="14"/>
  <c r="U1690" i="14"/>
  <c r="R2731" i="14"/>
  <c r="U2920" i="14"/>
  <c r="U89" i="14"/>
  <c r="U2540" i="14"/>
  <c r="U2974" i="14"/>
  <c r="N395" i="12"/>
  <c r="U1067" i="14"/>
  <c r="U2781" i="14"/>
  <c r="U806" i="14"/>
  <c r="U3050" i="14"/>
  <c r="W15" i="12"/>
  <c r="U2695" i="14"/>
  <c r="U2835" i="14"/>
  <c r="U2607" i="14"/>
  <c r="U2643" i="14"/>
  <c r="Q394" i="12"/>
  <c r="U2344" i="14"/>
  <c r="R2004" i="14"/>
  <c r="U2596" i="14"/>
  <c r="R1276" i="14"/>
  <c r="R1146" i="14"/>
  <c r="U2383" i="14"/>
  <c r="Q406" i="12"/>
  <c r="R303" i="14"/>
  <c r="U299" i="14"/>
  <c r="U2826" i="14"/>
  <c r="N289" i="12"/>
  <c r="R3258" i="14"/>
  <c r="U1790" i="14"/>
  <c r="U2239" i="14"/>
  <c r="U501" i="14"/>
  <c r="U2501" i="14"/>
  <c r="T288" i="12"/>
  <c r="R2214" i="14"/>
  <c r="R2080" i="14"/>
  <c r="R1512" i="14"/>
  <c r="N891" i="12"/>
  <c r="R2120" i="14"/>
  <c r="N96" i="12"/>
  <c r="R796" i="14"/>
  <c r="N666" i="12"/>
  <c r="N854" i="12"/>
  <c r="R2081" i="14"/>
  <c r="R2723" i="14"/>
  <c r="Q286" i="12"/>
  <c r="R625" i="14"/>
  <c r="N82" i="12"/>
  <c r="U3012" i="14"/>
  <c r="R507" i="14"/>
  <c r="R1110" i="14"/>
  <c r="R1359" i="14"/>
  <c r="Q544" i="12"/>
  <c r="O1434" i="14"/>
  <c r="R1434" i="14" s="1"/>
  <c r="K557" i="12"/>
  <c r="O2518" i="14"/>
  <c r="Q296" i="12"/>
  <c r="R115" i="14"/>
  <c r="R1816" i="14"/>
  <c r="R3068" i="14"/>
  <c r="U3068" i="14" s="1"/>
  <c r="R3027" i="14"/>
  <c r="U3027" i="14" s="1"/>
  <c r="R409" i="14"/>
  <c r="R2388" i="14"/>
  <c r="O1951" i="14"/>
  <c r="R670" i="14"/>
  <c r="O1042" i="14"/>
  <c r="O1132" i="14"/>
  <c r="O2700" i="14"/>
  <c r="O3220" i="14"/>
  <c r="O2447" i="14"/>
  <c r="R2447" i="14" s="1"/>
  <c r="O2425" i="14"/>
  <c r="O1531" i="14"/>
  <c r="O1120" i="14"/>
  <c r="R2032" i="14"/>
  <c r="U2032" i="14" s="1"/>
  <c r="N207" i="12"/>
  <c r="R3205" i="14"/>
  <c r="R988" i="14"/>
  <c r="U988" i="14" s="1"/>
  <c r="K23" i="12"/>
  <c r="N23" i="12" s="1"/>
  <c r="R732" i="14"/>
  <c r="O1091" i="14"/>
  <c r="R1091" i="14" s="1"/>
  <c r="O2531" i="14"/>
  <c r="R2040" i="14"/>
  <c r="U2040" i="14" s="1"/>
  <c r="O698" i="14"/>
  <c r="R698" i="14" s="1"/>
  <c r="R3140" i="14"/>
  <c r="R2028" i="14"/>
  <c r="U2028" i="14" s="1"/>
  <c r="R1760" i="14"/>
  <c r="U1760" i="14" s="1"/>
  <c r="O339" i="14"/>
  <c r="R738" i="14"/>
  <c r="O385" i="14"/>
  <c r="O1331" i="14"/>
  <c r="O1209" i="14"/>
  <c r="O1584" i="14"/>
  <c r="O734" i="14"/>
  <c r="N589" i="12"/>
  <c r="N642" i="12"/>
  <c r="R2880" i="14"/>
  <c r="U2880" i="14" s="1"/>
  <c r="R2207" i="14"/>
  <c r="N575" i="12"/>
  <c r="R691" i="14"/>
  <c r="R111" i="14"/>
  <c r="Q659" i="12"/>
  <c r="T659" i="12" s="1"/>
  <c r="R2751" i="14"/>
  <c r="N578" i="12"/>
  <c r="Q578" i="12" s="1"/>
  <c r="R213" i="14"/>
  <c r="R1166" i="14"/>
  <c r="U1166" i="14" s="1"/>
  <c r="R35" i="14"/>
  <c r="R2986" i="14"/>
  <c r="U2986" i="14" s="1"/>
  <c r="R262" i="14"/>
  <c r="U262" i="14" s="1"/>
  <c r="R3091" i="14"/>
  <c r="R1238" i="14"/>
  <c r="N326" i="12"/>
  <c r="O2763" i="14"/>
  <c r="O2335" i="14"/>
  <c r="R2335" i="14" s="1"/>
  <c r="R763" i="14"/>
  <c r="U34" i="14"/>
  <c r="R2741" i="14"/>
  <c r="O3174" i="14"/>
  <c r="R2928" i="14"/>
  <c r="R2869" i="14"/>
  <c r="O1763" i="14"/>
  <c r="R1500" i="14"/>
  <c r="N147" i="12"/>
  <c r="T105" i="12"/>
  <c r="N463" i="12"/>
  <c r="R2003" i="14"/>
  <c r="R839" i="14"/>
  <c r="R2588" i="14"/>
  <c r="K77" i="12"/>
  <c r="R2505" i="14"/>
  <c r="R2971" i="14"/>
  <c r="R3144" i="14"/>
  <c r="R146" i="14"/>
  <c r="Q589" i="12"/>
  <c r="O1766" i="14"/>
  <c r="R881" i="14"/>
  <c r="R1120" i="14"/>
  <c r="U1120" i="14" s="1"/>
  <c r="U1330" i="14"/>
  <c r="U180" i="14"/>
  <c r="U3002" i="14"/>
  <c r="N163" i="12"/>
  <c r="R3231" i="14"/>
  <c r="O148" i="14"/>
  <c r="R2651" i="14"/>
  <c r="R457" i="14"/>
  <c r="U2746" i="14"/>
  <c r="R1735" i="14"/>
  <c r="O3251" i="14"/>
  <c r="R3251" i="14" s="1"/>
  <c r="U3251" i="14" s="1"/>
  <c r="N349" i="12"/>
  <c r="R1332" i="14"/>
  <c r="U1332" i="14" s="1"/>
  <c r="K179" i="12"/>
  <c r="N179" i="12" s="1"/>
  <c r="R762" i="14"/>
  <c r="N42" i="12"/>
  <c r="O19" i="14"/>
  <c r="R1153" i="14"/>
  <c r="N547" i="12"/>
  <c r="Q547" i="12" s="1"/>
  <c r="Q18" i="12"/>
  <c r="N591" i="12"/>
  <c r="Q591" i="12" s="1"/>
  <c r="T591" i="12" s="1"/>
  <c r="R1459" i="14"/>
  <c r="R1589" i="14"/>
  <c r="R1962" i="14"/>
  <c r="U1962" i="14" s="1"/>
  <c r="R3088" i="14"/>
  <c r="R2526" i="14"/>
  <c r="O998" i="14"/>
  <c r="R998" i="14" s="1"/>
  <c r="O2218" i="14"/>
  <c r="K334" i="12"/>
  <c r="R1302" i="14"/>
  <c r="N582" i="12"/>
  <c r="Q582" i="12" s="1"/>
  <c r="N501" i="12"/>
  <c r="R2536" i="14"/>
  <c r="R317" i="14"/>
  <c r="R1895" i="14"/>
  <c r="R3066" i="14"/>
  <c r="R2410" i="14"/>
  <c r="U2410" i="14" s="1"/>
  <c r="U2082" i="14"/>
  <c r="O1381" i="14"/>
  <c r="R1381" i="14" s="1"/>
  <c r="R309" i="14"/>
  <c r="U309" i="14" s="1"/>
  <c r="R2089" i="14"/>
  <c r="U2089" i="14" s="1"/>
  <c r="O2463" i="14"/>
  <c r="R2463" i="14" s="1"/>
  <c r="Q626" i="12"/>
  <c r="T626" i="12" s="1"/>
  <c r="R3045" i="14"/>
  <c r="N542" i="12"/>
  <c r="R1433" i="14"/>
  <c r="U1433" i="14" s="1"/>
  <c r="O2543" i="14"/>
  <c r="U2175" i="14"/>
  <c r="R3223" i="14"/>
  <c r="O2728" i="14"/>
  <c r="R1281" i="14"/>
  <c r="U1281" i="14" s="1"/>
  <c r="R2434" i="14"/>
  <c r="R2025" i="14"/>
  <c r="R2101" i="14"/>
  <c r="N403" i="12"/>
  <c r="R3211" i="14"/>
  <c r="Q374" i="12"/>
  <c r="U2399" i="14"/>
  <c r="O390" i="14"/>
  <c r="O2973" i="14"/>
  <c r="R3149" i="14"/>
  <c r="R695" i="14"/>
  <c r="R496" i="14"/>
  <c r="O1345" i="14"/>
  <c r="R2327" i="14"/>
  <c r="R958" i="14"/>
  <c r="R2071" i="14"/>
  <c r="N65" i="12"/>
  <c r="R686" i="14"/>
  <c r="U235" i="14"/>
  <c r="R47" i="14"/>
  <c r="Q121" i="12"/>
  <c r="T121" i="12" s="1"/>
  <c r="R692" i="14"/>
  <c r="Q195" i="12"/>
  <c r="R2176" i="14"/>
  <c r="U2176" i="14" s="1"/>
  <c r="R2992" i="14"/>
  <c r="R876" i="14"/>
  <c r="R1387" i="14"/>
  <c r="U1387" i="14" s="1"/>
  <c r="R1705" i="14"/>
  <c r="U1705" i="14" s="1"/>
  <c r="R1393" i="14"/>
  <c r="U1393" i="14" s="1"/>
  <c r="Q378" i="12"/>
  <c r="R2396" i="14"/>
  <c r="U1444" i="14"/>
  <c r="R218" i="14"/>
  <c r="U218" i="14" s="1"/>
  <c r="R777" i="14"/>
  <c r="R1905" i="14"/>
  <c r="O2830" i="14"/>
  <c r="R1195" i="14"/>
  <c r="R2793" i="14"/>
  <c r="R2298" i="14"/>
  <c r="R1108" i="14"/>
  <c r="R226" i="14"/>
  <c r="Q501" i="12"/>
  <c r="R889" i="14"/>
  <c r="U1815" i="14"/>
  <c r="U989" i="14"/>
  <c r="R641" i="14"/>
  <c r="O1832" i="14"/>
  <c r="R896" i="14"/>
  <c r="R562" i="14"/>
  <c r="U1735" i="14"/>
  <c r="R2213" i="14"/>
  <c r="R1371" i="14"/>
  <c r="R1248" i="14"/>
  <c r="U2509" i="14"/>
  <c r="K342" i="12"/>
  <c r="O3035" i="14"/>
  <c r="R2158" i="14"/>
  <c r="R1143" i="14"/>
  <c r="U1143" i="14" s="1"/>
  <c r="O1207" i="14"/>
  <c r="O1300" i="14"/>
  <c r="R1427" i="14"/>
  <c r="U1427" i="14" s="1"/>
  <c r="O2168" i="14"/>
  <c r="O1749" i="14"/>
  <c r="R1328" i="14"/>
  <c r="O2439" i="14"/>
  <c r="R2866" i="14"/>
  <c r="R1684" i="14"/>
  <c r="U1684" i="14" s="1"/>
  <c r="R3141" i="14"/>
  <c r="O2219" i="14"/>
  <c r="R2497" i="14"/>
  <c r="R602" i="14"/>
  <c r="R2820" i="14"/>
  <c r="R2457" i="14"/>
  <c r="O3218" i="14"/>
  <c r="N40" i="12"/>
  <c r="R459" i="14"/>
  <c r="R1942" i="14"/>
  <c r="R905" i="14"/>
  <c r="U905" i="14" s="1"/>
  <c r="O2520" i="14"/>
  <c r="R2739" i="14"/>
  <c r="U661" i="14"/>
  <c r="O1285" i="14"/>
  <c r="O2727" i="14"/>
  <c r="R536" i="14"/>
  <c r="R446" i="14"/>
  <c r="Q87" i="12"/>
  <c r="R575" i="14"/>
  <c r="R2927" i="14"/>
  <c r="N204" i="12"/>
  <c r="N669" i="12"/>
  <c r="U2917" i="14"/>
  <c r="U2866" i="14"/>
  <c r="R1911" i="14"/>
  <c r="N51" i="12"/>
  <c r="N329" i="12"/>
  <c r="Q329" i="12" s="1"/>
  <c r="T329" i="12" s="1"/>
  <c r="R1703" i="14"/>
  <c r="R2270" i="14"/>
  <c r="R222" i="14"/>
  <c r="U2115" i="14"/>
  <c r="Q147" i="12"/>
  <c r="U580" i="14"/>
  <c r="Q131" i="12"/>
  <c r="R829" i="14"/>
  <c r="R2377" i="14"/>
  <c r="N31" i="12"/>
  <c r="Q31" i="12" s="1"/>
  <c r="U1301" i="14"/>
  <c r="U2749" i="14"/>
  <c r="R1697" i="14"/>
  <c r="U1697" i="14" s="1"/>
  <c r="N580" i="12"/>
  <c r="R2851" i="14"/>
  <c r="O353" i="14"/>
  <c r="U1913" i="14"/>
  <c r="U913" i="14"/>
  <c r="O1090" i="14"/>
  <c r="N388" i="12"/>
  <c r="N307" i="12"/>
  <c r="Q304" i="12"/>
  <c r="U2996" i="14"/>
  <c r="U182" i="14"/>
  <c r="N396" i="12"/>
  <c r="R3084" i="14"/>
  <c r="R2194" i="14"/>
  <c r="N4" i="12"/>
  <c r="R3070" i="14"/>
  <c r="O2202" i="14"/>
  <c r="R844" i="14"/>
  <c r="O997" i="14"/>
  <c r="O1051" i="14"/>
  <c r="R1051" i="14" s="1"/>
  <c r="U1051" i="14" s="1"/>
  <c r="O200" i="14"/>
  <c r="R200" i="14" s="1"/>
  <c r="R2556" i="14"/>
  <c r="R2692" i="14"/>
  <c r="U2692" i="14" s="1"/>
  <c r="Q4" i="12"/>
  <c r="R348" i="14"/>
  <c r="R750" i="14"/>
  <c r="U750" i="14" s="1"/>
  <c r="O3232" i="14"/>
  <c r="R255" i="14"/>
  <c r="O1362" i="14"/>
  <c r="R119" i="14"/>
  <c r="R1473" i="14"/>
  <c r="R573" i="14"/>
  <c r="U573" i="14" s="1"/>
  <c r="R3210" i="14"/>
  <c r="U3210" i="14" s="1"/>
  <c r="R947" i="14"/>
  <c r="U947" i="14" s="1"/>
  <c r="O233" i="14"/>
  <c r="R233" i="14" s="1"/>
  <c r="R484" i="14"/>
  <c r="U484" i="14" s="1"/>
  <c r="N184" i="12"/>
  <c r="R2369" i="14"/>
  <c r="R1150" i="14"/>
  <c r="R2062" i="14"/>
  <c r="O2839" i="14"/>
  <c r="R343" i="14"/>
  <c r="R2812" i="14"/>
  <c r="O2020" i="14"/>
  <c r="O3059" i="14"/>
  <c r="R813" i="14"/>
  <c r="O3089" i="14"/>
  <c r="O120" i="14"/>
  <c r="R120" i="14" s="1"/>
  <c r="O2729" i="14"/>
  <c r="R122" i="14"/>
  <c r="R1107" i="14"/>
  <c r="R2332" i="14"/>
  <c r="U2332" i="14" s="1"/>
  <c r="R2606" i="14"/>
  <c r="N592" i="12"/>
  <c r="R1095" i="14"/>
  <c r="U1095" i="14" s="1"/>
  <c r="R1700" i="14"/>
  <c r="R3163" i="14"/>
  <c r="N274" i="12"/>
  <c r="R2794" i="14"/>
  <c r="R2846" i="14"/>
  <c r="R1571" i="14"/>
  <c r="R2247" i="14"/>
  <c r="K299" i="12"/>
  <c r="N162" i="12"/>
  <c r="O2953" i="14"/>
  <c r="R2953" i="14" s="1"/>
  <c r="N84" i="12"/>
  <c r="K399" i="12"/>
  <c r="R284" i="14"/>
  <c r="O2589" i="14"/>
  <c r="K907" i="12"/>
  <c r="O1258" i="14"/>
  <c r="R1894" i="14"/>
  <c r="U1894" i="14" s="1"/>
  <c r="O717" i="14"/>
  <c r="R1020" i="14"/>
  <c r="K405" i="12"/>
  <c r="O1255" i="14"/>
  <c r="R1616" i="14"/>
  <c r="R2805" i="14"/>
  <c r="O2486" i="14"/>
  <c r="R2486" i="14" s="1"/>
  <c r="O1906" i="14"/>
  <c r="R1975" i="14"/>
  <c r="O1046" i="14"/>
  <c r="O728" i="14"/>
  <c r="O1897" i="14"/>
  <c r="R1897" i="14" s="1"/>
  <c r="R94" i="14"/>
  <c r="O3019" i="14"/>
  <c r="O2706" i="14"/>
  <c r="O1417" i="14"/>
  <c r="R1417" i="14" s="1"/>
  <c r="K224" i="12"/>
  <c r="R2099" i="14"/>
  <c r="O2645" i="14"/>
  <c r="R2645" i="14" s="1"/>
  <c r="N94" i="12"/>
  <c r="O760" i="14"/>
  <c r="K16" i="12"/>
  <c r="K164" i="12"/>
  <c r="O2957" i="14"/>
  <c r="R2244" i="14"/>
  <c r="O2962" i="14"/>
  <c r="R1604" i="14"/>
  <c r="O2023" i="14"/>
  <c r="O2452" i="14"/>
  <c r="O199" i="14"/>
  <c r="R199" i="14" s="1"/>
  <c r="R2816" i="14"/>
  <c r="U2816" i="14" s="1"/>
  <c r="R2960" i="14"/>
  <c r="O1509" i="14"/>
  <c r="O1826" i="14"/>
  <c r="O2050" i="14"/>
  <c r="R308" i="14"/>
  <c r="R2309" i="14"/>
  <c r="U2309" i="14" s="1"/>
  <c r="O1817" i="14"/>
  <c r="R2595" i="14"/>
  <c r="O3146" i="14"/>
  <c r="R3155" i="14"/>
  <c r="N409" i="12"/>
  <c r="Q409" i="12" s="1"/>
  <c r="R304" i="14"/>
  <c r="Q627" i="12"/>
  <c r="T627" i="12" s="1"/>
  <c r="R718" i="14"/>
  <c r="U882" i="14"/>
  <c r="N58" i="12"/>
  <c r="K884" i="12"/>
  <c r="O751" i="14"/>
  <c r="R970" i="14"/>
  <c r="R2791" i="14"/>
  <c r="R2840" i="14"/>
  <c r="O285" i="14"/>
  <c r="R1113" i="14"/>
  <c r="R3131" i="14"/>
  <c r="O477" i="14"/>
  <c r="R477" i="14" s="1"/>
  <c r="R2508" i="14"/>
  <c r="O927" i="14"/>
  <c r="O1076" i="14"/>
  <c r="O2246" i="14"/>
  <c r="R2246" i="14" s="1"/>
  <c r="R1007" i="14"/>
  <c r="R2755" i="14"/>
  <c r="R2907" i="14"/>
  <c r="R1200" i="14"/>
  <c r="Q428" i="12"/>
  <c r="R2151" i="14"/>
  <c r="R1309" i="14"/>
  <c r="O2290" i="14"/>
  <c r="K479" i="12"/>
  <c r="R874" i="14"/>
  <c r="U874" i="14" s="1"/>
  <c r="O677" i="14"/>
  <c r="R677" i="14" s="1"/>
  <c r="R1992" i="14"/>
  <c r="U1992" i="14" s="1"/>
  <c r="N367" i="12"/>
  <c r="O802" i="14"/>
  <c r="O2094" i="14"/>
  <c r="O1487" i="14"/>
  <c r="N321" i="12"/>
  <c r="R1725" i="14"/>
  <c r="O531" i="14"/>
  <c r="O582" i="14"/>
  <c r="O2675" i="14"/>
  <c r="R2398" i="14"/>
  <c r="R1005" i="14"/>
  <c r="K603" i="12"/>
  <c r="N465" i="12"/>
  <c r="O1014" i="14"/>
  <c r="R1014" i="14" s="1"/>
  <c r="R1909" i="14"/>
  <c r="O2714" i="14"/>
  <c r="R1104" i="14"/>
  <c r="O865" i="14"/>
  <c r="R1204" i="14"/>
  <c r="O2138" i="14"/>
  <c r="N302" i="12"/>
  <c r="O633" i="14"/>
  <c r="O864" i="14"/>
  <c r="N543" i="12"/>
  <c r="O486" i="14"/>
  <c r="R264" i="14"/>
  <c r="R1491" i="14"/>
  <c r="R2644" i="14"/>
  <c r="R3016" i="14"/>
  <c r="Q250" i="12"/>
  <c r="T250" i="12" s="1"/>
  <c r="N620" i="12"/>
  <c r="R600" i="14"/>
  <c r="R2254" i="14"/>
  <c r="O2231" i="14"/>
  <c r="N624" i="12"/>
  <c r="O658" i="14"/>
  <c r="R658" i="14" s="1"/>
  <c r="R183" i="14"/>
  <c r="O653" i="14"/>
  <c r="R3089" i="14"/>
  <c r="N154" i="12"/>
  <c r="Q154" i="12" s="1"/>
  <c r="N470" i="12"/>
  <c r="R1621" i="14"/>
  <c r="R1561" i="14"/>
  <c r="U1561" i="14" s="1"/>
  <c r="T296" i="12"/>
  <c r="R1680" i="14"/>
  <c r="U1680" i="14" s="1"/>
  <c r="U2242" i="14"/>
  <c r="R2471" i="14"/>
  <c r="R2553" i="14"/>
  <c r="K231" i="12"/>
  <c r="R1467" i="14"/>
  <c r="K397" i="12"/>
  <c r="O2453" i="14"/>
  <c r="R2771" i="14"/>
  <c r="U2771" i="14" s="1"/>
  <c r="R2233" i="14"/>
  <c r="R1557" i="14"/>
  <c r="O1061" i="14"/>
  <c r="R2186" i="14"/>
  <c r="O973" i="14"/>
  <c r="O1938" i="14"/>
  <c r="R2984" i="14"/>
  <c r="O2346" i="14"/>
  <c r="R2346" i="14" s="1"/>
  <c r="Q602" i="12"/>
  <c r="K635" i="12"/>
  <c r="O2008" i="14"/>
  <c r="O73" i="14"/>
  <c r="R73" i="14" s="1"/>
  <c r="R483" i="14"/>
  <c r="Q254" i="12"/>
  <c r="T254" i="12" s="1"/>
  <c r="R2614" i="14"/>
  <c r="N573" i="12"/>
  <c r="R930" i="14"/>
  <c r="R1533" i="14"/>
  <c r="O175" i="14"/>
  <c r="O205" i="14"/>
  <c r="O2681" i="14"/>
  <c r="R2681" i="14" s="1"/>
  <c r="R379" i="14"/>
  <c r="N77" i="12"/>
  <c r="R2562" i="14"/>
  <c r="R2669" i="14"/>
  <c r="R2068" i="14"/>
  <c r="Q315" i="12"/>
  <c r="N412" i="12"/>
  <c r="U101" i="14"/>
  <c r="U832" i="14"/>
  <c r="R566" i="14"/>
  <c r="K69" i="12"/>
  <c r="R424" i="14"/>
  <c r="U424" i="14" s="1"/>
  <c r="N410" i="12"/>
  <c r="Q410" i="12" s="1"/>
  <c r="R2777" i="14"/>
  <c r="R2804" i="14"/>
  <c r="U2804" i="14" s="1"/>
  <c r="R2204" i="14"/>
  <c r="R2886" i="14"/>
  <c r="U2748" i="14"/>
  <c r="R1275" i="14"/>
  <c r="O2272" i="14"/>
  <c r="O1748" i="14"/>
  <c r="R3040" i="14"/>
  <c r="U3040" i="14" s="1"/>
  <c r="R2355" i="14"/>
  <c r="R2510" i="14"/>
  <c r="R1750" i="14"/>
  <c r="R3065" i="14"/>
  <c r="U3065" i="14" s="1"/>
  <c r="T353" i="12"/>
  <c r="Q264" i="12"/>
  <c r="R1931" i="14"/>
  <c r="R1486" i="14"/>
  <c r="O917" i="14"/>
  <c r="R917" i="14" s="1"/>
  <c r="K438" i="12"/>
  <c r="O3252" i="14"/>
  <c r="Q474" i="12"/>
  <c r="R3026" i="14"/>
  <c r="U3026" i="14" s="1"/>
  <c r="O2534" i="14"/>
  <c r="R475" i="14"/>
  <c r="U475" i="14" s="1"/>
  <c r="R2413" i="14"/>
  <c r="Q94" i="12"/>
  <c r="N122" i="12"/>
  <c r="R2009" i="14"/>
  <c r="R54" i="14"/>
  <c r="U1875" i="14"/>
  <c r="K531" i="12"/>
  <c r="O1216" i="14"/>
  <c r="R346" i="14"/>
  <c r="R594" i="14"/>
  <c r="R1818" i="14"/>
  <c r="U1818" i="14" s="1"/>
  <c r="R3188" i="14"/>
  <c r="Q860" i="12"/>
  <c r="N886" i="12"/>
  <c r="R77" i="14"/>
  <c r="R2560" i="14"/>
  <c r="U2560" i="14" s="1"/>
  <c r="U2981" i="14"/>
  <c r="U2401" i="14"/>
  <c r="O2760" i="14"/>
  <c r="R1576" i="14"/>
  <c r="N399" i="12"/>
  <c r="Q686" i="12"/>
  <c r="R1765" i="14"/>
  <c r="U2510" i="14"/>
  <c r="R2364" i="14"/>
  <c r="U2364" i="14" s="1"/>
  <c r="O1353" i="14"/>
  <c r="R1353" i="14" s="1"/>
  <c r="O2911" i="14"/>
  <c r="R310" i="14"/>
  <c r="U310" i="14" s="1"/>
  <c r="U2647" i="14"/>
  <c r="N588" i="12"/>
  <c r="O3092" i="14"/>
  <c r="R2100" i="14"/>
  <c r="R814" i="14"/>
  <c r="R1062" i="14"/>
  <c r="O2150" i="14"/>
  <c r="N898" i="12"/>
  <c r="N26" i="12"/>
  <c r="N166" i="12"/>
  <c r="R1968" i="14"/>
  <c r="N332" i="12"/>
  <c r="R765" i="14"/>
  <c r="K229" i="12"/>
  <c r="U1341" i="14"/>
  <c r="O984" i="14"/>
  <c r="R984" i="14" s="1"/>
  <c r="R754" i="14"/>
  <c r="O57" i="14"/>
  <c r="R2366" i="14"/>
  <c r="U2366" i="14" s="1"/>
  <c r="R2878" i="14"/>
  <c r="K189" i="12"/>
  <c r="R2910" i="14"/>
  <c r="R1885" i="14"/>
  <c r="R3007" i="14"/>
  <c r="N909" i="12"/>
  <c r="R3183" i="14"/>
  <c r="K615" i="12"/>
  <c r="R824" i="14"/>
  <c r="U3155" i="14"/>
  <c r="R2251" i="14"/>
  <c r="U2251" i="14" s="1"/>
  <c r="O769" i="14"/>
  <c r="R2874" i="14"/>
  <c r="R2165" i="14"/>
  <c r="N500" i="12"/>
  <c r="N20" i="12"/>
  <c r="R2104" i="14"/>
  <c r="T303" i="12"/>
  <c r="R1388" i="14"/>
  <c r="U1388" i="14" s="1"/>
  <c r="R3220" i="14"/>
  <c r="U1016" i="14"/>
  <c r="U527" i="14"/>
  <c r="U2247" i="14"/>
  <c r="K297" i="12"/>
  <c r="O3086" i="14"/>
  <c r="R633" i="14"/>
  <c r="R53" i="14"/>
  <c r="O1903" i="14"/>
  <c r="R1903" i="14" s="1"/>
  <c r="R2119" i="14"/>
  <c r="U1805" i="14"/>
  <c r="R2529" i="14"/>
  <c r="R366" i="14"/>
  <c r="R1361" i="14"/>
  <c r="U1361" i="14" s="1"/>
  <c r="Q276" i="12"/>
  <c r="U599" i="14"/>
  <c r="R502" i="14"/>
  <c r="R2029" i="14"/>
  <c r="U2029" i="14" s="1"/>
  <c r="K517" i="12"/>
  <c r="R933" i="14"/>
  <c r="O2237" i="14"/>
  <c r="O1694" i="14"/>
  <c r="R1029" i="14"/>
  <c r="R2148" i="14"/>
  <c r="N444" i="12"/>
  <c r="R2963" i="14"/>
  <c r="R3257" i="14"/>
  <c r="Q403" i="12"/>
  <c r="U950" i="14"/>
  <c r="U359" i="14"/>
  <c r="R1623" i="14"/>
  <c r="R1278" i="14"/>
  <c r="R2537" i="14"/>
  <c r="R3116" i="14"/>
  <c r="O2877" i="14"/>
  <c r="K525" i="12"/>
  <c r="R1197" i="14"/>
  <c r="N104" i="12"/>
  <c r="R534" i="14"/>
  <c r="R1182" i="14"/>
  <c r="U1182" i="14" s="1"/>
  <c r="N98" i="12"/>
  <c r="R647" i="14"/>
  <c r="R3034" i="14"/>
  <c r="U1127" i="14"/>
  <c r="R2592" i="14"/>
  <c r="R2021" i="14"/>
  <c r="O153" i="14"/>
  <c r="R1277" i="14"/>
  <c r="R1531" i="14"/>
  <c r="U1531" i="14" s="1"/>
  <c r="R1867" i="14"/>
  <c r="R1514" i="14"/>
  <c r="N60" i="12"/>
  <c r="Q60" i="12" s="1"/>
  <c r="O3036" i="14"/>
  <c r="R1011" i="14"/>
  <c r="U1011" i="14" s="1"/>
  <c r="Q502" i="12"/>
  <c r="U1620" i="14"/>
  <c r="U692" i="14"/>
  <c r="U903" i="14"/>
  <c r="U1466" i="14"/>
  <c r="U677" i="14"/>
  <c r="N513" i="12"/>
  <c r="Q513" i="12" s="1"/>
  <c r="R1220" i="14"/>
  <c r="N603" i="12"/>
  <c r="R3221" i="14"/>
  <c r="U1096" i="14"/>
  <c r="U2721" i="14"/>
  <c r="U2235" i="14"/>
  <c r="Q70" i="12"/>
  <c r="Q362" i="12"/>
  <c r="T362" i="12" s="1"/>
  <c r="N219" i="12"/>
  <c r="R2295" i="14"/>
  <c r="R282" i="14"/>
  <c r="R306" i="14"/>
  <c r="R912" i="14"/>
  <c r="U660" i="14"/>
  <c r="U3004" i="14"/>
  <c r="U53" i="14"/>
  <c r="U1099" i="14"/>
  <c r="R142" i="14"/>
  <c r="R3072" i="14"/>
  <c r="R937" i="14"/>
  <c r="N47" i="12"/>
  <c r="N10" i="12"/>
  <c r="Q10" i="12" s="1"/>
  <c r="R2219" i="14"/>
  <c r="U2878" i="14"/>
  <c r="U1750" i="14"/>
  <c r="U1409" i="14"/>
  <c r="U2822" i="14"/>
  <c r="U621" i="14"/>
  <c r="R2116" i="14"/>
  <c r="R1819" i="14"/>
  <c r="O1736" i="14"/>
  <c r="R1662" i="14"/>
  <c r="U3248" i="14"/>
  <c r="U1532" i="14"/>
  <c r="U1950" i="14"/>
  <c r="U3255" i="14"/>
  <c r="U2308" i="14"/>
  <c r="U256" i="14"/>
  <c r="N512" i="12"/>
  <c r="R2425" i="14"/>
  <c r="Q570" i="12"/>
  <c r="Q551" i="12"/>
  <c r="U2384" i="14"/>
  <c r="U2893" i="14"/>
  <c r="N13" i="12"/>
  <c r="U601" i="14"/>
  <c r="U1048" i="14"/>
  <c r="U3175" i="14"/>
  <c r="U3088" i="14"/>
  <c r="U822" i="14"/>
  <c r="U3104" i="14"/>
  <c r="R1943" i="14"/>
  <c r="R204" i="14"/>
  <c r="U204" i="14" s="1"/>
  <c r="U132" i="14"/>
  <c r="U2756" i="14"/>
  <c r="U999" i="14"/>
  <c r="N674" i="12"/>
  <c r="Q674" i="12" s="1"/>
  <c r="U1020" i="14"/>
  <c r="R1821" i="14"/>
  <c r="Q584" i="12"/>
  <c r="T584" i="12" s="1"/>
  <c r="U3016" i="14"/>
  <c r="U2435" i="14"/>
  <c r="N629" i="12"/>
  <c r="N437" i="12"/>
  <c r="Q511" i="12"/>
  <c r="T511" i="12" s="1"/>
  <c r="R2664" i="14"/>
  <c r="R2420" i="14"/>
  <c r="U2420" i="14" s="1"/>
  <c r="N178" i="12"/>
  <c r="Q178" i="12" s="1"/>
  <c r="R1470" i="14"/>
  <c r="Q22" i="12"/>
  <c r="U1662" i="14"/>
  <c r="R1560" i="14"/>
  <c r="R1798" i="14"/>
  <c r="R3047" i="14"/>
  <c r="U3047" i="14" s="1"/>
  <c r="U2659" i="14"/>
  <c r="U3045" i="14"/>
  <c r="U398" i="14"/>
  <c r="R1292" i="14"/>
  <c r="U1751" i="14"/>
  <c r="N468" i="12"/>
  <c r="Q468" i="12" s="1"/>
  <c r="T468" i="12" s="1"/>
  <c r="U362" i="14"/>
  <c r="R1124" i="14"/>
  <c r="U369" i="14"/>
  <c r="U1961" i="14"/>
  <c r="O42" i="14"/>
  <c r="N453" i="12"/>
  <c r="U252" i="14"/>
  <c r="U946" i="14"/>
  <c r="U239" i="14"/>
  <c r="U1641" i="14"/>
  <c r="N201" i="12"/>
  <c r="R27" i="14"/>
  <c r="O524" i="14"/>
  <c r="R524" i="14" s="1"/>
  <c r="O1385" i="14"/>
  <c r="R1385" i="14" s="1"/>
  <c r="U1385" i="14" s="1"/>
  <c r="N247" i="12"/>
  <c r="U2380" i="14"/>
  <c r="U386" i="14"/>
  <c r="U2635" i="14"/>
  <c r="N48" i="12"/>
  <c r="U1161" i="14"/>
  <c r="U2323" i="14"/>
  <c r="U2790" i="14"/>
  <c r="U3267" i="14"/>
  <c r="U2447" i="14"/>
  <c r="R1808" i="14"/>
  <c r="N102" i="12"/>
  <c r="U2872" i="14"/>
  <c r="U2494" i="14"/>
  <c r="U1881" i="14"/>
  <c r="U945" i="14"/>
  <c r="U2355" i="14"/>
  <c r="U1493" i="14"/>
  <c r="U3090" i="14"/>
  <c r="U1907" i="14"/>
  <c r="N541" i="12"/>
  <c r="R803" i="14"/>
  <c r="N606" i="12"/>
  <c r="R854" i="14"/>
  <c r="U854" i="14" s="1"/>
  <c r="U2147" i="14"/>
  <c r="U726" i="14"/>
  <c r="U2606" i="14"/>
  <c r="U308" i="14"/>
  <c r="R1273" i="14"/>
  <c r="O1594" i="14"/>
  <c r="R1795" i="14"/>
  <c r="U1795" i="14" s="1"/>
  <c r="R3186" i="14"/>
  <c r="N884" i="12"/>
  <c r="U409" i="14"/>
  <c r="U2499" i="14"/>
  <c r="U566" i="14"/>
  <c r="U160" i="14"/>
  <c r="U3194" i="14"/>
  <c r="U2777" i="14"/>
  <c r="U1577" i="14"/>
  <c r="U1325" i="14"/>
  <c r="U2844" i="14"/>
  <c r="U1649" i="14"/>
  <c r="R1608" i="14"/>
  <c r="U2393" i="14"/>
  <c r="U253" i="14"/>
  <c r="U765" i="14"/>
  <c r="U3139" i="14"/>
  <c r="U1895" i="14"/>
  <c r="R330" i="14"/>
  <c r="U676" i="14"/>
  <c r="U2908" i="14"/>
  <c r="U2180" i="14"/>
  <c r="U1963" i="14"/>
  <c r="R2569" i="14"/>
  <c r="U2575" i="14"/>
  <c r="U2105" i="14"/>
  <c r="U2074" i="14"/>
  <c r="U2312" i="14"/>
  <c r="U1574" i="14"/>
  <c r="Q456" i="12"/>
  <c r="N408" i="12"/>
  <c r="U2846" i="14"/>
  <c r="U2267" i="14"/>
  <c r="N168" i="12"/>
  <c r="Q168" i="12" s="1"/>
  <c r="R1059" i="14"/>
  <c r="U1059" i="14" s="1"/>
  <c r="R845" i="14"/>
  <c r="R685" i="14"/>
  <c r="R1873" i="14"/>
  <c r="N106" i="12"/>
  <c r="R1841" i="14"/>
  <c r="N132" i="12"/>
  <c r="R16" i="14"/>
  <c r="U1424" i="14"/>
  <c r="R1838" i="14"/>
  <c r="R1528" i="14"/>
  <c r="U1328" i="14"/>
  <c r="U678" i="14"/>
  <c r="Q524" i="12"/>
  <c r="T524" i="12" s="1"/>
  <c r="U2415" i="14"/>
  <c r="R2871" i="14"/>
  <c r="U2512" i="14"/>
  <c r="U1014" i="14"/>
  <c r="N904" i="12"/>
  <c r="R3137" i="14"/>
  <c r="U1650" i="14"/>
  <c r="U958" i="14"/>
  <c r="U355" i="14"/>
  <c r="U3099" i="14"/>
  <c r="U535" i="14"/>
  <c r="U411" i="14"/>
  <c r="R2535" i="14"/>
  <c r="Q13" i="12"/>
  <c r="T13" i="12" s="1"/>
  <c r="R3235" i="14"/>
  <c r="N887" i="12"/>
  <c r="R173" i="14"/>
  <c r="U1808" i="14"/>
  <c r="R2442" i="14"/>
  <c r="U330" i="14"/>
  <c r="R1922" i="14"/>
  <c r="U1629" i="14"/>
  <c r="R333" i="14"/>
  <c r="O314" i="14"/>
  <c r="R617" i="14"/>
  <c r="O185" i="14"/>
  <c r="K625" i="12"/>
  <c r="O1098" i="14"/>
  <c r="R1098" i="14" s="1"/>
  <c r="O1916" i="14"/>
  <c r="R167" i="14"/>
  <c r="R1131" i="14"/>
  <c r="R1687" i="14"/>
  <c r="U1687" i="14" s="1"/>
  <c r="T389" i="12"/>
  <c r="R1617" i="14"/>
  <c r="N240" i="12"/>
  <c r="R6" i="14"/>
  <c r="O2017" i="14"/>
  <c r="K678" i="12"/>
  <c r="R2558" i="14"/>
  <c r="R2758" i="14"/>
  <c r="O1741" i="14"/>
  <c r="R1088" i="14"/>
  <c r="R466" i="14"/>
  <c r="R1612" i="14"/>
  <c r="U1612" i="14" s="1"/>
  <c r="N439" i="12"/>
  <c r="R2833" i="14"/>
  <c r="O801" i="14"/>
  <c r="O127" i="14"/>
  <c r="R504" i="14"/>
  <c r="R1989" i="14"/>
  <c r="R1657" i="14"/>
  <c r="O716" i="14"/>
  <c r="R1918" i="14"/>
  <c r="K564" i="12"/>
  <c r="R1288" i="14"/>
  <c r="R2310" i="14"/>
  <c r="O921" i="14"/>
  <c r="R2663" i="14"/>
  <c r="R452" i="14"/>
  <c r="K566" i="12"/>
  <c r="R149" i="14"/>
  <c r="N140" i="12"/>
  <c r="R1933" i="14"/>
  <c r="U1933" i="14" s="1"/>
  <c r="R1221" i="14"/>
  <c r="O72" i="14"/>
  <c r="R410" i="14"/>
  <c r="N183" i="12"/>
  <c r="R1485" i="14"/>
  <c r="R487" i="14"/>
  <c r="R1043" i="14"/>
  <c r="Q49" i="12"/>
  <c r="R564" i="14"/>
  <c r="R1713" i="14"/>
  <c r="R3106" i="14"/>
  <c r="U3106" i="14" s="1"/>
  <c r="U2306" i="14"/>
  <c r="U81" i="14"/>
  <c r="N352" i="12"/>
  <c r="R1462" i="14"/>
  <c r="R2943" i="14"/>
  <c r="R2121" i="14"/>
  <c r="Q673" i="12"/>
  <c r="U3229" i="14"/>
  <c r="R683" i="14"/>
  <c r="O1449" i="14"/>
  <c r="R1002" i="14"/>
  <c r="U2225" i="14"/>
  <c r="R1209" i="14"/>
  <c r="Q35" i="12"/>
  <c r="R2348" i="14"/>
  <c r="R13" i="14"/>
  <c r="R2905" i="14"/>
  <c r="R598" i="14"/>
  <c r="Q193" i="12"/>
  <c r="R3085" i="14"/>
  <c r="R1176" i="14"/>
  <c r="O1991" i="14"/>
  <c r="R1375" i="14"/>
  <c r="U190" i="14"/>
  <c r="R1172" i="14"/>
  <c r="R380" i="14"/>
  <c r="R3150" i="14"/>
  <c r="K144" i="12"/>
  <c r="Q662" i="12"/>
  <c r="R429" i="14"/>
  <c r="U429" i="14" s="1"/>
  <c r="K322" i="12"/>
  <c r="Q443" i="12"/>
  <c r="R3224" i="14"/>
  <c r="R3098" i="14"/>
  <c r="R3005" i="14"/>
  <c r="K136" i="12"/>
  <c r="O3256" i="14"/>
  <c r="R1380" i="14"/>
  <c r="O2715" i="14"/>
  <c r="R2715" i="14" s="1"/>
  <c r="O2745" i="14"/>
  <c r="O1274" i="14"/>
  <c r="R1049" i="14"/>
  <c r="U1049" i="14" s="1"/>
  <c r="N370" i="12"/>
  <c r="R759" i="14"/>
  <c r="R2339" i="14"/>
  <c r="R2545" i="14"/>
  <c r="U739" i="14"/>
  <c r="U2546" i="14"/>
  <c r="U163" i="14"/>
  <c r="U2053" i="14"/>
  <c r="R2808" i="14"/>
  <c r="N877" i="12"/>
  <c r="R2056" i="14"/>
  <c r="R756" i="14"/>
  <c r="O250" i="14"/>
  <c r="R250" i="14" s="1"/>
  <c r="U335" i="14"/>
  <c r="O1693" i="14"/>
  <c r="R238" i="14"/>
  <c r="Q651" i="12"/>
  <c r="R291" i="14"/>
  <c r="U291" i="14" s="1"/>
  <c r="K261" i="12"/>
  <c r="R368" i="14"/>
  <c r="O2162" i="14"/>
  <c r="R2552" i="14"/>
  <c r="R1226" i="14"/>
  <c r="R2568" i="14"/>
  <c r="K199" i="12"/>
  <c r="O352" i="14"/>
  <c r="O2500" i="14"/>
  <c r="R193" i="14"/>
  <c r="R2378" i="14"/>
  <c r="R3153" i="14"/>
  <c r="N905" i="12"/>
  <c r="U1438" i="14"/>
  <c r="R71" i="14"/>
  <c r="O1219" i="14"/>
  <c r="R618" i="14"/>
  <c r="N278" i="12"/>
  <c r="R2789" i="14"/>
  <c r="U2789" i="14" s="1"/>
  <c r="K613" i="12"/>
  <c r="N490" i="12"/>
  <c r="N509" i="12"/>
  <c r="O300" i="14"/>
  <c r="O3134" i="14"/>
  <c r="R407" i="14"/>
  <c r="U407" i="14" s="1"/>
  <c r="K912" i="12"/>
  <c r="U1811" i="14"/>
  <c r="R733" i="14"/>
  <c r="R1384" i="14"/>
  <c r="R493" i="14"/>
  <c r="R2160" i="14"/>
  <c r="R2787" i="14"/>
  <c r="N212" i="12"/>
  <c r="R747" i="14"/>
  <c r="R1188" i="14"/>
  <c r="N305" i="12"/>
  <c r="Q305" i="12" s="1"/>
  <c r="R1763" i="14"/>
  <c r="U290" i="14"/>
  <c r="U3075" i="14"/>
  <c r="U174" i="14"/>
  <c r="R3203" i="14"/>
  <c r="R325" i="14"/>
  <c r="N294" i="12"/>
  <c r="O2253" i="14"/>
  <c r="Q210" i="12"/>
  <c r="N67" i="12"/>
  <c r="U2230" i="14"/>
  <c r="R360" i="14"/>
  <c r="U360" i="14" s="1"/>
  <c r="R2667" i="14"/>
  <c r="N225" i="12"/>
  <c r="U2521" i="14"/>
  <c r="N134" i="12"/>
  <c r="O979" i="14"/>
  <c r="R154" i="14"/>
  <c r="U154" i="14" s="1"/>
  <c r="R1707" i="14"/>
  <c r="R929" i="14"/>
  <c r="R3157" i="14"/>
  <c r="O471" i="14"/>
  <c r="R2506" i="14"/>
  <c r="R2624" i="14"/>
  <c r="U2624" i="14" s="1"/>
  <c r="R1089" i="14"/>
  <c r="R3083" i="14"/>
  <c r="N192" i="12"/>
  <c r="R1231" i="14"/>
  <c r="R893" i="14"/>
  <c r="R1525" i="14"/>
  <c r="U1525" i="14" s="1"/>
  <c r="N473" i="12"/>
  <c r="R123" i="14"/>
  <c r="O2630" i="14"/>
  <c r="R1203" i="14"/>
  <c r="O2666" i="14"/>
  <c r="R908" i="14"/>
  <c r="R1959" i="14"/>
  <c r="N85" i="12"/>
  <c r="N611" i="12"/>
  <c r="Q611" i="12" s="1"/>
  <c r="R2531" i="14"/>
  <c r="R2803" i="14"/>
  <c r="U2838" i="14"/>
  <c r="R2271" i="14"/>
  <c r="U2271" i="14" s="1"/>
  <c r="K142" i="12"/>
  <c r="O518" i="14"/>
  <c r="K689" i="12"/>
  <c r="R3264" i="14"/>
  <c r="R2554" i="14"/>
  <c r="R2149" i="14"/>
  <c r="R263" i="14"/>
  <c r="N424" i="12"/>
  <c r="R1983" i="14"/>
  <c r="T462" i="12"/>
  <c r="U3133" i="14"/>
  <c r="U1964" i="14"/>
  <c r="N226" i="12"/>
  <c r="Q226" i="12" s="1"/>
  <c r="R1714" i="14"/>
  <c r="R1924" i="14"/>
  <c r="R1834" i="14"/>
  <c r="R307" i="14"/>
  <c r="O2539" i="14"/>
  <c r="R254" i="14"/>
  <c r="U460" i="14"/>
  <c r="U2321" i="14"/>
  <c r="U1419" i="14"/>
  <c r="U2086" i="14"/>
  <c r="R1541" i="14"/>
  <c r="N581" i="12"/>
  <c r="R3167" i="14"/>
  <c r="R117" i="14"/>
  <c r="R3209" i="14"/>
  <c r="U839" i="14"/>
  <c r="U82" i="14"/>
  <c r="U2855" i="14"/>
  <c r="O2278" i="14"/>
  <c r="Q93" i="12"/>
  <c r="R2451" i="14"/>
  <c r="R982" i="14"/>
  <c r="R336" i="14"/>
  <c r="U1008" i="14"/>
  <c r="U1033" i="14"/>
  <c r="U2390" i="14"/>
  <c r="U1987" i="14"/>
  <c r="R715" i="14"/>
  <c r="U715" i="14" s="1"/>
  <c r="N159" i="12"/>
  <c r="R2143" i="14"/>
  <c r="O1311" i="14"/>
  <c r="R322" i="14"/>
  <c r="U875" i="14"/>
  <c r="U3184" i="14"/>
  <c r="U195" i="14"/>
  <c r="R1140" i="14"/>
  <c r="U1140" i="14" s="1"/>
  <c r="R1634" i="14"/>
  <c r="R3195" i="14"/>
  <c r="R1215" i="14"/>
  <c r="O2433" i="14"/>
  <c r="O1356" i="14"/>
  <c r="R2315" i="14"/>
  <c r="O1762" i="14"/>
  <c r="R357" i="14"/>
  <c r="N319" i="12"/>
  <c r="R2959" i="14"/>
  <c r="R1460" i="14"/>
  <c r="U1460" i="14" s="1"/>
  <c r="N114" i="12"/>
  <c r="O2208" i="14"/>
  <c r="R2095" i="14"/>
  <c r="O2072" i="14"/>
  <c r="R2462" i="14"/>
  <c r="O1692" i="14"/>
  <c r="R1692" i="14" s="1"/>
  <c r="R1474" i="14"/>
  <c r="O1264" i="14"/>
  <c r="O1563" i="14"/>
  <c r="R1801" i="14"/>
  <c r="K347" i="12"/>
  <c r="N487" i="12"/>
  <c r="O169" i="14"/>
  <c r="O176" i="14"/>
  <c r="O3115" i="14"/>
  <c r="O1339" i="14"/>
  <c r="R2292" i="14"/>
  <c r="O630" i="14"/>
  <c r="R3056" i="14"/>
  <c r="R2229" i="14"/>
  <c r="R609" i="14"/>
  <c r="O492" i="14"/>
  <c r="O2480" i="14"/>
  <c r="O2305" i="14"/>
  <c r="R2305" i="14" s="1"/>
  <c r="Q8" i="12"/>
  <c r="N516" i="12"/>
  <c r="R2404" i="14"/>
  <c r="K292" i="12"/>
  <c r="R1721" i="14"/>
  <c r="R49" i="14"/>
  <c r="U49" i="14" s="1"/>
  <c r="R1861" i="14"/>
  <c r="R1009" i="14"/>
  <c r="U994" i="14"/>
  <c r="R2849" i="14"/>
  <c r="U2849" i="14" s="1"/>
  <c r="R1985" i="14"/>
  <c r="R2753" i="14"/>
  <c r="U2753" i="14" s="1"/>
  <c r="R895" i="14"/>
  <c r="U895" i="14" s="1"/>
  <c r="O880" i="14"/>
  <c r="R1869" i="14"/>
  <c r="N330" i="12"/>
  <c r="R39" i="14"/>
  <c r="O2342" i="14"/>
  <c r="O1322" i="14"/>
  <c r="K259" i="12"/>
  <c r="R642" i="14"/>
  <c r="O826" i="14"/>
  <c r="O1338" i="14"/>
  <c r="O2725" i="14"/>
  <c r="O761" i="14"/>
  <c r="O1637" i="14"/>
  <c r="R2970" i="14"/>
  <c r="O603" i="14"/>
  <c r="R2356" i="14"/>
  <c r="U2356" i="14" s="1"/>
  <c r="K17" i="12"/>
  <c r="O1035" i="14"/>
  <c r="O1445" i="14"/>
  <c r="R1450" i="14"/>
  <c r="N574" i="12"/>
  <c r="Q574" i="12" s="1"/>
  <c r="O872" i="14"/>
  <c r="R98" i="14"/>
  <c r="U98" i="14" s="1"/>
  <c r="O2649" i="14"/>
  <c r="O1522" i="14"/>
  <c r="O1004" i="14"/>
  <c r="R294" i="14"/>
  <c r="O1222" i="14"/>
  <c r="R2073" i="14"/>
  <c r="O465" i="14"/>
  <c r="R181" i="14"/>
  <c r="O3094" i="14"/>
  <c r="R448" i="14"/>
  <c r="O2234" i="14"/>
  <c r="R1642" i="14"/>
  <c r="O1208" i="14"/>
  <c r="R1208" i="14" s="1"/>
  <c r="R1157" i="14"/>
  <c r="K590" i="12"/>
  <c r="O1017" i="14"/>
  <c r="R2026" i="14"/>
  <c r="K565" i="12"/>
  <c r="O730" i="14"/>
  <c r="K120" i="12"/>
  <c r="N120" i="12" s="1"/>
  <c r="O877" i="14"/>
  <c r="R877" i="14" s="1"/>
  <c r="K291" i="12"/>
  <c r="O3268" i="14"/>
  <c r="O842" i="14"/>
  <c r="O2127" i="14"/>
  <c r="R2127" i="14" s="1"/>
  <c r="R1213" i="14"/>
  <c r="N174" i="12"/>
  <c r="Q571" i="12"/>
  <c r="N903" i="12"/>
  <c r="R3261" i="14"/>
  <c r="R1031" i="14"/>
  <c r="R2691" i="14"/>
  <c r="R76" i="14"/>
  <c r="U834" i="14"/>
  <c r="R2638" i="14"/>
  <c r="O3022" i="14"/>
  <c r="R1040" i="14"/>
  <c r="U1040" i="14" s="1"/>
  <c r="R855" i="14"/>
  <c r="R1535" i="14"/>
  <c r="N371" i="12"/>
  <c r="R1233" i="14"/>
  <c r="R790" i="14"/>
  <c r="R2167" i="14"/>
  <c r="O456" i="14"/>
  <c r="O1862" i="14"/>
  <c r="R1114" i="14"/>
  <c r="R3121" i="14"/>
  <c r="K418" i="12"/>
  <c r="N445" i="12"/>
  <c r="R701" i="14"/>
  <c r="R2374" i="14"/>
  <c r="O2428" i="14"/>
  <c r="R166" i="14"/>
  <c r="R2328" i="14"/>
  <c r="R2139" i="14"/>
  <c r="O10" i="14"/>
  <c r="O3126" i="14"/>
  <c r="R272" i="14"/>
  <c r="R25" i="14"/>
  <c r="R3076" i="14"/>
  <c r="U3076" i="14" s="1"/>
  <c r="N161" i="12"/>
  <c r="R2408" i="14"/>
  <c r="U2408" i="14" s="1"/>
  <c r="O1955" i="14"/>
  <c r="R376" i="14"/>
  <c r="O2112" i="14"/>
  <c r="O1237" i="14"/>
  <c r="R2353" i="14"/>
  <c r="O863" i="14"/>
  <c r="K856" i="12"/>
  <c r="O3049" i="14"/>
  <c r="Q253" i="12"/>
  <c r="R1180" i="14"/>
  <c r="R1155" i="14"/>
  <c r="N56" i="12"/>
  <c r="N481" i="12"/>
  <c r="O1085" i="14"/>
  <c r="O2961" i="14"/>
  <c r="O2154" i="14"/>
  <c r="O2530" i="14"/>
  <c r="O679" i="14"/>
  <c r="O2282" i="14"/>
  <c r="R2414" i="14"/>
  <c r="R2493" i="14"/>
  <c r="R1141" i="14"/>
  <c r="R394" i="14"/>
  <c r="U394" i="14" s="1"/>
  <c r="R371" i="14"/>
  <c r="U371" i="14" s="1"/>
  <c r="O1235" i="14"/>
  <c r="R2759" i="14"/>
  <c r="R265" i="14"/>
  <c r="R259" i="14"/>
  <c r="R68" i="14"/>
  <c r="U68" i="14" s="1"/>
  <c r="R2555" i="14"/>
  <c r="R1253" i="14"/>
  <c r="R105" i="14"/>
  <c r="U2155" i="14"/>
  <c r="R2773" i="14"/>
  <c r="O1057" i="14"/>
  <c r="O279" i="14"/>
  <c r="N218" i="12"/>
  <c r="O1185" i="14"/>
  <c r="K488" i="12"/>
  <c r="N115" i="12"/>
  <c r="R2173" i="14"/>
  <c r="U2173" i="14" s="1"/>
  <c r="R590" i="14"/>
  <c r="U590" i="14" s="1"/>
  <c r="Q156" i="12"/>
  <c r="N64" i="12"/>
  <c r="Q64" i="12" s="1"/>
  <c r="R1284" i="14"/>
  <c r="R244" i="14"/>
  <c r="U327" i="14"/>
  <c r="R851" i="14"/>
  <c r="O2255" i="14"/>
  <c r="R3038" i="14"/>
  <c r="Q523" i="12"/>
  <c r="Q489" i="12"/>
  <c r="T489" i="12" s="1"/>
  <c r="W489" i="12" s="1"/>
  <c r="R2654" i="14"/>
  <c r="K491" i="12"/>
  <c r="N491" i="12" s="1"/>
  <c r="Q491" i="12" s="1"/>
  <c r="R2020" i="14"/>
  <c r="R2926" i="14"/>
  <c r="Q496" i="12"/>
  <c r="T496" i="12" s="1"/>
  <c r="R1598" i="14"/>
  <c r="W343" i="12"/>
  <c r="R1187" i="14"/>
  <c r="O2785" i="14"/>
  <c r="O145" i="14"/>
  <c r="O1941" i="14"/>
  <c r="O1667" i="14"/>
  <c r="R3057" i="14"/>
  <c r="R1559" i="14"/>
  <c r="O2613" i="14"/>
  <c r="N280" i="12"/>
  <c r="Q280" i="12" s="1"/>
  <c r="R2517" i="14"/>
  <c r="R2330" i="14"/>
  <c r="R2507" i="14"/>
  <c r="N405" i="12"/>
  <c r="O799" i="14"/>
  <c r="U1953" i="14"/>
  <c r="R1205" i="14"/>
  <c r="R2024" i="14"/>
  <c r="O793" i="14"/>
  <c r="R249" i="14"/>
  <c r="R2132" i="14"/>
  <c r="R2467" i="14"/>
  <c r="U2467" i="14" s="1"/>
  <c r="N681" i="12"/>
  <c r="R2597" i="14"/>
  <c r="U2597" i="14" s="1"/>
  <c r="N323" i="12"/>
  <c r="R983" i="14"/>
  <c r="U2505" i="14"/>
  <c r="U1307" i="14"/>
  <c r="U2146" i="14"/>
  <c r="U2248" i="14"/>
  <c r="R652" i="14"/>
  <c r="R918" i="14"/>
  <c r="R276" i="14"/>
  <c r="N856" i="12"/>
  <c r="R281" i="14"/>
  <c r="Q348" i="12"/>
  <c r="U2328" i="14"/>
  <c r="R478" i="14"/>
  <c r="R1266" i="14"/>
  <c r="R135" i="14"/>
  <c r="R1973" i="14"/>
  <c r="U2325" i="14"/>
  <c r="R605" i="14"/>
  <c r="N586" i="12"/>
  <c r="N634" i="12"/>
  <c r="R2350" i="14"/>
  <c r="R957" i="14"/>
  <c r="R1976" i="14"/>
  <c r="R1877" i="14"/>
  <c r="R1935" i="14"/>
  <c r="R1701" i="14"/>
  <c r="R1660" i="14"/>
  <c r="R906" i="14"/>
  <c r="R3213" i="14"/>
  <c r="U1715" i="14"/>
  <c r="R396" i="14"/>
  <c r="R1868" i="14"/>
  <c r="U1868" i="14" s="1"/>
  <c r="R859" i="14"/>
  <c r="Q309" i="12"/>
  <c r="N387" i="12"/>
  <c r="R2000" i="14"/>
  <c r="R1487" i="14"/>
  <c r="N198" i="12"/>
  <c r="R2495" i="14"/>
  <c r="R2141" i="14"/>
  <c r="R2299" i="14"/>
  <c r="R1546" i="14"/>
  <c r="R1201" i="14"/>
  <c r="U1201" i="14" s="1"/>
  <c r="U2337" i="14"/>
  <c r="U3067" i="14"/>
  <c r="N506" i="12"/>
  <c r="R2387" i="14"/>
  <c r="U2387" i="14" s="1"/>
  <c r="O2322" i="14"/>
  <c r="R1999" i="14"/>
  <c r="R3132" i="14"/>
  <c r="U3132" i="14" s="1"/>
  <c r="R1719" i="14"/>
  <c r="R2264" i="14"/>
  <c r="R1516" i="14"/>
  <c r="R1109" i="14"/>
  <c r="R1615" i="14"/>
  <c r="R954" i="14"/>
  <c r="U1607" i="14"/>
  <c r="U1639" i="14"/>
  <c r="U31" i="14"/>
  <c r="U2093" i="14"/>
  <c r="Q218" i="12"/>
  <c r="T218" i="12" s="1"/>
  <c r="R770" i="14"/>
  <c r="Q43" i="12"/>
  <c r="N299" i="12"/>
  <c r="R2900" i="14"/>
  <c r="N92" i="12"/>
  <c r="U1739" i="14"/>
  <c r="U86" i="14"/>
  <c r="O9" i="14"/>
  <c r="R1351" i="14"/>
  <c r="O1888" i="14"/>
  <c r="R2076" i="14"/>
  <c r="U2076" i="14" s="1"/>
  <c r="U2151" i="14"/>
  <c r="N188" i="12"/>
  <c r="R1653" i="14"/>
  <c r="R1800" i="14"/>
  <c r="R1173" i="14"/>
  <c r="R1333" i="14"/>
  <c r="N351" i="12"/>
  <c r="R246" i="14"/>
  <c r="U246" i="14" s="1"/>
  <c r="N221" i="12"/>
  <c r="N127" i="12"/>
  <c r="Q127" i="12" s="1"/>
  <c r="R2815" i="14"/>
  <c r="R3173" i="14"/>
  <c r="N457" i="12"/>
  <c r="R643" i="14"/>
  <c r="R1339" i="14"/>
  <c r="U1083" i="14"/>
  <c r="O2466" i="14"/>
  <c r="R1916" i="14"/>
  <c r="O2722" i="14"/>
  <c r="O1429" i="14"/>
  <c r="R2706" i="14"/>
  <c r="O2966" i="14"/>
  <c r="R986" i="14"/>
  <c r="R458" i="14"/>
  <c r="N441" i="12"/>
  <c r="O1544" i="14"/>
  <c r="R144" i="14"/>
  <c r="R1845" i="14"/>
  <c r="O775" i="14"/>
  <c r="R1243" i="14"/>
  <c r="U1066" i="14"/>
  <c r="R1702" i="14"/>
  <c r="K222" i="12"/>
  <c r="O505" i="14"/>
  <c r="N12" i="12"/>
  <c r="N480" i="12"/>
  <c r="R445" i="14"/>
  <c r="U445" i="14" s="1"/>
  <c r="R2761" i="14"/>
  <c r="R2161" i="14"/>
  <c r="R938" i="14"/>
  <c r="R1889" i="14"/>
  <c r="R791" i="14"/>
  <c r="R2290" i="14"/>
  <c r="U231" i="14"/>
  <c r="U192" i="14"/>
  <c r="U2806" i="14"/>
  <c r="N899" i="12"/>
  <c r="U2277" i="14"/>
  <c r="R1536" i="14"/>
  <c r="R2034" i="14"/>
  <c r="R2455" i="14"/>
  <c r="R1915" i="14"/>
  <c r="U1915" i="14" s="1"/>
  <c r="R991" i="14"/>
  <c r="U991" i="14" s="1"/>
  <c r="R3052" i="14"/>
  <c r="U889" i="14"/>
  <c r="R2798" i="14"/>
  <c r="N363" i="12"/>
  <c r="R36" i="14"/>
  <c r="O1810" i="14"/>
  <c r="U2468" i="14"/>
  <c r="Q333" i="12"/>
  <c r="R3228" i="14"/>
  <c r="R688" i="14"/>
  <c r="R130" i="14"/>
  <c r="R51" i="14"/>
  <c r="R38" i="14"/>
  <c r="R1412" i="14"/>
  <c r="O693" i="14"/>
  <c r="R124" i="14"/>
  <c r="U124" i="14" s="1"/>
  <c r="R2432" i="14"/>
  <c r="R1520" i="14"/>
  <c r="Q377" i="12"/>
  <c r="R723" i="14"/>
  <c r="Q382" i="12"/>
  <c r="U1297" i="14"/>
  <c r="R90" i="14"/>
  <c r="O2800" i="14"/>
  <c r="O1432" i="14"/>
  <c r="R1432" i="14" s="1"/>
  <c r="U1432" i="14" s="1"/>
  <c r="R1794" i="14"/>
  <c r="R707" i="14"/>
  <c r="O702" i="14"/>
  <c r="O147" i="14"/>
  <c r="O2274" i="14"/>
  <c r="R1523" i="14"/>
  <c r="U1523" i="14" s="1"/>
  <c r="O784" i="14"/>
  <c r="R1476" i="14"/>
  <c r="R2602" i="14"/>
  <c r="R2057" i="14"/>
  <c r="R3018" i="14"/>
  <c r="U3140" i="14"/>
  <c r="U2960" i="14"/>
  <c r="O1013" i="14"/>
  <c r="R546" i="14"/>
  <c r="O2985" i="14"/>
  <c r="O1671" i="14"/>
  <c r="R2412" i="14"/>
  <c r="N590" i="12"/>
  <c r="Q590" i="12" s="1"/>
  <c r="N417" i="12"/>
  <c r="R2541" i="14"/>
  <c r="Q240" i="12"/>
  <c r="T41" i="12"/>
  <c r="R2334" i="14"/>
  <c r="U2946" i="14"/>
  <c r="U466" i="14"/>
  <c r="U2117" i="14"/>
  <c r="U1172" i="14"/>
  <c r="N608" i="12"/>
  <c r="N458" i="12"/>
  <c r="O66" i="14"/>
  <c r="R2876" i="14"/>
  <c r="R2170" i="14"/>
  <c r="R404" i="14"/>
  <c r="R2570" i="14"/>
  <c r="U2570" i="14" s="1"/>
  <c r="R2150" i="14"/>
  <c r="U2174" i="14"/>
  <c r="U3189" i="14"/>
  <c r="U2083" i="14"/>
  <c r="U2001" i="14"/>
  <c r="U1935" i="14"/>
  <c r="U3130" i="14"/>
  <c r="Q396" i="12"/>
  <c r="R721" i="14"/>
  <c r="R141" i="14"/>
  <c r="N691" i="12"/>
  <c r="R3120" i="14"/>
  <c r="R12" i="14"/>
  <c r="U1712" i="14"/>
  <c r="U367" i="14"/>
  <c r="U1123" i="14"/>
  <c r="U3116" i="14"/>
  <c r="U770" i="14"/>
  <c r="U1384" i="14"/>
  <c r="Q58" i="12"/>
  <c r="R1440" i="14"/>
  <c r="O3151" i="14"/>
  <c r="N391" i="12"/>
  <c r="R3187" i="14"/>
  <c r="R799" i="14"/>
  <c r="U799" i="14" s="1"/>
  <c r="U2412" i="14"/>
  <c r="U1500" i="14"/>
  <c r="U1133" i="14"/>
  <c r="U1696" i="14"/>
  <c r="U207" i="14"/>
  <c r="R2662" i="14"/>
  <c r="N11" i="12"/>
  <c r="N111" i="12"/>
  <c r="R2522" i="14"/>
  <c r="R1738" i="14"/>
  <c r="R1457" i="14"/>
  <c r="U305" i="14"/>
  <c r="U1738" i="14"/>
  <c r="U928" i="14"/>
  <c r="U118" i="14"/>
  <c r="Q12" i="12"/>
  <c r="U1638" i="14"/>
  <c r="N306" i="12"/>
  <c r="R1179" i="14"/>
  <c r="R65" i="14"/>
  <c r="R461" i="14"/>
  <c r="R1100" i="14"/>
  <c r="R926" i="14"/>
  <c r="U380" i="14"/>
  <c r="U56" i="14"/>
  <c r="U1347" i="14"/>
  <c r="U198" i="14"/>
  <c r="U1985" i="14"/>
  <c r="U6" i="14"/>
  <c r="U2775" i="14"/>
  <c r="U2135" i="14"/>
  <c r="U529" i="14"/>
  <c r="U1732" i="14"/>
  <c r="U1886" i="14"/>
  <c r="U1293" i="14"/>
  <c r="U2179" i="14"/>
  <c r="U1957" i="14"/>
  <c r="U1508" i="14"/>
  <c r="T304" i="12"/>
  <c r="U2345" i="14"/>
  <c r="U2258" i="14"/>
  <c r="U662" i="14"/>
  <c r="U1417" i="14"/>
  <c r="U1848" i="14"/>
  <c r="U2191" i="14"/>
  <c r="Q159" i="12"/>
  <c r="Q356" i="12"/>
  <c r="R205" i="14"/>
  <c r="U1257" i="14"/>
  <c r="U1412" i="14"/>
  <c r="Q424" i="12"/>
  <c r="U3089" i="14"/>
  <c r="U586" i="14"/>
  <c r="U2418" i="14"/>
  <c r="R3094" i="14"/>
  <c r="R2934" i="14"/>
  <c r="R8" i="14"/>
  <c r="R525" i="14"/>
  <c r="R1966" i="14"/>
  <c r="R973" i="14"/>
  <c r="U1030" i="14"/>
  <c r="U2805" i="14"/>
  <c r="U2329" i="14"/>
  <c r="R10" i="14"/>
  <c r="R1670" i="14"/>
  <c r="R2205" i="14"/>
  <c r="U2556" i="14"/>
  <c r="U1585" i="14"/>
  <c r="U1624" i="14"/>
  <c r="U820" i="14"/>
  <c r="U3168" i="14"/>
  <c r="Q51" i="12"/>
  <c r="R2763" i="14"/>
  <c r="R1928" i="14"/>
  <c r="U1928" i="14" s="1"/>
  <c r="U516" i="14"/>
  <c r="U1919" i="14"/>
  <c r="U2808" i="14"/>
  <c r="R1609" i="14"/>
  <c r="U323" i="14"/>
  <c r="U1864" i="14"/>
  <c r="U3254" i="14"/>
  <c r="R1471" i="14"/>
  <c r="R3197" i="14"/>
  <c r="R863" i="14"/>
  <c r="R1611" i="14"/>
  <c r="U146" i="14"/>
  <c r="U2935" i="14"/>
  <c r="U2310" i="14"/>
  <c r="U3185" i="14"/>
  <c r="U2720" i="14"/>
  <c r="R1954" i="14"/>
  <c r="N27" i="12"/>
  <c r="R1074" i="14"/>
  <c r="R286" i="14"/>
  <c r="N556" i="12"/>
  <c r="R1708" i="14"/>
  <c r="U748" i="14"/>
  <c r="U2167" i="14"/>
  <c r="U617" i="14"/>
  <c r="U2614" i="14"/>
  <c r="U2933" i="14"/>
  <c r="U2914" i="14"/>
  <c r="U2919" i="14"/>
  <c r="U735" i="14"/>
  <c r="T118" i="12"/>
  <c r="U2881" i="14"/>
  <c r="U1272" i="14"/>
  <c r="U1819" i="14"/>
  <c r="U2595" i="14"/>
  <c r="U1360" i="14"/>
  <c r="U14" i="14"/>
  <c r="U780" i="14"/>
  <c r="U2673" i="14"/>
  <c r="T12" i="12"/>
  <c r="R1736" i="14"/>
  <c r="U1736" i="14" s="1"/>
  <c r="U426" i="14"/>
  <c r="N190" i="12"/>
  <c r="U452" i="14"/>
  <c r="U2916" i="14"/>
  <c r="U1618" i="14"/>
  <c r="U2599" i="14"/>
  <c r="U777" i="14"/>
  <c r="U1997" i="14"/>
  <c r="U2646" i="14"/>
  <c r="U3084" i="14"/>
  <c r="U332" i="14"/>
  <c r="U600" i="14"/>
  <c r="U30" i="14"/>
  <c r="N451" i="12"/>
  <c r="R1022" i="14"/>
  <c r="R1863" i="14"/>
  <c r="U1863" i="14" s="1"/>
  <c r="Q450" i="12"/>
  <c r="R1946" i="14"/>
  <c r="R2955" i="14"/>
  <c r="R783" i="14"/>
  <c r="N116" i="12"/>
  <c r="U2005" i="14"/>
  <c r="U2628" i="14"/>
  <c r="U2536" i="14"/>
  <c r="U733" i="14"/>
  <c r="O719" i="14"/>
  <c r="R1595" i="14"/>
  <c r="R1352" i="14"/>
  <c r="U1352" i="14" s="1"/>
  <c r="R626" i="14"/>
  <c r="R779" i="14"/>
  <c r="R1686" i="14"/>
  <c r="U1130" i="14"/>
  <c r="U2215" i="14"/>
  <c r="U2793" i="14"/>
  <c r="U275" i="14"/>
  <c r="Q332" i="12"/>
  <c r="U686" i="14"/>
  <c r="U1136" i="14"/>
  <c r="U3178" i="14"/>
  <c r="U2507" i="14"/>
  <c r="U2751" i="14"/>
  <c r="U3259" i="14"/>
  <c r="U2469" i="14"/>
  <c r="U2062" i="14"/>
  <c r="U1084" i="14"/>
  <c r="R706" i="14"/>
  <c r="R2650" i="14"/>
  <c r="R148" i="14"/>
  <c r="U148" i="14" s="1"/>
  <c r="U1934" i="14"/>
  <c r="U1070" i="14"/>
  <c r="U2457" i="14"/>
  <c r="U368" i="14"/>
  <c r="U1113" i="14"/>
  <c r="U7" i="14"/>
  <c r="U2651" i="14"/>
  <c r="U1655" i="14"/>
  <c r="Q685" i="12"/>
  <c r="R1289" i="14"/>
  <c r="R2476" i="14"/>
  <c r="U2269" i="14"/>
  <c r="U538" i="14"/>
  <c r="U1615" i="14"/>
  <c r="U54" i="14"/>
  <c r="N618" i="12"/>
  <c r="U984" i="14"/>
  <c r="U2783" i="14"/>
  <c r="U2252" i="14"/>
  <c r="R1984" i="14"/>
  <c r="Q33" i="12"/>
  <c r="U2686" i="14"/>
  <c r="U1034" i="14"/>
  <c r="U790" i="14"/>
  <c r="U1063" i="14"/>
  <c r="U396" i="14"/>
  <c r="U2183" i="14"/>
  <c r="U1418" i="14"/>
  <c r="U1487" i="14"/>
  <c r="R505" i="14"/>
  <c r="Q232" i="12"/>
  <c r="T87" i="12"/>
  <c r="U1326" i="14"/>
  <c r="U2377" i="14"/>
  <c r="T210" i="12"/>
  <c r="U1226" i="14"/>
  <c r="U900" i="14"/>
  <c r="U1114" i="14"/>
  <c r="U448" i="14"/>
  <c r="R910" i="14"/>
  <c r="R1858" i="14"/>
  <c r="U1858" i="14" s="1"/>
  <c r="U3147" i="14"/>
  <c r="R3024" i="14"/>
  <c r="T651" i="12"/>
  <c r="R3060" i="14"/>
  <c r="R709" i="14"/>
  <c r="R3134" i="14"/>
  <c r="R1348" i="14"/>
  <c r="U1633" i="14"/>
  <c r="R1502" i="14"/>
  <c r="R2255" i="14"/>
  <c r="R2600" i="14"/>
  <c r="U18" i="14"/>
  <c r="R1644" i="14"/>
  <c r="U1695" i="14"/>
  <c r="U1716" i="14"/>
  <c r="U3108" i="14"/>
  <c r="U1382" i="14"/>
  <c r="U1960" i="14"/>
  <c r="R4" i="14"/>
  <c r="U3048" i="14"/>
  <c r="U2895" i="14"/>
  <c r="R1740" i="14"/>
  <c r="T22" i="12"/>
  <c r="U433" i="14"/>
  <c r="N619" i="12"/>
  <c r="U2103" i="14"/>
  <c r="U1728" i="14"/>
  <c r="U1443" i="14"/>
  <c r="U29" i="14"/>
  <c r="U1658" i="14"/>
  <c r="U1871" i="14"/>
  <c r="R2278" i="14"/>
  <c r="R2847" i="14"/>
  <c r="U2068" i="14"/>
  <c r="U986" i="14"/>
  <c r="Q909" i="12"/>
  <c r="U523" i="14"/>
  <c r="U1107" i="14"/>
  <c r="U2545" i="14"/>
  <c r="U3077" i="14"/>
  <c r="N239" i="12"/>
  <c r="W389" i="12"/>
  <c r="R2128" i="14"/>
  <c r="Q856" i="12"/>
  <c r="R1830" i="14"/>
  <c r="U3207" i="14"/>
  <c r="N553" i="12"/>
  <c r="Q62" i="12"/>
  <c r="N561" i="12"/>
  <c r="R1280" i="14"/>
  <c r="U1108" i="14"/>
  <c r="T76" i="12"/>
  <c r="U2660" i="14"/>
  <c r="U33" i="14"/>
  <c r="U1126" i="14"/>
  <c r="U3193" i="14"/>
  <c r="U2764" i="14"/>
  <c r="R2411" i="14"/>
  <c r="R1674" i="14"/>
  <c r="U3260" i="14"/>
  <c r="U244" i="14"/>
  <c r="U3172" i="14"/>
  <c r="U2848" i="14"/>
  <c r="U2434" i="14"/>
  <c r="U1688" i="14"/>
  <c r="U1604" i="14"/>
  <c r="U1077" i="14"/>
  <c r="Q412" i="12"/>
  <c r="Q77" i="12"/>
  <c r="Q227" i="12"/>
  <c r="U2000" i="14"/>
  <c r="U301" i="14"/>
  <c r="U483" i="14"/>
  <c r="T63" i="12"/>
  <c r="U789" i="14"/>
  <c r="Q505" i="12"/>
  <c r="Q642" i="12"/>
  <c r="R70" i="14"/>
  <c r="R795" i="14"/>
  <c r="Q167" i="12"/>
  <c r="N654" i="12"/>
  <c r="T551" i="12"/>
  <c r="R2825" i="14"/>
  <c r="Q275" i="12"/>
  <c r="Q888" i="12"/>
  <c r="U2128" i="14"/>
  <c r="U2682" i="14"/>
  <c r="R3036" i="14"/>
  <c r="R1503" i="14"/>
  <c r="U159" i="14"/>
  <c r="U211" i="14"/>
  <c r="R2011" i="14"/>
  <c r="U1608" i="14"/>
  <c r="R717" i="14"/>
  <c r="U1141" i="14"/>
  <c r="U1402" i="14"/>
  <c r="U3091" i="14"/>
  <c r="T495" i="12"/>
  <c r="W495" i="12" s="1"/>
  <c r="U2645" i="14"/>
  <c r="U2045" i="14"/>
  <c r="T374" i="12"/>
  <c r="R2627" i="14"/>
  <c r="U785" i="14"/>
  <c r="U1969" i="14"/>
  <c r="U1959" i="14"/>
  <c r="U440" i="14"/>
  <c r="U122" i="14"/>
  <c r="U71" i="14"/>
  <c r="U2419" i="14"/>
  <c r="U119" i="14"/>
  <c r="Q453" i="12"/>
  <c r="U798" i="14"/>
  <c r="Q179" i="12"/>
  <c r="U2158" i="14"/>
  <c r="U3227" i="14"/>
  <c r="U707" i="14"/>
  <c r="Q608" i="12"/>
  <c r="T208" i="12"/>
  <c r="U899" i="14"/>
  <c r="U1321" i="14"/>
  <c r="U1463" i="14"/>
  <c r="U528" i="14"/>
  <c r="R2861" i="14"/>
  <c r="U1060" i="14"/>
  <c r="R1129" i="14"/>
  <c r="T356" i="12"/>
  <c r="U3119" i="14"/>
  <c r="U2977" i="14"/>
  <c r="U1586" i="14"/>
  <c r="R713" i="14"/>
  <c r="T642" i="12"/>
  <c r="U1156" i="14"/>
  <c r="U2073" i="14"/>
  <c r="U2743" i="14"/>
  <c r="N632" i="12"/>
  <c r="U2285" i="14"/>
  <c r="U457" i="14"/>
  <c r="U1764" i="14"/>
  <c r="U3007" i="14"/>
  <c r="U2677" i="14"/>
  <c r="Q556" i="12"/>
  <c r="Q385" i="12"/>
  <c r="R321" i="14"/>
  <c r="U1847" i="14"/>
  <c r="U1309" i="14"/>
  <c r="U120" i="14"/>
  <c r="U2963" i="14"/>
  <c r="U2220" i="14"/>
  <c r="U1860" i="14"/>
  <c r="T340" i="12"/>
  <c r="U2587" i="14"/>
  <c r="N476" i="12"/>
  <c r="R107" i="14"/>
  <c r="U3242" i="14"/>
  <c r="R1596" i="14"/>
  <c r="R277" i="14"/>
  <c r="R1468" i="14"/>
  <c r="T608" i="12"/>
  <c r="R2611" i="14"/>
  <c r="Q395" i="12"/>
  <c r="W462" i="12"/>
  <c r="U2214" i="14"/>
  <c r="U493" i="14"/>
  <c r="U64" i="14"/>
  <c r="Q233" i="12"/>
  <c r="U1193" i="14"/>
  <c r="W551" i="12"/>
  <c r="N550" i="12"/>
  <c r="R340" i="14"/>
  <c r="T908" i="12"/>
  <c r="W511" i="12"/>
  <c r="R1820" i="14"/>
  <c r="N497" i="12"/>
  <c r="R885" i="14"/>
  <c r="R2013" i="14"/>
  <c r="R2817" i="14"/>
  <c r="R151" i="14"/>
  <c r="Q458" i="12"/>
  <c r="R383" i="14"/>
  <c r="W12" i="12"/>
  <c r="Q392" i="12"/>
  <c r="R818" i="14"/>
  <c r="R689" i="14"/>
  <c r="U1489" i="14"/>
  <c r="N508" i="12"/>
  <c r="T458" i="12"/>
  <c r="U1381" i="14"/>
  <c r="N539" i="12"/>
  <c r="Q553" i="12"/>
  <c r="U1503" i="14"/>
  <c r="W181" i="12"/>
  <c r="R224" i="14"/>
  <c r="U277" i="14"/>
  <c r="R1285" i="14"/>
  <c r="R3269" i="14"/>
  <c r="T392" i="12"/>
  <c r="R2539" i="14"/>
  <c r="N265" i="12"/>
  <c r="R52" i="14"/>
  <c r="U1268" i="14"/>
  <c r="U1151" i="14"/>
  <c r="R2354" i="14"/>
  <c r="Q666" i="12"/>
  <c r="Q262" i="12"/>
  <c r="U446" i="14"/>
  <c r="R1472" i="14"/>
  <c r="U1830" i="14"/>
  <c r="R2924" i="14"/>
  <c r="R3191" i="14"/>
  <c r="U3024" i="14"/>
  <c r="U575" i="14"/>
  <c r="R2459" i="14"/>
  <c r="Q593" i="12"/>
  <c r="R1377" i="14"/>
  <c r="N268" i="12"/>
  <c r="U1867" i="14"/>
  <c r="R1779" i="14"/>
  <c r="R2976" i="14"/>
  <c r="U2255" i="14"/>
  <c r="U2334" i="14"/>
  <c r="N143" i="12"/>
  <c r="R293" i="14"/>
  <c r="T856" i="12"/>
  <c r="R153" i="14"/>
  <c r="R1906" i="14"/>
  <c r="U595" i="14"/>
  <c r="R1545" i="14"/>
  <c r="R1322" i="14"/>
  <c r="Q350" i="12"/>
  <c r="U3082" i="14"/>
  <c r="R2118" i="14"/>
  <c r="K364" i="12"/>
  <c r="N537" i="12"/>
  <c r="Q898" i="12"/>
  <c r="R131" i="14"/>
  <c r="U1665" i="14"/>
  <c r="U1516" i="14"/>
  <c r="N186" i="12"/>
  <c r="U699" i="14"/>
  <c r="U2226" i="14"/>
  <c r="U1473" i="14"/>
  <c r="Q23" i="12"/>
  <c r="U2432" i="14"/>
  <c r="Q272" i="12"/>
  <c r="U2724" i="14"/>
  <c r="U684" i="14"/>
  <c r="U401" i="14"/>
  <c r="Q323" i="12"/>
  <c r="U2907" i="14"/>
  <c r="U2498" i="14"/>
  <c r="U1200" i="14"/>
  <c r="R1799" i="14"/>
  <c r="R3017" i="14"/>
  <c r="U3237" i="14"/>
  <c r="U519" i="14"/>
  <c r="U1476" i="14"/>
  <c r="U2116" i="14"/>
  <c r="U1966" i="14"/>
  <c r="R1741" i="14"/>
  <c r="R85" i="14"/>
  <c r="T467" i="12"/>
  <c r="R1449" i="14"/>
  <c r="R1152" i="14"/>
  <c r="Q57" i="12"/>
  <c r="U1968" i="14"/>
  <c r="U1581" i="14"/>
  <c r="U2834" i="14"/>
  <c r="U840" i="14"/>
  <c r="U2194" i="14"/>
  <c r="U1706" i="14"/>
  <c r="U2190" i="14"/>
  <c r="U500" i="14"/>
  <c r="U502" i="14"/>
  <c r="U2060" i="14"/>
  <c r="U177" i="14"/>
  <c r="U480" i="14"/>
  <c r="U1302" i="14"/>
  <c r="Q46" i="12"/>
  <c r="U1009" i="14"/>
  <c r="U302" i="14"/>
  <c r="U1601" i="14"/>
  <c r="T131" i="12"/>
  <c r="R3079" i="14"/>
  <c r="T43" i="12"/>
  <c r="U1425" i="14"/>
  <c r="U2886" i="14"/>
  <c r="U36" i="14"/>
  <c r="U1138" i="14"/>
  <c r="U2299" i="14"/>
  <c r="U609" i="14"/>
  <c r="U1807" i="14"/>
  <c r="U272" i="14"/>
  <c r="U2928" i="14"/>
  <c r="U3144" i="14"/>
  <c r="U1400" i="14"/>
  <c r="Q149" i="12"/>
  <c r="R1228" i="14"/>
  <c r="W209" i="12"/>
  <c r="R2237" i="14"/>
  <c r="R3019" i="14"/>
  <c r="R1068" i="14"/>
  <c r="U551" i="14"/>
  <c r="U932" i="14"/>
  <c r="U2244" i="14"/>
  <c r="U657" i="14"/>
  <c r="U2810" i="14"/>
  <c r="U3074" i="14"/>
  <c r="R279" i="14"/>
  <c r="R1887" i="14"/>
  <c r="R1106" i="14"/>
  <c r="R2164" i="14"/>
  <c r="O2885" i="14"/>
  <c r="Q903" i="12"/>
  <c r="W218" i="12"/>
  <c r="R1081" i="14"/>
  <c r="R157" i="14"/>
  <c r="R2641" i="14"/>
  <c r="Q550" i="12"/>
  <c r="R542" i="14"/>
  <c r="N338" i="12"/>
  <c r="R46" i="14"/>
  <c r="R734" i="14"/>
  <c r="R1244" i="14"/>
  <c r="U1471" i="14"/>
  <c r="R1824" i="14"/>
  <c r="R428" i="14"/>
  <c r="R268" i="14"/>
  <c r="T611" i="12"/>
  <c r="R2993" i="14"/>
  <c r="T233" i="12"/>
  <c r="R210" i="14"/>
  <c r="U778" i="14"/>
  <c r="R1235" i="14"/>
  <c r="Q219" i="12"/>
  <c r="U507" i="14"/>
  <c r="T589" i="12"/>
  <c r="U2971" i="14"/>
  <c r="R2096" i="14"/>
  <c r="R972" i="14"/>
  <c r="U1730" i="14"/>
  <c r="U558" i="14"/>
  <c r="U313" i="14"/>
  <c r="Q285" i="12"/>
  <c r="T686" i="12"/>
  <c r="U181" i="14"/>
  <c r="R817" i="14"/>
  <c r="N277" i="12"/>
  <c r="Q641" i="12"/>
  <c r="U1157" i="14"/>
  <c r="U970" i="14"/>
  <c r="R171" i="14"/>
  <c r="N292" i="12"/>
  <c r="R1206" i="14"/>
  <c r="R32" i="14"/>
  <c r="U3052" i="14"/>
  <c r="N684" i="12"/>
  <c r="U1536" i="14"/>
  <c r="U2232" i="14"/>
  <c r="U3107" i="14"/>
  <c r="U2984" i="14"/>
  <c r="U1497" i="14"/>
  <c r="U1436" i="14"/>
  <c r="T258" i="12"/>
  <c r="U1930" i="14"/>
  <c r="U1323" i="14"/>
  <c r="U1975" i="14"/>
  <c r="U2865" i="14"/>
  <c r="U217" i="14"/>
  <c r="U3226" i="14"/>
  <c r="R2760" i="14"/>
  <c r="R1556" i="14"/>
  <c r="R2067" i="14"/>
  <c r="U1353" i="14"/>
  <c r="U749" i="14"/>
  <c r="U1974" i="14"/>
  <c r="Q162" i="12"/>
  <c r="R2423" i="14"/>
  <c r="N858" i="12"/>
  <c r="U1719" i="14"/>
  <c r="U779" i="14"/>
  <c r="U2131" i="14"/>
  <c r="U1546" i="14"/>
  <c r="U2927" i="14"/>
  <c r="U1777" i="14"/>
  <c r="U2009" i="14"/>
  <c r="U1214" i="14"/>
  <c r="U3080" i="14"/>
  <c r="U2066" i="14"/>
  <c r="U2564" i="14"/>
  <c r="U3071" i="14"/>
  <c r="U1383" i="14"/>
  <c r="U2598" i="14"/>
  <c r="U891" i="14"/>
  <c r="U2638" i="14"/>
  <c r="U2479" i="14"/>
  <c r="R1090" i="14"/>
  <c r="U2562" i="14"/>
  <c r="U2548" i="14"/>
  <c r="T248" i="12"/>
  <c r="U226" i="14"/>
  <c r="U2152" i="14"/>
  <c r="U856" i="14"/>
  <c r="U1106" i="14"/>
  <c r="N344" i="12"/>
  <c r="Q310" i="12"/>
  <c r="R2162" i="14"/>
  <c r="R961" i="14"/>
  <c r="R320" i="14"/>
  <c r="R2111" i="14"/>
  <c r="Q388" i="12"/>
  <c r="U1241" i="14"/>
  <c r="U2228" i="14"/>
  <c r="U366" i="14"/>
  <c r="U2604" i="14"/>
  <c r="Q472" i="12"/>
  <c r="U697" i="14"/>
  <c r="Q367" i="12"/>
  <c r="T656" i="12"/>
  <c r="U2471" i="14"/>
  <c r="U732" i="14"/>
  <c r="U1956" i="14"/>
  <c r="U3177" i="14"/>
  <c r="U2065" i="14"/>
  <c r="U896" i="14"/>
  <c r="U2443" i="14"/>
  <c r="U25" i="14"/>
  <c r="T504" i="12"/>
  <c r="Q172" i="12"/>
  <c r="U1611" i="14"/>
  <c r="U1840" i="14"/>
  <c r="Q141" i="12"/>
  <c r="U3224" i="14"/>
  <c r="U2398" i="14"/>
  <c r="U497" i="14"/>
  <c r="U133" i="14"/>
  <c r="R1793" i="14"/>
  <c r="T332" i="12"/>
  <c r="R3044" i="14"/>
  <c r="N518" i="12"/>
  <c r="U320" i="14"/>
  <c r="Q568" i="12"/>
  <c r="R1898" i="14"/>
  <c r="T23" i="12"/>
  <c r="Q620" i="12"/>
  <c r="R861" i="14"/>
  <c r="R1145" i="14"/>
  <c r="U2769" i="14"/>
  <c r="R909" i="14"/>
  <c r="U1576" i="14"/>
  <c r="R206" i="14"/>
  <c r="U1984" i="14"/>
  <c r="R1829" i="14"/>
  <c r="R1032" i="14"/>
  <c r="U2035" i="14"/>
  <c r="U1351" i="14"/>
  <c r="U1485" i="14"/>
  <c r="U2407" i="14"/>
  <c r="Q442" i="12"/>
  <c r="U1025" i="14"/>
  <c r="U1442" i="14"/>
  <c r="Q241" i="12"/>
  <c r="N176" i="12"/>
  <c r="U1910" i="14"/>
  <c r="U1407" i="14"/>
  <c r="U402" i="14"/>
  <c r="U1905" i="14"/>
  <c r="Q490" i="12"/>
  <c r="U2056" i="14"/>
  <c r="U2104" i="14"/>
  <c r="N390" i="12"/>
  <c r="T156" i="12"/>
  <c r="Q92" i="12"/>
  <c r="Q588" i="12"/>
  <c r="U1949" i="14"/>
  <c r="U266" i="14"/>
  <c r="U762" i="14"/>
  <c r="U43" i="14"/>
  <c r="U1850" i="14"/>
  <c r="U2687" i="14"/>
  <c r="U1270" i="14"/>
  <c r="U2526" i="14"/>
  <c r="U3192" i="14"/>
  <c r="W105" i="12"/>
  <c r="Q20" i="12"/>
  <c r="R1119" i="14"/>
  <c r="Q437" i="12"/>
  <c r="N203" i="12"/>
  <c r="N668" i="12"/>
  <c r="R2336" i="14"/>
  <c r="U2335" i="14"/>
  <c r="U3112" i="14"/>
  <c r="R1261" i="14"/>
  <c r="R164" i="14"/>
  <c r="U1227" i="14"/>
  <c r="U1926" i="14"/>
  <c r="U2254" i="14"/>
  <c r="U2283" i="14"/>
  <c r="R2832" i="14"/>
  <c r="U3009" i="14"/>
  <c r="U434" i="14"/>
  <c r="R613" i="14"/>
  <c r="U80" i="14"/>
  <c r="U1484" i="14"/>
  <c r="U2558" i="14"/>
  <c r="T386" i="12"/>
  <c r="U881" i="14"/>
  <c r="U577" i="14"/>
  <c r="U1031" i="14"/>
  <c r="U202" i="14"/>
  <c r="U742" i="14"/>
  <c r="Q349" i="12"/>
  <c r="R2887" i="14"/>
  <c r="R1169" i="14"/>
  <c r="U3055" i="14"/>
  <c r="U1434" i="14"/>
  <c r="U2930" i="14"/>
  <c r="U3223" i="14"/>
  <c r="U1104" i="14"/>
  <c r="U633" i="14"/>
  <c r="Q684" i="12"/>
  <c r="Q214" i="12"/>
  <c r="Q281" i="12"/>
  <c r="Q481" i="12"/>
  <c r="U63" i="14"/>
  <c r="Q335" i="12"/>
  <c r="T33" i="12"/>
  <c r="Q483" i="12"/>
  <c r="N892" i="12"/>
  <c r="U2763" i="14"/>
  <c r="R2950" i="14"/>
  <c r="U168" i="14"/>
  <c r="Q114" i="12"/>
  <c r="R574" i="14"/>
  <c r="T436" i="12"/>
  <c r="R3198" i="14"/>
  <c r="W22" i="12"/>
  <c r="U2650" i="14"/>
  <c r="Q115" i="12"/>
  <c r="U3204" i="14"/>
  <c r="U220" i="14"/>
  <c r="U666" i="14"/>
  <c r="U116" i="14"/>
  <c r="U1375" i="14"/>
  <c r="T424" i="12"/>
  <c r="U3250" i="14"/>
  <c r="U2273" i="14"/>
  <c r="U2819" i="14"/>
  <c r="U2313" i="14"/>
  <c r="U283" i="14"/>
  <c r="U2629" i="14"/>
  <c r="U1242" i="14"/>
  <c r="U918" i="14"/>
  <c r="U2616" i="14"/>
  <c r="R1554" i="14"/>
  <c r="R2728" i="14"/>
  <c r="Q512" i="12"/>
  <c r="R285" i="14"/>
  <c r="N256" i="12"/>
  <c r="U2531" i="14"/>
  <c r="U94" i="14"/>
  <c r="N180" i="12"/>
  <c r="U1701" i="14"/>
  <c r="U1372" i="14"/>
  <c r="U2508" i="14"/>
  <c r="T272" i="12"/>
  <c r="R2738" i="14"/>
  <c r="R1164" i="14"/>
  <c r="R2665" i="14"/>
  <c r="N520" i="12"/>
  <c r="R3030" i="14"/>
  <c r="T214" i="12"/>
  <c r="N196" i="12"/>
  <c r="R2389" i="14"/>
  <c r="Q594" i="12"/>
  <c r="W626" i="12"/>
  <c r="N101" i="12"/>
  <c r="R673" i="14"/>
  <c r="U91" i="14"/>
  <c r="R1396" i="14"/>
  <c r="U219" i="14"/>
  <c r="N124" i="12"/>
  <c r="R2200" i="14"/>
  <c r="R857" i="14"/>
  <c r="Q464" i="12"/>
  <c r="R939" i="14"/>
  <c r="R3180" i="14"/>
  <c r="U795" i="14"/>
  <c r="R3214" i="14"/>
  <c r="T226" i="12"/>
  <c r="W87" i="12"/>
  <c r="R548" i="14"/>
  <c r="Q600" i="12"/>
  <c r="U1903" i="14"/>
  <c r="T888" i="12"/>
  <c r="U1492" i="14"/>
  <c r="Q886" i="12"/>
  <c r="R3176" i="14"/>
  <c r="T168" i="12"/>
  <c r="U713" i="14"/>
  <c r="U3044" i="14"/>
  <c r="R57" i="14"/>
  <c r="R1055" i="14"/>
  <c r="Q497" i="12"/>
  <c r="U2341" i="14"/>
  <c r="R370" i="14"/>
  <c r="R2450" i="14"/>
  <c r="U1146" i="14"/>
  <c r="U2542" i="14"/>
  <c r="R2014" i="14"/>
  <c r="R2063" i="14"/>
  <c r="Q96" i="12"/>
  <c r="U3102" i="14"/>
  <c r="U2127" i="14"/>
  <c r="R2485" i="14"/>
  <c r="R1170" i="14"/>
  <c r="U796" i="14"/>
  <c r="U1081" i="14"/>
  <c r="T58" i="12"/>
  <c r="U213" i="14"/>
  <c r="R843" i="14"/>
  <c r="U1841" i="14"/>
  <c r="U1426" i="14"/>
  <c r="Q245" i="12"/>
  <c r="N81" i="12"/>
  <c r="R2514" i="14"/>
  <c r="T178" i="12"/>
  <c r="R72" i="14"/>
  <c r="R3200" i="14"/>
  <c r="R3043" i="14"/>
  <c r="W651" i="12"/>
  <c r="U3220" i="14"/>
  <c r="Q188" i="12"/>
  <c r="R767" i="14"/>
  <c r="Q654" i="12"/>
  <c r="U1110" i="14"/>
  <c r="Q313" i="12"/>
  <c r="T859" i="12"/>
  <c r="R102" i="14"/>
  <c r="U254" i="14"/>
  <c r="R145" i="14"/>
  <c r="R940" i="14"/>
  <c r="W642" i="12"/>
  <c r="U708" i="14"/>
  <c r="T167" i="12"/>
  <c r="R2904" i="14"/>
  <c r="R1271" i="14"/>
  <c r="R887" i="14"/>
  <c r="U3036" i="14"/>
  <c r="U276" i="14"/>
  <c r="U13" i="14"/>
  <c r="R2532" i="14"/>
  <c r="U164" i="14"/>
  <c r="U2108" i="14"/>
  <c r="R191" i="14"/>
  <c r="R2347" i="14"/>
  <c r="Q103" i="12"/>
  <c r="R176" i="14"/>
  <c r="W226" i="12"/>
  <c r="U1838" i="14"/>
  <c r="T544" i="12"/>
  <c r="T501" i="12"/>
  <c r="T35" i="12"/>
  <c r="R2394" i="14"/>
  <c r="W608" i="12"/>
  <c r="Q391" i="12"/>
  <c r="U1205" i="14"/>
  <c r="R75" i="14"/>
  <c r="R2733" i="14"/>
  <c r="U1623" i="14"/>
  <c r="U2455" i="14"/>
  <c r="R1368" i="14"/>
  <c r="W584" i="12"/>
  <c r="R543" i="14"/>
  <c r="R1682" i="14"/>
  <c r="U151" i="14"/>
  <c r="Q542" i="12"/>
  <c r="R3161" i="14"/>
  <c r="U1682" i="14"/>
  <c r="T103" i="12"/>
  <c r="U767" i="14"/>
  <c r="Q338" i="12"/>
  <c r="Q619" i="12"/>
  <c r="U669" i="14"/>
  <c r="U1942" i="14"/>
  <c r="U2648" i="14"/>
  <c r="Q545" i="12"/>
  <c r="R2561" i="14"/>
  <c r="N906" i="12"/>
  <c r="R2289" i="14"/>
  <c r="R629" i="14"/>
  <c r="W233" i="12"/>
  <c r="W167" i="12"/>
  <c r="U3269" i="14"/>
  <c r="T909" i="12"/>
  <c r="U863" i="14"/>
  <c r="U1541" i="14"/>
  <c r="R99" i="14"/>
  <c r="U233" i="14"/>
  <c r="R2284" i="14"/>
  <c r="N610" i="12"/>
  <c r="R225" i="14"/>
  <c r="U3161" i="14"/>
  <c r="Q143" i="12"/>
  <c r="U912" i="14"/>
  <c r="U2213" i="14"/>
  <c r="Q145" i="12"/>
  <c r="N857" i="12"/>
  <c r="R1017" i="14"/>
  <c r="R1591" i="14"/>
  <c r="T96" i="12"/>
  <c r="U191" i="14"/>
  <c r="U2514" i="14"/>
  <c r="Q858" i="12"/>
  <c r="U286" i="14"/>
  <c r="Q341" i="12"/>
  <c r="R2478" i="14"/>
  <c r="U931" i="14"/>
  <c r="R2465" i="14"/>
  <c r="Q68" i="12"/>
  <c r="U920" i="14"/>
  <c r="R103" i="14"/>
  <c r="W35" i="12"/>
  <c r="U543" i="14"/>
  <c r="U1472" i="14"/>
  <c r="U2641" i="14"/>
  <c r="U2164" i="14"/>
  <c r="U1179" i="14"/>
  <c r="U862" i="14"/>
  <c r="U358" i="14"/>
  <c r="R1410" i="14"/>
  <c r="Q326" i="12"/>
  <c r="R3268" i="14"/>
  <c r="Q157" i="12"/>
  <c r="R2392" i="14"/>
  <c r="T262" i="12"/>
  <c r="W178" i="12"/>
  <c r="U2532" i="14"/>
  <c r="T593" i="12"/>
  <c r="U1244" i="14"/>
  <c r="T886" i="12"/>
  <c r="U1390" i="14"/>
  <c r="U2664" i="14"/>
  <c r="U1703" i="14"/>
  <c r="Q166" i="12"/>
  <c r="Q405" i="12"/>
  <c r="R1439" i="14"/>
  <c r="R3059" i="14"/>
  <c r="R1698" i="14"/>
  <c r="U2118" i="14"/>
  <c r="U542" i="14"/>
  <c r="U2770" i="14"/>
  <c r="R1061" i="14"/>
  <c r="R2391" i="14"/>
  <c r="U3187" i="14"/>
  <c r="R1744" i="14"/>
  <c r="R2649" i="14"/>
  <c r="U1717" i="14"/>
  <c r="U1344" i="14"/>
  <c r="U1948" i="14"/>
  <c r="U1340" i="14"/>
  <c r="U1549" i="14"/>
  <c r="U1263" i="14"/>
  <c r="U788" i="14"/>
  <c r="R2291" i="14"/>
  <c r="T570" i="12"/>
  <c r="U1467" i="14"/>
  <c r="U2095" i="14"/>
  <c r="Q597" i="12"/>
  <c r="R1823" i="14"/>
  <c r="R274" i="14"/>
  <c r="R2316" i="14"/>
  <c r="Q657" i="12"/>
  <c r="U1821" i="14"/>
  <c r="R838" i="14"/>
  <c r="R2079" i="14"/>
  <c r="U744" i="14"/>
  <c r="N66" i="12"/>
  <c r="U1277" i="14"/>
  <c r="R2613" i="14"/>
  <c r="U2605" i="14"/>
  <c r="U1394" i="14"/>
  <c r="U812" i="14"/>
  <c r="U155" i="14"/>
  <c r="Q629" i="12"/>
  <c r="R257" i="14"/>
  <c r="U2997" i="14"/>
  <c r="U894" i="14"/>
  <c r="U3231" i="14"/>
  <c r="U1175" i="14"/>
  <c r="U2553" i="14"/>
  <c r="U62" i="14"/>
  <c r="U627" i="14"/>
  <c r="U214" i="14"/>
  <c r="N345" i="12"/>
  <c r="R868" i="14"/>
  <c r="U2278" i="14"/>
  <c r="R19" i="14"/>
  <c r="Q399" i="12"/>
  <c r="R339" i="14"/>
  <c r="T582" i="12"/>
  <c r="N152" i="12"/>
  <c r="N613" i="12"/>
  <c r="N99" i="12"/>
  <c r="U1514" i="14"/>
  <c r="R2925" i="14"/>
  <c r="U2569" i="14"/>
  <c r="U1124" i="14"/>
  <c r="R1937" i="14"/>
  <c r="R2949" i="14"/>
  <c r="U1589" i="14"/>
  <c r="W288" i="12"/>
  <c r="R179" i="14"/>
  <c r="R651" i="14"/>
  <c r="Q113" i="12"/>
  <c r="R2322" i="14"/>
  <c r="U2043" i="14"/>
  <c r="R1988" i="14"/>
  <c r="T406" i="12"/>
  <c r="R1590" i="14"/>
  <c r="U1041" i="14"/>
  <c r="W374" i="12"/>
  <c r="T45" i="12"/>
  <c r="W466" i="12"/>
  <c r="R3" i="14"/>
  <c r="U1289" i="14"/>
  <c r="R1825" i="14"/>
  <c r="R871" i="14"/>
  <c r="Q307" i="12"/>
  <c r="R2785" i="14"/>
  <c r="N89" i="12"/>
  <c r="U1129" i="14"/>
  <c r="T314" i="12"/>
  <c r="U1273" i="14"/>
  <c r="N246" i="12"/>
  <c r="R2231" i="14"/>
  <c r="R11" i="14"/>
  <c r="U753" i="14"/>
  <c r="R2722" i="14"/>
  <c r="R3037" i="14"/>
  <c r="Q152" i="12"/>
  <c r="U322" i="14"/>
  <c r="R3174" i="14"/>
  <c r="R2303" i="14"/>
  <c r="U717" i="14"/>
  <c r="U549" i="14"/>
  <c r="R1600" i="14"/>
  <c r="U752" i="14"/>
  <c r="Q352" i="12"/>
  <c r="R390" i="14"/>
  <c r="R2243" i="14"/>
  <c r="Q106" i="12"/>
  <c r="R1300" i="14"/>
  <c r="R344" i="14"/>
  <c r="Q891" i="12"/>
  <c r="U307" i="14"/>
  <c r="R809" i="14"/>
  <c r="U16" i="14"/>
  <c r="U1457" i="14"/>
  <c r="R1938" i="14"/>
  <c r="N252" i="12"/>
  <c r="R2027" i="14"/>
  <c r="R114" i="14"/>
  <c r="W582" i="12"/>
  <c r="T399" i="12"/>
  <c r="R1671" i="14"/>
  <c r="R2923" i="14"/>
  <c r="R331" i="14"/>
  <c r="W524" i="12"/>
  <c r="T93" i="12"/>
  <c r="U2044" i="14"/>
  <c r="R1356" i="14"/>
  <c r="U274" i="14"/>
  <c r="R828" i="14"/>
  <c r="U689" i="14"/>
  <c r="Q5" i="12"/>
  <c r="U1502" i="14"/>
  <c r="R1056" i="14"/>
  <c r="U240" i="14"/>
  <c r="R675" i="14"/>
  <c r="R2349" i="14"/>
  <c r="U1558" i="14"/>
  <c r="U2571" i="14"/>
  <c r="U2831" i="14"/>
  <c r="U1660" i="14"/>
  <c r="U1899" i="14"/>
  <c r="U3183" i="14"/>
  <c r="U1569" i="14"/>
  <c r="U1405" i="14"/>
  <c r="R1781" i="14"/>
  <c r="U93" i="14"/>
  <c r="U1147" i="14"/>
  <c r="U3143" i="14"/>
  <c r="U1339" i="14"/>
  <c r="R1421" i="14"/>
  <c r="N604" i="12"/>
  <c r="U1724" i="14"/>
  <c r="U2559" i="14"/>
  <c r="R1517" i="14"/>
  <c r="N158" i="12"/>
  <c r="R397" i="14"/>
  <c r="R2913" i="14"/>
  <c r="U1174" i="14"/>
  <c r="U1537" i="14"/>
  <c r="U1636" i="14"/>
  <c r="U479" i="14"/>
  <c r="R2114" i="14"/>
  <c r="R2055" i="14"/>
  <c r="R1441" i="14"/>
  <c r="R1619" i="14"/>
  <c r="R2544" i="14"/>
  <c r="Q325" i="12"/>
  <c r="O2730" i="14"/>
  <c r="U607" i="14"/>
  <c r="U3241" i="14"/>
  <c r="U3064" i="14"/>
  <c r="U658" i="14"/>
  <c r="U756" i="14"/>
  <c r="U2357" i="14"/>
  <c r="U2620" i="14"/>
  <c r="U835" i="14"/>
  <c r="U1801" i="14"/>
  <c r="U2305" i="14"/>
  <c r="U1617" i="14"/>
  <c r="U187" i="14"/>
  <c r="U681" i="14"/>
  <c r="U3264" i="14"/>
  <c r="U2444" i="14"/>
  <c r="R784" i="14"/>
  <c r="U1782" i="14"/>
  <c r="U2913" i="14"/>
  <c r="Q446" i="12"/>
  <c r="U2537" i="14"/>
  <c r="U1499" i="14"/>
  <c r="U3145" i="14"/>
  <c r="U1885" i="14"/>
  <c r="Q373" i="12"/>
  <c r="U1833" i="14"/>
  <c r="U1911" i="14"/>
  <c r="U1305" i="14"/>
  <c r="U3249" i="14"/>
  <c r="Q279" i="12"/>
  <c r="O2998" i="14"/>
  <c r="R1237" i="14"/>
  <c r="T649" i="12"/>
  <c r="R960" i="14"/>
  <c r="O2163" i="14"/>
  <c r="U135" i="14"/>
  <c r="U1792" i="14"/>
  <c r="U2002" i="14"/>
  <c r="U829" i="14"/>
  <c r="U2654" i="14"/>
  <c r="U1386" i="14"/>
  <c r="O2259" i="14"/>
  <c r="R2365" i="14"/>
  <c r="R622" i="14"/>
  <c r="R1645" i="14"/>
  <c r="R2547" i="14"/>
  <c r="O584" i="14"/>
  <c r="R1917" i="14"/>
  <c r="U670" i="14"/>
  <c r="U2172" i="14"/>
  <c r="U420" i="14"/>
  <c r="U1103" i="14"/>
  <c r="U2227" i="14"/>
  <c r="U3124" i="14"/>
  <c r="U3225" i="14"/>
  <c r="U1181" i="14"/>
  <c r="U1150" i="14"/>
  <c r="U1580" i="14"/>
  <c r="U140" i="14"/>
  <c r="U2349" i="14"/>
  <c r="U451" i="14"/>
  <c r="U1786" i="14"/>
  <c r="R800" i="14"/>
  <c r="R1001" i="14"/>
  <c r="U2121" i="14"/>
  <c r="U2169" i="14"/>
  <c r="U2233" i="14"/>
  <c r="U1540" i="14"/>
  <c r="N631" i="12"/>
  <c r="U2929" i="14"/>
  <c r="U1598" i="14"/>
  <c r="U3056" i="14"/>
  <c r="U2874" i="14"/>
  <c r="R1003" i="14"/>
  <c r="Q336" i="12"/>
  <c r="R2747" i="14"/>
  <c r="U149" i="14"/>
  <c r="U721" i="14"/>
  <c r="U2625" i="14"/>
  <c r="N414" i="12"/>
  <c r="U162" i="14"/>
  <c r="Q242" i="12"/>
  <c r="U791" i="14"/>
  <c r="U208" i="14"/>
  <c r="T51" i="12"/>
  <c r="Q53" i="12"/>
  <c r="U1845" i="14"/>
  <c r="U688" i="14"/>
  <c r="U1091" i="14"/>
  <c r="U32" i="14"/>
  <c r="U2939" i="14"/>
  <c r="N160" i="12"/>
  <c r="U836" i="14"/>
  <c r="U3167" i="14"/>
  <c r="U439" i="14"/>
  <c r="R2245" i="14"/>
  <c r="R1507" i="14"/>
  <c r="R556" i="14"/>
  <c r="U1834" i="14"/>
  <c r="U833" i="14"/>
  <c r="U438" i="14"/>
  <c r="U1707" i="14"/>
  <c r="U929" i="14"/>
  <c r="T57" i="12"/>
  <c r="U338" i="14"/>
  <c r="R3162" i="14"/>
  <c r="T315" i="12"/>
  <c r="Q400" i="12"/>
  <c r="R1256" i="14"/>
  <c r="T53" i="12"/>
  <c r="U209" i="14"/>
  <c r="R623" i="14"/>
  <c r="U2111" i="14"/>
  <c r="R1831" i="14"/>
  <c r="U817" i="14"/>
  <c r="Q470" i="12"/>
  <c r="N34" i="12"/>
  <c r="R1128" i="14"/>
  <c r="U2476" i="14"/>
  <c r="T638" i="12"/>
  <c r="N652" i="12"/>
  <c r="U250" i="14"/>
  <c r="R987" i="14"/>
  <c r="T456" i="12"/>
  <c r="R3266" i="14"/>
  <c r="U2858" i="14"/>
  <c r="U1521" i="14"/>
  <c r="U38" i="14"/>
  <c r="U671" i="14"/>
  <c r="U1450" i="14"/>
  <c r="T653" i="12"/>
  <c r="U2327" i="14"/>
  <c r="U126" i="14"/>
  <c r="U1364" i="14"/>
  <c r="Q441" i="12"/>
  <c r="U2136" i="14"/>
  <c r="U2204" i="14"/>
  <c r="N69" i="12"/>
  <c r="R2268" i="14"/>
  <c r="U1188" i="14"/>
  <c r="N438" i="12"/>
  <c r="U1726" i="14"/>
  <c r="T378" i="12"/>
  <c r="U1488" i="14"/>
  <c r="U823" i="14"/>
  <c r="U687" i="14"/>
  <c r="U345" i="14"/>
  <c r="U2794" i="14"/>
  <c r="R985" i="14"/>
  <c r="R2157" i="14"/>
  <c r="N459" i="12"/>
  <c r="R852" i="14"/>
  <c r="Q519" i="12"/>
  <c r="R2010" i="14"/>
  <c r="R471" i="14"/>
  <c r="R1775" i="14"/>
  <c r="Q176" i="12"/>
  <c r="R3234" i="14"/>
  <c r="U1507" i="14"/>
  <c r="T264" i="12"/>
  <c r="R2797" i="14"/>
  <c r="U2959" i="14"/>
  <c r="U3149" i="14"/>
  <c r="U2504" i="14"/>
  <c r="R2314" i="14"/>
  <c r="U2033" i="14"/>
  <c r="U228" i="14"/>
  <c r="R1599" i="14"/>
  <c r="W118" i="12"/>
  <c r="Q163" i="12"/>
  <c r="T14" i="12"/>
  <c r="U1605" i="14"/>
  <c r="U576" i="14"/>
  <c r="U2371" i="14"/>
  <c r="U1578" i="14"/>
  <c r="U1548" i="14"/>
  <c r="U3142" i="14"/>
  <c r="R134" i="14"/>
  <c r="Q273" i="12"/>
  <c r="R2302" i="14"/>
  <c r="U2926" i="14"/>
  <c r="U2270" i="14"/>
  <c r="U51" i="14"/>
  <c r="U3199" i="14"/>
  <c r="U568" i="14"/>
  <c r="U1664" i="14"/>
  <c r="U3203" i="14"/>
  <c r="U2898" i="14"/>
  <c r="R1766" i="14"/>
  <c r="R1267" i="14"/>
  <c r="R2042" i="14"/>
  <c r="Q516" i="12"/>
  <c r="U1292" i="14"/>
  <c r="U1090" i="14"/>
  <c r="T64" i="12"/>
  <c r="R588" i="14"/>
  <c r="R1047" i="14"/>
  <c r="N907" i="12"/>
  <c r="U1153" i="14"/>
  <c r="N401" i="12"/>
  <c r="R1234" i="14"/>
  <c r="U1294" i="14"/>
  <c r="U2860" i="14"/>
  <c r="U1403" i="14"/>
  <c r="R1582" i="14"/>
  <c r="R143" i="14"/>
  <c r="U3032" i="14"/>
  <c r="U637" i="14"/>
  <c r="Q372" i="12"/>
  <c r="T677" i="12"/>
  <c r="R2018" i="14"/>
  <c r="Q604" i="12"/>
  <c r="U1781" i="14"/>
  <c r="R1689" i="14"/>
  <c r="R850" i="14"/>
  <c r="R914" i="14"/>
  <c r="R539" i="14"/>
  <c r="Q660" i="12"/>
  <c r="T327" i="12"/>
  <c r="R1435" i="14"/>
  <c r="Q204" i="12"/>
  <c r="U1766" i="14"/>
  <c r="T382" i="12"/>
  <c r="T127" i="12"/>
  <c r="W362" i="12"/>
  <c r="U685" i="14"/>
  <c r="U2030" i="14"/>
  <c r="T154" i="12"/>
  <c r="R1981" i="14"/>
  <c r="U471" i="14"/>
  <c r="R1357" i="14"/>
  <c r="T860" i="12"/>
  <c r="R79" i="14"/>
  <c r="U3030" i="14"/>
  <c r="R22" i="14"/>
  <c r="Q473" i="12"/>
  <c r="T133" i="12"/>
  <c r="W327" i="12"/>
  <c r="Q47" i="12"/>
  <c r="U1596" i="14"/>
  <c r="U1922" i="14"/>
  <c r="N407" i="12"/>
  <c r="Q681" i="12"/>
  <c r="R517" i="14"/>
  <c r="Q83" i="12"/>
  <c r="R1198" i="14"/>
  <c r="U1901" i="14"/>
  <c r="U2669" i="14"/>
  <c r="U2773" i="14"/>
  <c r="U1898" i="14"/>
  <c r="U379" i="14"/>
  <c r="R1628" i="14"/>
  <c r="W468" i="12"/>
  <c r="U691" i="14"/>
  <c r="R2948" i="14"/>
  <c r="R2441" i="14"/>
  <c r="T662" i="12"/>
  <c r="U331" i="14"/>
  <c r="U1595" i="14"/>
  <c r="Q444" i="12"/>
  <c r="U1002" i="14"/>
  <c r="R2634" i="14"/>
  <c r="U940" i="14"/>
  <c r="T409" i="12"/>
  <c r="U3209" i="14"/>
  <c r="R1543" i="14"/>
  <c r="R1787" i="14"/>
  <c r="U1906" i="14"/>
  <c r="W378" i="12"/>
  <c r="U787" i="14"/>
  <c r="R724" i="14"/>
  <c r="R312" i="14"/>
  <c r="U2450" i="14"/>
  <c r="U69" i="14"/>
  <c r="T287" i="12"/>
  <c r="N646" i="12"/>
  <c r="U1055" i="14"/>
  <c r="T162" i="12"/>
  <c r="U2090" i="14"/>
  <c r="U2449" i="14"/>
  <c r="R92" i="14"/>
  <c r="U843" i="14"/>
  <c r="R769" i="14"/>
  <c r="R2102" i="14"/>
  <c r="U828" i="14"/>
  <c r="U2243" i="14"/>
  <c r="U2231" i="14"/>
  <c r="T60" i="12"/>
  <c r="R2168" i="14"/>
  <c r="Q184" i="12"/>
  <c r="U1368" i="14"/>
  <c r="U2459" i="14"/>
  <c r="Q265" i="12"/>
  <c r="T372" i="12"/>
  <c r="Q439" i="12"/>
  <c r="N123" i="12"/>
  <c r="U2027" i="14"/>
  <c r="R1748" i="14"/>
  <c r="U282" i="14"/>
  <c r="R1331" i="14"/>
  <c r="U3059" i="14"/>
  <c r="U2042" i="14"/>
  <c r="T385" i="12"/>
  <c r="U3042" i="14"/>
  <c r="U1199" i="14"/>
  <c r="Q104" i="12"/>
  <c r="R269" i="14"/>
  <c r="R865" i="14"/>
  <c r="R760" i="14"/>
  <c r="Q85" i="12"/>
  <c r="T195" i="12"/>
  <c r="R1839" i="14"/>
  <c r="R830" i="14"/>
  <c r="R2814" i="14"/>
  <c r="N583" i="12"/>
  <c r="U3212" i="14"/>
  <c r="U3211" i="14"/>
  <c r="R2201" i="14"/>
  <c r="R2944" i="14"/>
  <c r="W103" i="12"/>
  <c r="U2284" i="14"/>
  <c r="T545" i="12"/>
  <c r="U2120" i="14"/>
  <c r="T657" i="12"/>
  <c r="U297" i="14"/>
  <c r="U84" i="14"/>
  <c r="U3257" i="14"/>
  <c r="U1423" i="14"/>
  <c r="U1005" i="14"/>
  <c r="R2594" i="14"/>
  <c r="R1904" i="14"/>
  <c r="N622" i="12"/>
  <c r="N431" i="12"/>
  <c r="U1744" i="14"/>
  <c r="U1787" i="14"/>
  <c r="Q196" i="12"/>
  <c r="T114" i="12"/>
  <c r="U1119" i="14"/>
  <c r="Q476" i="12"/>
  <c r="T450" i="12"/>
  <c r="U8" i="14"/>
  <c r="R702" i="14"/>
  <c r="R3006" i="14"/>
  <c r="R959" i="14"/>
  <c r="N609" i="12"/>
  <c r="U1336" i="14"/>
  <c r="Q509" i="12"/>
  <c r="R245" i="14"/>
  <c r="R592" i="14"/>
  <c r="R2458" i="14"/>
  <c r="R2088" i="14"/>
  <c r="U3153" i="14"/>
  <c r="R3246" i="14"/>
  <c r="R2572" i="14"/>
  <c r="Q646" i="12"/>
  <c r="U1591" i="14"/>
  <c r="T163" i="12"/>
  <c r="U1887" i="14"/>
  <c r="U1359" i="14"/>
  <c r="T505" i="12"/>
  <c r="U783" i="14"/>
  <c r="Q98" i="12"/>
  <c r="U373" i="14"/>
  <c r="U2661" i="14"/>
  <c r="U1579" i="14"/>
  <c r="U888" i="14"/>
  <c r="R1996" i="14"/>
  <c r="U1010" i="14"/>
  <c r="R1510" i="14"/>
  <c r="U391" i="14"/>
  <c r="U995" i="14"/>
  <c r="R1428" i="14"/>
  <c r="Q82" i="12"/>
  <c r="R462" i="14"/>
  <c r="U462" i="14" s="1"/>
  <c r="Q877" i="12"/>
  <c r="R2424" i="14"/>
  <c r="Q139" i="12"/>
  <c r="T139" i="12" s="1"/>
  <c r="U2851" i="14"/>
  <c r="R1483" i="14"/>
  <c r="U1483" i="14" s="1"/>
  <c r="U1468" i="14"/>
  <c r="N397" i="12"/>
  <c r="Q397" i="12" s="1"/>
  <c r="U3134" i="14"/>
  <c r="R2845" i="14"/>
  <c r="U12" i="14"/>
  <c r="R2475" i="14"/>
  <c r="U2475" i="14" s="1"/>
  <c r="U1873" i="14"/>
  <c r="R2275" i="14"/>
  <c r="U2275" i="14" s="1"/>
  <c r="R2218" i="14"/>
  <c r="U2218" i="14" s="1"/>
  <c r="U2011" i="14"/>
  <c r="Q135" i="12"/>
  <c r="T135" i="12" s="1"/>
  <c r="W135" i="12" s="1"/>
  <c r="U1512" i="14"/>
  <c r="U2741" i="14"/>
  <c r="R2973" i="14"/>
  <c r="Q9" i="12"/>
  <c r="T9" i="12" s="1"/>
  <c r="U625" i="14"/>
  <c r="W458" i="12"/>
  <c r="R2795" i="14"/>
  <c r="U612" i="14"/>
  <c r="U2799" i="14"/>
  <c r="U866" i="14"/>
  <c r="U104" i="14"/>
  <c r="U916" i="14"/>
  <c r="U1213" i="14"/>
  <c r="Q11" i="12"/>
  <c r="U1464" i="14"/>
  <c r="Q278" i="12"/>
  <c r="Q192" i="12"/>
  <c r="U924" i="14"/>
  <c r="U1080" i="14"/>
  <c r="R2129" i="14"/>
  <c r="U2129" i="14" s="1"/>
  <c r="R188" i="14"/>
  <c r="U188" i="14" s="1"/>
  <c r="Q679" i="12"/>
  <c r="U759" i="14"/>
  <c r="U2217" i="14"/>
  <c r="U738" i="14"/>
  <c r="U2511" i="14"/>
  <c r="U1155" i="14"/>
  <c r="U1813" i="14"/>
  <c r="U1559" i="14"/>
  <c r="U2209" i="14"/>
  <c r="U1177" i="14"/>
  <c r="R2288" i="14"/>
  <c r="U2288" i="14" s="1"/>
  <c r="Q200" i="12"/>
  <c r="U1050" i="14"/>
  <c r="U1253" i="14"/>
  <c r="U357" i="14"/>
  <c r="U1290" i="14"/>
  <c r="Q169" i="12"/>
  <c r="R1039" i="14"/>
  <c r="R37" i="14"/>
  <c r="U2662" i="14"/>
  <c r="U3238" i="14"/>
  <c r="U1211" i="14"/>
  <c r="U2622" i="14"/>
  <c r="Q177" i="12"/>
  <c r="T177" i="12" s="1"/>
  <c r="R3218" i="14"/>
  <c r="R553" i="14"/>
  <c r="U47" i="14"/>
  <c r="U1606" i="14"/>
  <c r="U2555" i="14"/>
  <c r="U1355" i="14"/>
  <c r="U2404" i="14"/>
  <c r="U2610" i="14"/>
  <c r="U216" i="14"/>
  <c r="U304" i="14"/>
  <c r="U1088" i="14"/>
  <c r="U2181" i="14"/>
  <c r="U886" i="14"/>
  <c r="U976" i="14"/>
  <c r="U1248" i="14"/>
  <c r="U2358" i="14"/>
  <c r="Q28" i="12"/>
  <c r="Q690" i="12"/>
  <c r="U998" i="14"/>
  <c r="Q54" i="12"/>
  <c r="T54" i="12" s="1"/>
  <c r="W54" i="12" s="1"/>
  <c r="U458" i="14"/>
  <c r="U346" i="14"/>
  <c r="U1853" i="14"/>
  <c r="U378" i="14"/>
  <c r="U3253" i="14"/>
  <c r="U44" i="14"/>
  <c r="U908" i="14"/>
  <c r="Q899" i="12"/>
  <c r="T899" i="12" s="1"/>
  <c r="R3151" i="14"/>
  <c r="Q61" i="12"/>
  <c r="U3201" i="14"/>
  <c r="U652" i="14"/>
  <c r="T499" i="12"/>
  <c r="W499" i="12" s="1"/>
  <c r="U1430" i="14"/>
  <c r="N153" i="12"/>
  <c r="Q290" i="12"/>
  <c r="T290" i="12" s="1"/>
  <c r="U129" i="14"/>
  <c r="U2473" i="14"/>
  <c r="R653" i="14"/>
  <c r="U1044" i="14"/>
  <c r="U1451" i="14"/>
  <c r="U1993" i="14"/>
  <c r="U2381" i="14"/>
  <c r="U1708" i="14"/>
  <c r="U807" i="14"/>
  <c r="U1163" i="14"/>
  <c r="Q65" i="12"/>
  <c r="U1320" i="14"/>
  <c r="Q370" i="12"/>
  <c r="T370" i="12" s="1"/>
  <c r="R3240" i="14"/>
  <c r="N32" i="12"/>
  <c r="R2642" i="14"/>
  <c r="U2737" i="14"/>
  <c r="U2425" i="14"/>
  <c r="U1727" i="14"/>
  <c r="U1209" i="14"/>
  <c r="Q423" i="12"/>
  <c r="U1176" i="14"/>
  <c r="R1373" i="14"/>
  <c r="U1791" i="14"/>
  <c r="T423" i="12"/>
  <c r="W486" i="12"/>
  <c r="U1616" i="14"/>
  <c r="U2758" i="14"/>
  <c r="R567" i="14"/>
  <c r="U567" i="14" s="1"/>
  <c r="Q111" i="12"/>
  <c r="R2694" i="14"/>
  <c r="U2694" i="14" s="1"/>
  <c r="Q536" i="12"/>
  <c r="W332" i="12"/>
  <c r="R952" i="14"/>
  <c r="Q36" i="12"/>
  <c r="U1556" i="14"/>
  <c r="R2301" i="14"/>
  <c r="U1262" i="14"/>
  <c r="U2165" i="14"/>
  <c r="U222" i="14"/>
  <c r="Q884" i="12"/>
  <c r="T884" i="12" s="1"/>
  <c r="U264" i="14"/>
  <c r="U2706" i="14"/>
  <c r="Q37" i="12"/>
  <c r="R9" i="14"/>
  <c r="U922" i="14"/>
  <c r="U3072" i="14"/>
  <c r="U1310" i="14"/>
  <c r="U152" i="14"/>
  <c r="U2395" i="14"/>
  <c r="U336" i="14"/>
  <c r="U3118" i="14"/>
  <c r="U1676" i="14"/>
  <c r="N155" i="12"/>
  <c r="N461" i="12"/>
  <c r="R3217" i="14"/>
  <c r="U564" i="14"/>
  <c r="U436" i="14"/>
  <c r="U2373" i="14"/>
  <c r="Q283" i="12"/>
  <c r="T283" i="12" s="1"/>
  <c r="U1007" i="14"/>
  <c r="U647" i="14"/>
  <c r="U2869" i="14"/>
  <c r="U3131" i="14"/>
  <c r="Q190" i="12"/>
  <c r="T108" i="12"/>
  <c r="R1802" i="14"/>
  <c r="Q116" i="12"/>
  <c r="R1015" i="14"/>
  <c r="R2520" i="14"/>
  <c r="R2772" i="14"/>
  <c r="T172" i="12"/>
  <c r="R2533" i="14"/>
  <c r="R1932" i="14"/>
  <c r="U1740" i="14"/>
  <c r="R2811" i="14"/>
  <c r="U2811" i="14" s="1"/>
  <c r="R2945" i="14"/>
  <c r="U1160" i="14"/>
  <c r="U1670" i="14"/>
  <c r="U1204" i="14"/>
  <c r="R2543" i="14"/>
  <c r="U1741" i="14"/>
  <c r="U1086" i="14"/>
  <c r="T70" i="12"/>
  <c r="R66" i="14"/>
  <c r="Q669" i="12"/>
  <c r="T669" i="12" s="1"/>
  <c r="U2809" i="14"/>
  <c r="U284" i="14"/>
  <c r="U474" i="14"/>
  <c r="U2992" i="14"/>
  <c r="U1376" i="14"/>
  <c r="U2107" i="14"/>
  <c r="R1846" i="14"/>
  <c r="R1118" i="14"/>
  <c r="R481" i="14"/>
  <c r="U3018" i="14"/>
  <c r="U1635" i="14"/>
  <c r="U641" i="14"/>
  <c r="U3173" i="14"/>
  <c r="U2524" i="14"/>
  <c r="U560" i="14"/>
  <c r="U2568" i="14"/>
  <c r="R2609" i="14"/>
  <c r="U2609" i="14" s="1"/>
  <c r="R1693" i="14"/>
  <c r="U2296" i="14"/>
  <c r="R1718" i="14"/>
  <c r="N538" i="12"/>
  <c r="T410" i="12"/>
  <c r="R632" i="14"/>
  <c r="U2871" i="14"/>
  <c r="Q363" i="12"/>
  <c r="R1401" i="14"/>
  <c r="U1401" i="14" s="1"/>
  <c r="Q904" i="12"/>
  <c r="R2729" i="14"/>
  <c r="Q376" i="12"/>
  <c r="Q469" i="12"/>
  <c r="R1803" i="14"/>
  <c r="U1169" i="14"/>
  <c r="U1692" i="14"/>
  <c r="U337" i="14"/>
  <c r="U2795" i="14"/>
  <c r="Q21" i="12"/>
  <c r="T21" i="12" s="1"/>
  <c r="R1958" i="14"/>
  <c r="U2145" i="14"/>
  <c r="T39" i="12"/>
  <c r="W686" i="12"/>
  <c r="T898" i="12"/>
  <c r="Q308" i="12"/>
  <c r="U993" i="14"/>
  <c r="U2483" i="14"/>
  <c r="Q269" i="12"/>
  <c r="U1448" i="14"/>
  <c r="U1265" i="14"/>
  <c r="U178" i="14"/>
  <c r="N552" i="12"/>
  <c r="U2397" i="14"/>
  <c r="T490" i="12"/>
  <c r="T200" i="12"/>
  <c r="W200" i="12" s="1"/>
  <c r="Q618" i="12"/>
  <c r="U3215" i="14"/>
  <c r="U741" i="14"/>
  <c r="Q603" i="12"/>
  <c r="T603" i="12" s="1"/>
  <c r="T234" i="12"/>
  <c r="U596" i="14"/>
  <c r="U2688" i="14"/>
  <c r="U410" i="14"/>
  <c r="U2320" i="14"/>
  <c r="U2101" i="14"/>
  <c r="U653" i="14"/>
  <c r="U962" i="14"/>
  <c r="U2162" i="14"/>
  <c r="R2911" i="14"/>
  <c r="Q100" i="12"/>
  <c r="R1125" i="14"/>
  <c r="R3069" i="14"/>
  <c r="T455" i="12"/>
  <c r="W455" i="12" s="1"/>
  <c r="R2206" i="14"/>
  <c r="W156" i="12"/>
  <c r="R710" i="14"/>
  <c r="U1075" i="14"/>
  <c r="U1613" i="14"/>
  <c r="U845" i="14"/>
  <c r="Q672" i="12"/>
  <c r="U1802" i="14"/>
  <c r="R541" i="14"/>
  <c r="T147" i="12"/>
  <c r="R3126" i="14"/>
  <c r="W661" i="12"/>
  <c r="N130" i="12"/>
  <c r="N522" i="12"/>
  <c r="R1784" i="14"/>
  <c r="R2980" i="14"/>
  <c r="R100" i="14"/>
  <c r="T513" i="12"/>
  <c r="U3008" i="14"/>
  <c r="R819" i="14"/>
  <c r="R2481" i="14"/>
  <c r="U2481" i="14" s="1"/>
  <c r="U1283" i="14"/>
  <c r="Q658" i="12"/>
  <c r="T658" i="12" s="1"/>
  <c r="W147" i="12"/>
  <c r="W214" i="12"/>
  <c r="U2533" i="14"/>
  <c r="Q500" i="12"/>
  <c r="T500" i="12" s="1"/>
  <c r="R185" i="14"/>
  <c r="U2013" i="14"/>
  <c r="U2219" i="14"/>
  <c r="Q183" i="12"/>
  <c r="R2376" i="14"/>
  <c r="R1346" i="14"/>
  <c r="U2004" i="14"/>
  <c r="R3035" i="14"/>
  <c r="R1677" i="14"/>
  <c r="Q522" i="12"/>
  <c r="U1742" i="14"/>
  <c r="U141" i="14"/>
  <c r="R2156" i="14"/>
  <c r="U2156" i="14" s="1"/>
  <c r="R1046" i="14"/>
  <c r="W329" i="12"/>
  <c r="U157" i="14"/>
  <c r="U232" i="14"/>
  <c r="R2263" i="14"/>
  <c r="R2431" i="14"/>
  <c r="W423" i="12"/>
  <c r="W888" i="12"/>
  <c r="U340" i="14"/>
  <c r="U710" i="14"/>
  <c r="U1422" i="14"/>
  <c r="R1783" i="14"/>
  <c r="U672" i="14"/>
  <c r="U562" i="14"/>
  <c r="U3038" i="14"/>
  <c r="R2581" i="14"/>
  <c r="U2442" i="14"/>
  <c r="Q128" i="12"/>
  <c r="T128" i="12" s="1"/>
  <c r="W128" i="12" s="1"/>
  <c r="N883" i="12"/>
  <c r="Q883" i="12" s="1"/>
  <c r="R2961" i="14"/>
  <c r="U1348" i="14"/>
  <c r="T482" i="12"/>
  <c r="U2600" i="14"/>
  <c r="Q668" i="12"/>
  <c r="R482" i="14"/>
  <c r="R356" i="14"/>
  <c r="U709" i="14"/>
  <c r="R2830" i="14"/>
  <c r="U2830" i="14" s="1"/>
  <c r="Q624" i="12"/>
  <c r="R1148" i="14"/>
  <c r="U2611" i="14"/>
  <c r="T620" i="12"/>
  <c r="U1116" i="14"/>
  <c r="U1062" i="14"/>
  <c r="N361" i="12"/>
  <c r="T395" i="12"/>
  <c r="U3060" i="14"/>
  <c r="R587" i="14"/>
  <c r="R774" i="14"/>
  <c r="U2081" i="14"/>
  <c r="T530" i="12"/>
  <c r="U199" i="14"/>
  <c r="R2983" i="14"/>
  <c r="U2983" i="14" s="1"/>
  <c r="T335" i="12"/>
  <c r="W335" i="12" s="1"/>
  <c r="U536" i="14"/>
  <c r="R3013" i="14"/>
  <c r="R1710" i="14"/>
  <c r="U1710" i="14" s="1"/>
  <c r="W370" i="12"/>
  <c r="U2945" i="14"/>
  <c r="Q580" i="12"/>
  <c r="T602" i="12"/>
  <c r="R3127" i="14"/>
  <c r="U3127" i="14" s="1"/>
  <c r="U173" i="14"/>
  <c r="U2336" i="14"/>
  <c r="R3086" i="14"/>
  <c r="U2037" i="14"/>
  <c r="R1882" i="14"/>
  <c r="U1882" i="14" s="1"/>
  <c r="W29" i="12"/>
  <c r="U2109" i="14"/>
  <c r="R112" i="14"/>
  <c r="U112" i="14" s="1"/>
  <c r="Q520" i="12"/>
  <c r="T520" i="12" s="1"/>
  <c r="T333" i="12"/>
  <c r="U5" i="14"/>
  <c r="R385" i="14"/>
  <c r="W908" i="12"/>
  <c r="T600" i="12"/>
  <c r="U1653" i="14"/>
  <c r="W544" i="12"/>
  <c r="T580" i="12"/>
  <c r="U2973" i="14"/>
  <c r="U1824" i="14"/>
  <c r="U1562" i="14"/>
  <c r="U2240" i="14"/>
  <c r="U2529" i="14"/>
  <c r="T94" i="12"/>
  <c r="W94" i="12" s="1"/>
  <c r="U2588" i="14"/>
  <c r="Q302" i="12"/>
  <c r="R3103" i="14"/>
  <c r="R2041" i="14"/>
  <c r="U2539" i="14"/>
  <c r="U75" i="14"/>
  <c r="U1322" i="14"/>
  <c r="U2904" i="14"/>
  <c r="U2924" i="14"/>
  <c r="U2431" i="14"/>
  <c r="T183" i="12"/>
  <c r="U1152" i="14"/>
  <c r="U2451" i="14"/>
  <c r="Q40" i="12"/>
  <c r="U3098" i="14"/>
  <c r="R2656" i="14"/>
  <c r="R1814" i="14"/>
  <c r="R3202" i="14"/>
  <c r="R242" i="14"/>
  <c r="U153" i="14"/>
  <c r="U1779" i="14"/>
  <c r="U2845" i="14"/>
  <c r="U370" i="14"/>
  <c r="W386" i="12"/>
  <c r="Q368" i="12"/>
  <c r="R1216" i="14"/>
  <c r="T599" i="12"/>
  <c r="N55" i="12"/>
  <c r="R1643" i="14"/>
  <c r="R2698" i="14"/>
  <c r="U2698" i="14" s="1"/>
  <c r="T522" i="12"/>
  <c r="W522" i="12" s="1"/>
  <c r="T666" i="12"/>
  <c r="U3043" i="14"/>
  <c r="U734" i="14"/>
  <c r="U2955" i="14"/>
  <c r="U2386" i="14"/>
  <c r="U3113" i="14"/>
  <c r="N229" i="12"/>
  <c r="R2464" i="14"/>
  <c r="U2464" i="14" s="1"/>
  <c r="U2122" i="14"/>
  <c r="N479" i="12"/>
  <c r="Q479" i="12" s="1"/>
  <c r="R1762" i="14"/>
  <c r="R2177" i="14"/>
  <c r="U3200" i="14"/>
  <c r="W856" i="12"/>
  <c r="W482" i="12"/>
  <c r="U3013" i="14"/>
  <c r="T668" i="12"/>
  <c r="U1170" i="14"/>
  <c r="Q614" i="12"/>
  <c r="W43" i="12"/>
  <c r="T574" i="12"/>
  <c r="R2877" i="14"/>
  <c r="U2877" i="14" s="1"/>
  <c r="R352" i="14"/>
  <c r="U352" i="14" s="1"/>
  <c r="U281" i="14"/>
  <c r="R1773" i="14"/>
  <c r="R2166" i="14"/>
  <c r="R1097" i="14"/>
  <c r="U1097" i="14" s="1"/>
  <c r="U268" i="14"/>
  <c r="U57" i="14"/>
  <c r="T82" i="12"/>
  <c r="U2394" i="14"/>
  <c r="U1148" i="14"/>
  <c r="U72" i="14"/>
  <c r="T497" i="12"/>
  <c r="T453" i="12"/>
  <c r="W453" i="12" s="1"/>
  <c r="U142" i="14"/>
  <c r="U561" i="14"/>
  <c r="R2534" i="14"/>
  <c r="R2311" i="14"/>
  <c r="Q270" i="12"/>
  <c r="T270" i="12" s="1"/>
  <c r="N337" i="12"/>
  <c r="R2124" i="14"/>
  <c r="U385" i="14"/>
  <c r="U2063" i="14"/>
  <c r="W234" i="12"/>
  <c r="U1366" i="14"/>
  <c r="Q138" i="12"/>
  <c r="U237" i="14"/>
  <c r="W620" i="12"/>
  <c r="U887" i="14"/>
  <c r="U1346" i="14"/>
  <c r="U2098" i="14"/>
  <c r="R2716" i="14"/>
  <c r="U351" i="14"/>
  <c r="R1413" i="14"/>
  <c r="U906" i="14"/>
  <c r="R1832" i="14"/>
  <c r="U1832" i="14" s="1"/>
  <c r="U1038" i="14"/>
  <c r="U418" i="14"/>
  <c r="U954" i="14"/>
  <c r="Q191" i="12"/>
  <c r="U130" i="14"/>
  <c r="R1594" i="14"/>
  <c r="R3256" i="14"/>
  <c r="U955" i="14"/>
  <c r="U3186" i="14"/>
  <c r="U1482" i="14"/>
  <c r="U602" i="14"/>
  <c r="N298" i="12"/>
  <c r="Q298" i="12" s="1"/>
  <c r="Q471" i="12"/>
  <c r="U2535" i="14"/>
  <c r="T232" i="12"/>
  <c r="R1785" i="14"/>
  <c r="R537" i="14"/>
  <c r="R1849" i="14"/>
  <c r="N525" i="12"/>
  <c r="U1943" i="14"/>
  <c r="U2703" i="14"/>
  <c r="U2750" i="14"/>
  <c r="U384" i="14"/>
  <c r="N533" i="12"/>
  <c r="U2171" i="14"/>
  <c r="U2003" i="14"/>
  <c r="U2937" i="14"/>
  <c r="U1704" i="14"/>
  <c r="Q251" i="12"/>
  <c r="R2863" i="14"/>
  <c r="U2193" i="14"/>
  <c r="U1187" i="14"/>
  <c r="U949" i="14"/>
  <c r="U1453" i="14"/>
  <c r="U2470" i="14"/>
  <c r="U3034" i="14"/>
  <c r="U2574" i="14"/>
  <c r="U267" i="14"/>
  <c r="U2051" i="14"/>
  <c r="Q27" i="12"/>
  <c r="R1291" i="14"/>
  <c r="U1291" i="14" s="1"/>
  <c r="U910" i="14"/>
  <c r="R1101" i="14"/>
  <c r="R1672" i="14"/>
  <c r="R2428" i="14"/>
  <c r="U2428" i="14" s="1"/>
  <c r="U1609" i="14"/>
  <c r="R757" i="14"/>
  <c r="U757" i="14" s="1"/>
  <c r="Q532" i="12"/>
  <c r="U321" i="14"/>
  <c r="N676" i="12"/>
  <c r="R589" i="14"/>
  <c r="Q573" i="12"/>
  <c r="Q533" i="12"/>
  <c r="T533" i="12" s="1"/>
  <c r="R17" i="14"/>
  <c r="N635" i="12"/>
  <c r="T597" i="12"/>
  <c r="W597" i="12" s="1"/>
  <c r="R1758" i="14"/>
  <c r="U505" i="14"/>
  <c r="U205" i="14"/>
  <c r="R2236" i="14"/>
  <c r="Q140" i="12"/>
  <c r="Q561" i="12"/>
  <c r="T561" i="12" s="1"/>
  <c r="U247" i="14"/>
  <c r="Q42" i="12"/>
  <c r="T311" i="12"/>
  <c r="Q463" i="12"/>
  <c r="T463" i="12" s="1"/>
  <c r="U317" i="14"/>
  <c r="U3003" i="14"/>
  <c r="U706" i="14"/>
  <c r="N890" i="12"/>
  <c r="Q247" i="12"/>
  <c r="R1597" i="14"/>
  <c r="Q526" i="12"/>
  <c r="R2727" i="14"/>
  <c r="R2938" i="14"/>
  <c r="R3152" i="14"/>
  <c r="U1825" i="14"/>
  <c r="T523" i="12"/>
  <c r="W523" i="12" s="1"/>
  <c r="R1369" i="14"/>
  <c r="W591" i="12"/>
  <c r="Q525" i="12"/>
  <c r="Q606" i="12"/>
  <c r="R1185" i="14"/>
  <c r="T275" i="12"/>
  <c r="W303" i="12"/>
  <c r="Q587" i="12"/>
  <c r="N52" i="12"/>
  <c r="U2951" i="14"/>
  <c r="U1496" i="14"/>
  <c r="R2400" i="14"/>
  <c r="U1937" i="14"/>
  <c r="U937" i="14"/>
  <c r="R1667" i="14"/>
  <c r="N339" i="12"/>
  <c r="U1100" i="14"/>
  <c r="R3022" i="14"/>
  <c r="R2689" i="14"/>
  <c r="T286" i="12"/>
  <c r="N189" i="12"/>
  <c r="R1651" i="14"/>
  <c r="U339" i="14"/>
  <c r="U2761" i="14"/>
  <c r="U183" i="14"/>
  <c r="R1511" i="14"/>
  <c r="U1220" i="14"/>
  <c r="U2905" i="14"/>
  <c r="R128" i="14"/>
  <c r="T247" i="12"/>
  <c r="U3111" i="14"/>
  <c r="R1219" i="14"/>
  <c r="R2112" i="14"/>
  <c r="U1897" i="14"/>
  <c r="U1970" i="14"/>
  <c r="R948" i="14"/>
  <c r="R1575" i="14"/>
  <c r="R2745" i="14"/>
  <c r="U2745" i="14" s="1"/>
  <c r="U383" i="14"/>
  <c r="N97" i="12"/>
  <c r="U1820" i="14"/>
  <c r="N398" i="12"/>
  <c r="U743" i="14"/>
  <c r="R1229" i="14"/>
  <c r="R2962" i="14"/>
  <c r="O547" i="14"/>
  <c r="N231" i="12"/>
  <c r="U3245" i="14"/>
  <c r="U1093" i="14"/>
  <c r="U2617" i="14"/>
  <c r="U2820" i="14"/>
  <c r="U1231" i="14"/>
  <c r="U2674" i="14"/>
  <c r="U771" i="14"/>
  <c r="U1371" i="14"/>
  <c r="N598" i="12"/>
  <c r="R405" i="14"/>
  <c r="U1524" i="14"/>
  <c r="U1733" i="14"/>
  <c r="Q84" i="12"/>
  <c r="R1202" i="14"/>
  <c r="U1202" i="14" s="1"/>
  <c r="U2668" i="14"/>
  <c r="U696" i="14"/>
  <c r="U2150" i="14"/>
  <c r="R943" i="14"/>
  <c r="R175" i="14"/>
  <c r="R902" i="14"/>
  <c r="U2969" i="14"/>
  <c r="U1134" i="14"/>
  <c r="U2246" i="14"/>
  <c r="U388" i="14"/>
  <c r="U3208" i="14"/>
  <c r="T253" i="12"/>
  <c r="O441" i="14"/>
  <c r="R981" i="14"/>
  <c r="R1454" i="14"/>
  <c r="N30" i="12"/>
  <c r="N664" i="12"/>
  <c r="T126" i="12"/>
  <c r="W126" i="12" s="1"/>
  <c r="U2207" i="14"/>
  <c r="Q56" i="12"/>
  <c r="N300" i="12"/>
  <c r="U1685" i="14"/>
  <c r="U1238" i="14"/>
  <c r="U1986" i="14"/>
  <c r="U3081" i="14"/>
  <c r="U858" i="14"/>
  <c r="T348" i="12"/>
  <c r="U2091" i="14"/>
  <c r="Q579" i="12"/>
  <c r="U3033" i="14"/>
  <c r="U926" i="14"/>
  <c r="U2868" i="14"/>
  <c r="R1529" i="14"/>
  <c r="R1753" i="14"/>
  <c r="T396" i="12"/>
  <c r="U1731" i="14"/>
  <c r="U1144" i="14"/>
  <c r="U2523" i="14"/>
  <c r="U1788" i="14"/>
  <c r="U996" i="14"/>
  <c r="U496" i="14"/>
  <c r="U348" i="14"/>
  <c r="U26" i="14"/>
  <c r="U794" i="14"/>
  <c r="Q645" i="12"/>
  <c r="U1533" i="14"/>
  <c r="R2801" i="14"/>
  <c r="U2801" i="14" s="1"/>
  <c r="R1723" i="14"/>
  <c r="T655" i="12"/>
  <c r="R421" i="14"/>
  <c r="R2577" i="14"/>
  <c r="R775" i="14"/>
  <c r="U2506" i="14"/>
  <c r="U3188" i="14"/>
  <c r="U1162" i="14"/>
  <c r="U2048" i="14"/>
  <c r="U957" i="14"/>
  <c r="Q238" i="12"/>
  <c r="R326" i="14"/>
  <c r="U326" i="14" s="1"/>
  <c r="R705" i="14"/>
  <c r="R2046" i="14"/>
  <c r="R664" i="14"/>
  <c r="R2685" i="14"/>
  <c r="U463" i="14"/>
  <c r="U1659" i="14"/>
  <c r="U249" i="14"/>
  <c r="U110" i="14"/>
  <c r="U2684" i="14"/>
  <c r="U2413" i="14"/>
  <c r="U495" i="14"/>
  <c r="U2119" i="14"/>
  <c r="U572" i="14"/>
  <c r="U2940" i="14"/>
  <c r="U705" i="14"/>
  <c r="U1729" i="14"/>
  <c r="U503" i="14"/>
  <c r="U804" i="14"/>
  <c r="U342" i="14"/>
  <c r="U2462" i="14"/>
  <c r="R2113" i="14"/>
  <c r="R227" i="14"/>
  <c r="R2586" i="14"/>
  <c r="U1054" i="14"/>
  <c r="U808" i="14"/>
  <c r="U2667" i="14"/>
  <c r="U375" i="14"/>
  <c r="U1288" i="14"/>
  <c r="U1630" i="14"/>
  <c r="U2644" i="14"/>
  <c r="U2953" i="14"/>
  <c r="U1570" i="14"/>
  <c r="Q457" i="12"/>
  <c r="R300" i="14"/>
  <c r="Q186" i="12"/>
  <c r="Q360" i="12"/>
  <c r="U2779" i="14"/>
  <c r="U2385" i="14"/>
  <c r="U2367" i="14"/>
  <c r="Q225" i="12"/>
  <c r="U2100" i="14"/>
  <c r="U315" i="14"/>
  <c r="W253" i="12"/>
  <c r="U3163" i="14"/>
  <c r="R1749" i="14"/>
  <c r="U1314" i="14"/>
  <c r="U1112" i="14"/>
  <c r="U1654" i="14"/>
  <c r="U2019" i="14"/>
  <c r="U2295" i="14"/>
  <c r="U3017" i="14"/>
  <c r="U1249" i="14"/>
  <c r="U111" i="14"/>
  <c r="U2796" i="14"/>
  <c r="R2666" i="14"/>
  <c r="U2666" i="14" s="1"/>
  <c r="Q554" i="12"/>
  <c r="Q344" i="12"/>
  <c r="U349" i="14"/>
  <c r="U553" i="14"/>
  <c r="U737" i="14"/>
  <c r="U1939" i="14"/>
  <c r="U1045" i="14"/>
  <c r="U1021" i="14"/>
  <c r="U2803" i="14"/>
  <c r="U1978" i="14"/>
  <c r="U1923" i="14"/>
  <c r="R2342" i="14"/>
  <c r="Q601" i="12"/>
  <c r="R1920" i="14"/>
  <c r="U3136" i="14"/>
  <c r="N665" i="12"/>
  <c r="U1793" i="14"/>
  <c r="U3205" i="14"/>
  <c r="T11" i="12"/>
  <c r="R223" i="14"/>
  <c r="R3156" i="14"/>
  <c r="W655" i="12"/>
  <c r="N675" i="12"/>
  <c r="U405" i="14"/>
  <c r="R624" i="14"/>
  <c r="T502" i="12"/>
  <c r="U2007" i="14"/>
  <c r="U3148" i="14"/>
  <c r="U1284" i="14"/>
  <c r="R1494" i="14"/>
  <c r="U961" i="14"/>
  <c r="U718" i="14"/>
  <c r="U3087" i="14"/>
  <c r="U2715" i="14"/>
  <c r="R636" i="14"/>
  <c r="U2298" i="14"/>
  <c r="U1370" i="14"/>
  <c r="Q153" i="12"/>
  <c r="R511" i="14"/>
  <c r="U983" i="14"/>
  <c r="U2250" i="14"/>
  <c r="U1816" i="14"/>
  <c r="U1192" i="14"/>
  <c r="U1822" i="14"/>
  <c r="U851" i="14"/>
  <c r="N605" i="12"/>
  <c r="N488" i="12"/>
  <c r="R3010" i="14"/>
  <c r="U1191" i="14"/>
  <c r="U2058" i="14"/>
  <c r="U1798" i="14"/>
  <c r="T19" i="12"/>
  <c r="U2554" i="14"/>
  <c r="U131" i="14"/>
  <c r="U2025" i="14"/>
  <c r="U144" i="14"/>
  <c r="T276" i="12"/>
  <c r="R2885" i="14"/>
  <c r="U2885" i="14" s="1"/>
  <c r="U3235" i="14"/>
  <c r="R1429" i="14"/>
  <c r="R1827" i="14"/>
  <c r="R547" i="14"/>
  <c r="N365" i="12"/>
  <c r="R1264" i="14"/>
  <c r="R515" i="14"/>
  <c r="T685" i="12"/>
  <c r="R1132" i="14"/>
  <c r="U1132" i="14" s="1"/>
  <c r="W304" i="12"/>
  <c r="U1408" i="14"/>
  <c r="U763" i="14"/>
  <c r="U2021" i="14"/>
  <c r="U2315" i="14"/>
  <c r="U1236" i="14"/>
  <c r="U1028" i="14"/>
  <c r="U2064" i="14"/>
  <c r="R1544" i="14"/>
  <c r="R1691" i="14"/>
  <c r="U1459" i="14"/>
  <c r="U1610" i="14"/>
  <c r="U487" i="14"/>
  <c r="U1266" i="14"/>
  <c r="U1449" i="14"/>
  <c r="U59" i="14"/>
  <c r="U1131" i="14"/>
  <c r="Q452" i="12"/>
  <c r="Q643" i="12"/>
  <c r="T267" i="12"/>
  <c r="W76" i="12"/>
  <c r="R1350" i="14"/>
  <c r="U781" i="14"/>
  <c r="U951" i="14"/>
  <c r="U992" i="14"/>
  <c r="U1275" i="14"/>
  <c r="U731" i="14"/>
  <c r="U3100" i="14"/>
  <c r="U65" i="14"/>
  <c r="U2421" i="14"/>
  <c r="U578" i="14"/>
  <c r="Q514" i="12"/>
  <c r="Q581" i="12"/>
  <c r="R2163" i="14"/>
  <c r="U3256" i="14"/>
  <c r="R2985" i="14"/>
  <c r="U1389" i="14"/>
  <c r="U66" i="14"/>
  <c r="U1527" i="14"/>
  <c r="Q102" i="12"/>
  <c r="Q687" i="12"/>
  <c r="N648" i="12"/>
  <c r="T349" i="12"/>
  <c r="W349" i="12" s="1"/>
  <c r="R869" i="14"/>
  <c r="T578" i="12"/>
  <c r="T514" i="12"/>
  <c r="N667" i="12"/>
  <c r="U2861" i="14"/>
  <c r="U2446" i="14"/>
  <c r="W108" i="12"/>
  <c r="Q575" i="12"/>
  <c r="U158" i="14"/>
  <c r="U2071" i="14"/>
  <c r="R273" i="14"/>
  <c r="U720" i="14"/>
  <c r="Q301" i="12"/>
  <c r="U35" i="14"/>
  <c r="R42" i="14"/>
  <c r="N435" i="12"/>
  <c r="U2767" i="14"/>
  <c r="U2369" i="14"/>
  <c r="U473" i="14"/>
  <c r="U805" i="14"/>
  <c r="U974" i="14"/>
  <c r="U2351" i="14"/>
  <c r="U115" i="14"/>
  <c r="T528" i="12"/>
  <c r="Q688" i="12"/>
  <c r="Q393" i="12"/>
  <c r="T393" i="12" s="1"/>
  <c r="N136" i="12"/>
  <c r="U2798" i="14"/>
  <c r="U944" i="14"/>
  <c r="U654" i="14"/>
  <c r="U478" i="14"/>
  <c r="U712" i="14"/>
  <c r="U1154" i="14"/>
  <c r="U2497" i="14"/>
  <c r="U55" i="14"/>
  <c r="Q160" i="12"/>
  <c r="R353" i="14"/>
  <c r="R1212" i="14"/>
  <c r="U813" i="14"/>
  <c r="T38" i="12"/>
  <c r="Q905" i="12"/>
  <c r="T680" i="12"/>
  <c r="R2488" i="14"/>
  <c r="R1019" i="14"/>
  <c r="U1019" i="14" s="1"/>
  <c r="Q239" i="12"/>
  <c r="R2379" i="14"/>
  <c r="R1761" i="14"/>
  <c r="T92" i="12"/>
  <c r="R2653" i="14"/>
  <c r="U212" i="14"/>
  <c r="U556" i="14"/>
  <c r="N557" i="12"/>
  <c r="U569" i="14"/>
  <c r="R3105" i="14"/>
  <c r="W424" i="12"/>
  <c r="R2957" i="14"/>
  <c r="U1674" i="14"/>
  <c r="U1267" i="14"/>
  <c r="U879" i="14"/>
  <c r="R659" i="14"/>
  <c r="R1311" i="14"/>
  <c r="U1311" i="14" s="1"/>
  <c r="R491" i="14"/>
  <c r="Q416" i="12"/>
  <c r="U3031" i="14"/>
  <c r="R147" i="14"/>
  <c r="R1186" i="14"/>
  <c r="Q408" i="12"/>
  <c r="U3258" i="14"/>
  <c r="R2784" i="14"/>
  <c r="R1826" i="14"/>
  <c r="T344" i="12"/>
  <c r="U1159" i="14"/>
  <c r="W208" i="12"/>
  <c r="U3066" i="14"/>
  <c r="T688" i="12"/>
  <c r="R656" i="14"/>
  <c r="U656" i="14" s="1"/>
  <c r="U939" i="14"/>
  <c r="U455" i="14"/>
  <c r="U695" i="14"/>
  <c r="R648" i="14"/>
  <c r="U1526" i="14"/>
  <c r="W685" i="12"/>
  <c r="U1946" i="14"/>
  <c r="R2708" i="14"/>
  <c r="R414" i="14"/>
  <c r="Q508" i="12"/>
  <c r="W356" i="12"/>
  <c r="T519" i="12"/>
  <c r="N112" i="12"/>
  <c r="T173" i="12"/>
  <c r="R1592" i="14"/>
  <c r="W899" i="12"/>
  <c r="U2883" i="14"/>
  <c r="N297" i="12"/>
  <c r="Q230" i="12"/>
  <c r="R1042" i="14"/>
  <c r="U548" i="14"/>
  <c r="W502" i="12"/>
  <c r="U1256" i="14"/>
  <c r="U1278" i="14"/>
  <c r="R1977" i="14"/>
  <c r="U19" i="14"/>
  <c r="T113" i="12"/>
  <c r="Q299" i="12"/>
  <c r="U298" i="14"/>
  <c r="R454" i="14"/>
  <c r="U454" i="14" s="1"/>
  <c r="U1510" i="14"/>
  <c r="U2723" i="14"/>
  <c r="U2520" i="14"/>
  <c r="U2487" i="14"/>
  <c r="Q202" i="12"/>
  <c r="T202" i="12" s="1"/>
  <c r="R406" i="14"/>
  <c r="U3234" i="14"/>
  <c r="W638" i="12"/>
  <c r="Q203" i="12"/>
  <c r="U3219" i="14"/>
  <c r="R400" i="14"/>
  <c r="R1069" i="14"/>
  <c r="U1435" i="14"/>
  <c r="W13" i="12"/>
  <c r="U1494" i="14"/>
  <c r="U2825" i="14"/>
  <c r="U3263" i="14"/>
  <c r="N261" i="12"/>
  <c r="N404" i="12"/>
  <c r="U2925" i="14"/>
  <c r="U2236" i="14"/>
  <c r="U2379" i="14"/>
  <c r="U1983" i="14"/>
  <c r="U1397" i="14"/>
  <c r="N259" i="12"/>
  <c r="U1145" i="14"/>
  <c r="U3266" i="14"/>
  <c r="U476" i="14"/>
  <c r="Q91" i="12"/>
  <c r="U1794" i="14"/>
  <c r="R1940" i="14"/>
  <c r="U1597" i="14"/>
  <c r="W436" i="12"/>
  <c r="U2322" i="14"/>
  <c r="U1015" i="14"/>
  <c r="R2909" i="14"/>
  <c r="R582" i="14"/>
  <c r="U1921" i="14"/>
  <c r="T36" i="12"/>
  <c r="W36" i="12" s="1"/>
  <c r="U1168" i="14"/>
  <c r="U2876" i="14"/>
  <c r="R1189" i="14"/>
  <c r="R1552" i="14"/>
  <c r="U524" i="14"/>
  <c r="U2080" i="14"/>
  <c r="U1440" i="14"/>
  <c r="Q387" i="12"/>
  <c r="R2338" i="14"/>
  <c r="Q71" i="12"/>
  <c r="T71" i="12" s="1"/>
  <c r="U2817" i="14"/>
  <c r="U861" i="14"/>
  <c r="Q451" i="12"/>
  <c r="T451" i="12" s="1"/>
  <c r="R2800" i="14"/>
  <c r="U2800" i="14" s="1"/>
  <c r="N358" i="12"/>
  <c r="W53" i="12"/>
  <c r="U1032" i="14"/>
  <c r="U1932" i="14"/>
  <c r="T211" i="12"/>
  <c r="W211" i="12" s="1"/>
  <c r="R324" i="14"/>
  <c r="R2632" i="14"/>
  <c r="W133" i="12"/>
  <c r="U1803" i="14"/>
  <c r="T152" i="12"/>
  <c r="W152" i="12" s="1"/>
  <c r="W382" i="12"/>
  <c r="T670" i="12"/>
  <c r="R2700" i="14"/>
  <c r="U1429" i="14"/>
  <c r="R2300" i="14"/>
  <c r="R694" i="14"/>
  <c r="U1718" i="14"/>
  <c r="U869" i="14"/>
  <c r="T376" i="12"/>
  <c r="U3198" i="14"/>
  <c r="T673" i="12"/>
  <c r="N223" i="12"/>
  <c r="Q676" i="12"/>
  <c r="U1056" i="14"/>
  <c r="U176" i="14"/>
  <c r="U1575" i="14"/>
  <c r="W247" i="12"/>
  <c r="U482" i="14"/>
  <c r="U428" i="14"/>
  <c r="U1046" i="14"/>
  <c r="T877" i="12"/>
  <c r="U185" i="14"/>
  <c r="T141" i="12"/>
  <c r="U936" i="14"/>
  <c r="U2962" i="14"/>
  <c r="U1714" i="14"/>
  <c r="N222" i="12"/>
  <c r="U2802" i="14"/>
  <c r="R3123" i="14"/>
  <c r="R1951" i="14"/>
  <c r="U1951" i="14" s="1"/>
  <c r="R2015" i="14"/>
  <c r="R2563" i="14"/>
  <c r="T508" i="12"/>
  <c r="T106" i="12"/>
  <c r="W106" i="12" s="1"/>
  <c r="U2733" i="14"/>
  <c r="W589" i="12"/>
  <c r="U1940" i="14"/>
  <c r="Q268" i="12"/>
  <c r="U406" i="14"/>
  <c r="U2014" i="14"/>
  <c r="U1428" i="14"/>
  <c r="U2067" i="14"/>
  <c r="U2602" i="14"/>
  <c r="U200" i="14"/>
  <c r="U1666" i="14"/>
  <c r="R1004" i="14"/>
  <c r="R811" i="14"/>
  <c r="U811" i="14" s="1"/>
  <c r="R1190" i="14"/>
  <c r="T5" i="12"/>
  <c r="U2700" i="14"/>
  <c r="U293" i="14"/>
  <c r="T313" i="12"/>
  <c r="U2263" i="14"/>
  <c r="U3035" i="14"/>
  <c r="W570" i="12"/>
  <c r="T491" i="12"/>
  <c r="U1593" i="14"/>
  <c r="U917" i="14"/>
  <c r="T271" i="12"/>
  <c r="W271" i="12" s="1"/>
  <c r="U2203" i="14"/>
  <c r="R864" i="14"/>
  <c r="U864" i="14" s="1"/>
  <c r="R2142" i="14"/>
  <c r="N213" i="12"/>
  <c r="W376" i="12"/>
  <c r="T203" i="12"/>
  <c r="U3086" i="14"/>
  <c r="Q97" i="12"/>
  <c r="Q361" i="12"/>
  <c r="T361" i="12" s="1"/>
  <c r="U356" i="14"/>
  <c r="U3022" i="14"/>
  <c r="W860" i="12"/>
  <c r="U46" i="14"/>
  <c r="U3152" i="14"/>
  <c r="W210" i="12"/>
  <c r="U1039" i="14"/>
  <c r="U10" i="14"/>
  <c r="R2077" i="14"/>
  <c r="T193" i="12"/>
  <c r="R1210" i="14"/>
  <c r="R2023" i="14"/>
  <c r="R1878" i="14"/>
  <c r="W275" i="12"/>
  <c r="W392" i="12"/>
  <c r="T681" i="12"/>
  <c r="U2441" i="14"/>
  <c r="U145" i="14"/>
  <c r="U2961" i="14"/>
  <c r="U390" i="14"/>
  <c r="U2485" i="14"/>
  <c r="U224" i="14"/>
  <c r="Q557" i="12"/>
  <c r="T65" i="12"/>
  <c r="U1619" i="14"/>
  <c r="U1734" i="14"/>
  <c r="U2159" i="14"/>
  <c r="N205" i="12"/>
  <c r="Q205" i="12" s="1"/>
  <c r="R2238" i="14"/>
  <c r="R2154" i="14"/>
  <c r="R2839" i="14"/>
  <c r="R2915" i="14"/>
  <c r="T891" i="12"/>
  <c r="W891" i="12" s="1"/>
  <c r="W662" i="12"/>
  <c r="U2300" i="14"/>
  <c r="U587" i="14"/>
  <c r="T624" i="12"/>
  <c r="W624" i="12" s="1"/>
  <c r="U1651" i="14"/>
  <c r="U2303" i="14"/>
  <c r="W154" i="12"/>
  <c r="Q539" i="12"/>
  <c r="T539" i="12" s="1"/>
  <c r="U2760" i="14"/>
  <c r="U675" i="14"/>
  <c r="U1995" i="14"/>
  <c r="Q122" i="12"/>
  <c r="U1989" i="14"/>
  <c r="N119" i="12"/>
  <c r="T633" i="12"/>
  <c r="W633" i="12" s="1"/>
  <c r="R635" i="14"/>
  <c r="T391" i="12"/>
  <c r="U774" i="14"/>
  <c r="U210" i="14"/>
  <c r="U3191" i="14"/>
  <c r="U2354" i="14"/>
  <c r="U1285" i="14"/>
  <c r="U648" i="14"/>
  <c r="T102" i="12"/>
  <c r="W248" i="12"/>
  <c r="U973" i="14"/>
  <c r="U1776" i="14"/>
  <c r="R620" i="14"/>
  <c r="R1313" i="14"/>
  <c r="R3078" i="14"/>
  <c r="U3078" i="14" s="1"/>
  <c r="R729" i="14"/>
  <c r="U729" i="14" s="1"/>
  <c r="W463" i="12"/>
  <c r="W395" i="12"/>
  <c r="T553" i="12"/>
  <c r="U2347" i="14"/>
  <c r="U1271" i="14"/>
  <c r="U102" i="14"/>
  <c r="U2581" i="14"/>
  <c r="U79" i="14"/>
  <c r="Q112" i="12"/>
  <c r="Q89" i="12"/>
  <c r="U2365" i="14"/>
  <c r="T148" i="12"/>
  <c r="U3221" i="14"/>
  <c r="N199" i="12"/>
  <c r="Q199" i="12" s="1"/>
  <c r="U930" i="14"/>
  <c r="R486" i="14"/>
  <c r="U486" i="14" s="1"/>
  <c r="R1298" i="14"/>
  <c r="R2824" i="14"/>
  <c r="T188" i="12"/>
  <c r="T550" i="12"/>
  <c r="U626" i="14"/>
  <c r="U2022" i="14"/>
  <c r="Q3" i="12"/>
  <c r="N75" i="12"/>
  <c r="Q75" i="12" s="1"/>
  <c r="R1967" i="14"/>
  <c r="T525" i="12"/>
  <c r="W58" i="12"/>
  <c r="U1189" i="14"/>
  <c r="T473" i="12"/>
  <c r="U1592" i="14"/>
  <c r="T643" i="12"/>
  <c r="T381" i="12"/>
  <c r="U2287" i="14"/>
  <c r="R921" i="14"/>
  <c r="U921" i="14" s="1"/>
  <c r="R3243" i="14"/>
  <c r="R797" i="14"/>
  <c r="U797" i="14" s="1"/>
  <c r="T676" i="12"/>
  <c r="T439" i="12"/>
  <c r="W148" i="12"/>
  <c r="U2391" i="14"/>
  <c r="U1313" i="14"/>
  <c r="U1698" i="14"/>
  <c r="U1439" i="14"/>
  <c r="U769" i="14"/>
  <c r="W593" i="12"/>
  <c r="U2166" i="14"/>
  <c r="U1410" i="14"/>
  <c r="T614" i="12"/>
  <c r="U1762" i="14"/>
  <c r="U2465" i="14"/>
  <c r="U2142" i="14"/>
  <c r="T145" i="12"/>
  <c r="U1190" i="14"/>
  <c r="U1004" i="14"/>
  <c r="T40" i="12"/>
  <c r="U2634" i="14"/>
  <c r="U2957" i="14"/>
  <c r="W272" i="12"/>
  <c r="U1582" i="14"/>
  <c r="T452" i="12"/>
  <c r="T149" i="12"/>
  <c r="U171" i="14"/>
  <c r="W254" i="12"/>
  <c r="Q632" i="12"/>
  <c r="T227" i="12"/>
  <c r="U2411" i="14"/>
  <c r="W496" i="12"/>
  <c r="U2522" i="14"/>
  <c r="U2623" i="14"/>
  <c r="T377" i="12"/>
  <c r="U698" i="14"/>
  <c r="Q380" i="12"/>
  <c r="W353" i="12"/>
  <c r="R1223" i="14"/>
  <c r="U1870" i="14"/>
  <c r="Q174" i="12"/>
  <c r="Q426" i="12"/>
  <c r="N142" i="12"/>
  <c r="U123" i="14"/>
  <c r="U892" i="14"/>
  <c r="U485" i="14"/>
  <c r="R2500" i="14"/>
  <c r="U683" i="14"/>
  <c r="Q207" i="12"/>
  <c r="R2518" i="14"/>
  <c r="R2370" i="14"/>
  <c r="N548" i="12"/>
  <c r="Q617" i="12"/>
  <c r="R3129" i="14"/>
  <c r="R2489" i="14"/>
  <c r="R2216" i="14"/>
  <c r="R490" i="14"/>
  <c r="W9" i="12"/>
  <c r="T338" i="12"/>
  <c r="W508" i="12"/>
  <c r="W82" i="12"/>
  <c r="W580" i="12"/>
  <c r="T89" i="12"/>
  <c r="W71" i="12"/>
  <c r="W96" i="12"/>
  <c r="T8" i="12"/>
  <c r="R979" i="14"/>
  <c r="U1539" i="14"/>
  <c r="U381" i="14"/>
  <c r="U980" i="14"/>
  <c r="R2701" i="14"/>
  <c r="Q430" i="12"/>
  <c r="W553" i="12"/>
  <c r="W139" i="12"/>
  <c r="T112" i="12"/>
  <c r="W666" i="12"/>
  <c r="U1298" i="14"/>
  <c r="W643" i="12"/>
  <c r="T184" i="12"/>
  <c r="U2168" i="14"/>
  <c r="U635" i="14"/>
  <c r="Q119" i="12"/>
  <c r="T166" i="12"/>
  <c r="W497" i="12"/>
  <c r="U2839" i="14"/>
  <c r="U2238" i="14"/>
  <c r="W65" i="12"/>
  <c r="U1878" i="14"/>
  <c r="W287" i="12"/>
  <c r="T858" i="12"/>
  <c r="U1643" i="14"/>
  <c r="W599" i="12"/>
  <c r="Q610" i="12"/>
  <c r="U99" i="14"/>
  <c r="U2041" i="14"/>
  <c r="T302" i="12"/>
  <c r="T444" i="12"/>
  <c r="T464" i="12"/>
  <c r="T160" i="12"/>
  <c r="U1554" i="14"/>
  <c r="W39" i="12"/>
  <c r="U1350" i="14"/>
  <c r="U2157" i="14"/>
  <c r="T588" i="12"/>
  <c r="Q30" i="12"/>
  <c r="T278" i="12"/>
  <c r="T674" i="12"/>
  <c r="T305" i="12"/>
  <c r="U70" i="14"/>
  <c r="T683" i="12"/>
  <c r="U2856" i="14"/>
  <c r="U1098" i="14"/>
  <c r="U27" i="14"/>
  <c r="Q417" i="12"/>
  <c r="U1334" i="14"/>
  <c r="U1029" i="14"/>
  <c r="R2382" i="14"/>
  <c r="U3114" i="14"/>
  <c r="R3001" i="14"/>
  <c r="R1955" i="14"/>
  <c r="R1972" i="14"/>
  <c r="U459" i="14"/>
  <c r="U2160" i="14"/>
  <c r="R2965" i="14"/>
  <c r="R2573" i="14"/>
  <c r="R925" i="14"/>
  <c r="R1121" i="14"/>
  <c r="W5" i="12"/>
  <c r="R2821" i="14"/>
  <c r="U1413" i="14"/>
  <c r="U1331" i="14"/>
  <c r="U2716" i="14"/>
  <c r="U1967" i="14"/>
  <c r="U1748" i="14"/>
  <c r="W669" i="12"/>
  <c r="Q337" i="12"/>
  <c r="U2311" i="14"/>
  <c r="U2392" i="14"/>
  <c r="U3268" i="14"/>
  <c r="W162" i="12"/>
  <c r="U103" i="14"/>
  <c r="U1210" i="14"/>
  <c r="T341" i="12"/>
  <c r="U312" i="14"/>
  <c r="W603" i="12"/>
  <c r="W909" i="12"/>
  <c r="U2015" i="14"/>
  <c r="U3123" i="14"/>
  <c r="W141" i="12"/>
  <c r="T204" i="12"/>
  <c r="U2389" i="14"/>
  <c r="Q180" i="12"/>
  <c r="Q552" i="12"/>
  <c r="T581" i="12"/>
  <c r="U2543" i="14"/>
  <c r="Q488" i="12"/>
  <c r="T169" i="12"/>
  <c r="T42" i="12"/>
  <c r="U257" i="14"/>
  <c r="Q66" i="12"/>
  <c r="U2291" i="14"/>
  <c r="U1686" i="14"/>
  <c r="U2954" i="14"/>
  <c r="U1954" i="14"/>
  <c r="T240" i="12"/>
  <c r="U2854" i="14"/>
  <c r="U1520" i="14"/>
  <c r="R1755" i="14"/>
  <c r="U106" i="14"/>
  <c r="Q506" i="12"/>
  <c r="R1304" i="14"/>
  <c r="Q321" i="12"/>
  <c r="R927" i="14"/>
  <c r="R604" i="14"/>
  <c r="R2589" i="14"/>
  <c r="U3265" i="14"/>
  <c r="U1203" i="14"/>
  <c r="R2016" i="14"/>
  <c r="N282" i="12"/>
  <c r="U156" i="14"/>
  <c r="R3110" i="14"/>
  <c r="R1883" i="14"/>
  <c r="R2375" i="14"/>
  <c r="Q260" i="12"/>
  <c r="R468" i="14"/>
  <c r="R1391" i="14"/>
  <c r="R1337" i="14"/>
  <c r="R2454" i="14"/>
  <c r="T268" i="12"/>
  <c r="W491" i="12"/>
  <c r="W262" i="12"/>
  <c r="R1222" i="14"/>
  <c r="T640" i="12"/>
  <c r="Q134" i="12"/>
  <c r="R1224" i="14"/>
  <c r="R2484" i="14"/>
  <c r="R341" i="14"/>
  <c r="R570" i="14"/>
  <c r="R2676" i="14"/>
  <c r="R649" i="14"/>
  <c r="R58" i="14"/>
  <c r="W451" i="12"/>
  <c r="W500" i="12"/>
  <c r="W188" i="12"/>
  <c r="T397" i="12"/>
  <c r="W473" i="12"/>
  <c r="U620" i="14"/>
  <c r="W520" i="12"/>
  <c r="U2102" i="14"/>
  <c r="U2534" i="14"/>
  <c r="W886" i="12"/>
  <c r="T326" i="12"/>
  <c r="W574" i="12"/>
  <c r="W193" i="12"/>
  <c r="U1017" i="14"/>
  <c r="U724" i="14"/>
  <c r="U242" i="14"/>
  <c r="U1814" i="14"/>
  <c r="W409" i="12"/>
  <c r="U2289" i="14"/>
  <c r="U2561" i="14"/>
  <c r="U2200" i="14"/>
  <c r="U285" i="14"/>
  <c r="Q435" i="12"/>
  <c r="U1958" i="14"/>
  <c r="T516" i="12"/>
  <c r="U1846" i="14"/>
  <c r="Q459" i="12"/>
  <c r="Q461" i="12"/>
  <c r="T325" i="12"/>
  <c r="U902" i="14"/>
  <c r="T27" i="12"/>
  <c r="U2613" i="14"/>
  <c r="U1247" i="14"/>
  <c r="T77" i="12"/>
  <c r="W250" i="12"/>
  <c r="U532" i="14"/>
  <c r="U2934" i="14"/>
  <c r="U45" i="14"/>
  <c r="T403" i="12"/>
  <c r="R1694" i="14"/>
  <c r="R860" i="14"/>
  <c r="R3092" i="14"/>
  <c r="R3252" i="14"/>
  <c r="R2921" i="14"/>
  <c r="R2754" i="14"/>
  <c r="N164" i="12"/>
  <c r="U3141" i="14"/>
  <c r="U2396" i="14"/>
  <c r="Q317" i="12"/>
  <c r="R2972" i="14"/>
  <c r="R221" i="14"/>
  <c r="R1142" i="14"/>
  <c r="U3240" i="14"/>
  <c r="T116" i="12"/>
  <c r="W116" i="12" s="1"/>
  <c r="R1778" i="14"/>
  <c r="R2818" i="14"/>
  <c r="N151" i="12"/>
  <c r="N484" i="12"/>
  <c r="Q465" i="12"/>
  <c r="Q379" i="12"/>
  <c r="W649" i="12"/>
  <c r="U2847" i="14"/>
  <c r="U2982" i="14"/>
  <c r="T628" i="12"/>
  <c r="W628" i="12" s="1"/>
  <c r="T590" i="12"/>
  <c r="U1074" i="14"/>
  <c r="R1246" i="14"/>
  <c r="U2551" i="14"/>
  <c r="Q541" i="12"/>
  <c r="T541" i="12" s="1"/>
  <c r="U1486" i="14"/>
  <c r="U2566" i="14"/>
  <c r="U1173" i="14"/>
  <c r="R2675" i="14"/>
  <c r="U2448" i="14"/>
  <c r="U2085" i="14"/>
  <c r="U2740" i="14"/>
  <c r="U938" i="14"/>
  <c r="U674" i="14"/>
  <c r="U2388" i="14"/>
  <c r="R2439" i="14"/>
  <c r="U2627" i="14"/>
  <c r="U3137" i="14"/>
  <c r="R2699" i="14"/>
  <c r="R161" i="14"/>
  <c r="T308" i="12"/>
  <c r="U2731" i="14"/>
  <c r="W528" i="12"/>
  <c r="Q32" i="12"/>
  <c r="Q414" i="12"/>
  <c r="U2947" i="14"/>
  <c r="R234" i="14"/>
  <c r="R719" i="14"/>
  <c r="R1374" i="14"/>
  <c r="T20" i="12"/>
  <c r="U4" i="14"/>
  <c r="T512" i="12"/>
  <c r="U1506" i="14"/>
  <c r="T241" i="12"/>
  <c r="U300" i="14"/>
  <c r="U1498" i="14"/>
  <c r="Q345" i="12"/>
  <c r="T345" i="12" s="1"/>
  <c r="W345" i="12" s="1"/>
  <c r="U1594" i="14"/>
  <c r="R2036" i="14"/>
  <c r="Q663" i="12"/>
  <c r="T429" i="12"/>
  <c r="N531" i="12"/>
  <c r="Q531" i="12" s="1"/>
  <c r="T531" i="12" s="1"/>
  <c r="R2975" i="14"/>
  <c r="U2975" i="14" s="1"/>
  <c r="Q887" i="12"/>
  <c r="U818" i="14"/>
  <c r="U477" i="14"/>
  <c r="R1362" i="14"/>
  <c r="U1644" i="14"/>
  <c r="U2738" i="14"/>
  <c r="W255" i="12"/>
  <c r="Q675" i="12"/>
  <c r="T675" i="12" s="1"/>
  <c r="T672" i="12"/>
  <c r="R425" i="14"/>
  <c r="U1276" i="14"/>
  <c r="U914" i="14"/>
  <c r="U1785" i="14"/>
  <c r="T4" i="12"/>
  <c r="T470" i="12"/>
  <c r="W470" i="12" s="1"/>
  <c r="U107" i="14"/>
  <c r="R465" i="14"/>
  <c r="U465" i="14" s="1"/>
  <c r="T663" i="12"/>
  <c r="W663" i="12" s="1"/>
  <c r="Q132" i="12"/>
  <c r="Q201" i="12"/>
  <c r="T201" i="12" s="1"/>
  <c r="W201" i="12" s="1"/>
  <c r="R2956" i="14"/>
  <c r="U1280" i="14"/>
  <c r="U1264" i="14"/>
  <c r="Q316" i="12"/>
  <c r="N413" i="12"/>
  <c r="U1396" i="14"/>
  <c r="Q854" i="12"/>
  <c r="N144" i="12"/>
  <c r="R2530" i="14"/>
  <c r="U2530" i="14" s="1"/>
  <c r="U2463" i="14"/>
  <c r="T474" i="12"/>
  <c r="U871" i="14"/>
  <c r="U885" i="14"/>
  <c r="U547" i="14"/>
  <c r="N342" i="12"/>
  <c r="Q130" i="12"/>
  <c r="U1528" i="14"/>
  <c r="R1094" i="14"/>
  <c r="U1094" i="14" s="1"/>
  <c r="R67" i="14"/>
  <c r="U2665" i="14"/>
  <c r="U1590" i="14"/>
  <c r="R847" i="14"/>
  <c r="U847" i="14" s="1"/>
  <c r="Q124" i="12"/>
  <c r="T124" i="12" s="1"/>
  <c r="W124" i="12" s="1"/>
  <c r="T477" i="12"/>
  <c r="R2272" i="14"/>
  <c r="U2272" i="14" s="1"/>
  <c r="R1258" i="14"/>
  <c r="U2653" i="14"/>
  <c r="Q120" i="12"/>
  <c r="T120" i="12" s="1"/>
  <c r="U1327" i="14"/>
  <c r="W578" i="12"/>
  <c r="T10" i="12"/>
  <c r="Q295" i="12"/>
  <c r="R2192" i="14"/>
  <c r="U2192" i="14" s="1"/>
  <c r="U1872" i="14"/>
  <c r="W344" i="12"/>
  <c r="Q292" i="12"/>
  <c r="U574" i="14"/>
  <c r="U1261" i="14"/>
  <c r="U2818" i="14"/>
  <c r="U404" i="14"/>
  <c r="U1988" i="14"/>
  <c r="T62" i="12"/>
  <c r="R1720" i="14"/>
  <c r="U1720" i="14" s="1"/>
  <c r="T350" i="12"/>
  <c r="W350" i="12" s="1"/>
  <c r="U1545" i="14"/>
  <c r="T245" i="12"/>
  <c r="U2424" i="14"/>
  <c r="W63" i="12"/>
  <c r="U2114" i="14"/>
  <c r="R3096" i="14"/>
  <c r="U3096" i="14" s="1"/>
  <c r="N79" i="12"/>
  <c r="Q79" i="12" s="1"/>
  <c r="R1767" i="14"/>
  <c r="W611" i="12"/>
  <c r="U324" i="14"/>
  <c r="W333" i="12"/>
  <c r="U1356" i="14"/>
  <c r="T854" i="12"/>
  <c r="W854" i="12" s="1"/>
  <c r="Q52" i="12"/>
  <c r="T52" i="12" s="1"/>
  <c r="U414" i="14"/>
  <c r="R2008" i="14"/>
  <c r="U2008" i="14" s="1"/>
  <c r="R1183" i="14"/>
  <c r="U1183" i="14" s="1"/>
  <c r="T542" i="12"/>
  <c r="U2338" i="14"/>
  <c r="U2976" i="14"/>
  <c r="T299" i="12"/>
  <c r="W299" i="12" s="1"/>
  <c r="U1369" i="14"/>
  <c r="W340" i="12"/>
  <c r="R2259" i="14"/>
  <c r="U2259" i="14" s="1"/>
  <c r="U2092" i="14"/>
  <c r="T320" i="12"/>
  <c r="W320" i="12" s="1"/>
  <c r="R1817" i="14"/>
  <c r="U1817" i="14" s="1"/>
  <c r="R816" i="14"/>
  <c r="W62" i="12"/>
  <c r="W602" i="12"/>
  <c r="Q259" i="12"/>
  <c r="T259" i="12" s="1"/>
  <c r="Q81" i="12"/>
  <c r="Q297" i="12"/>
  <c r="T297" i="12" s="1"/>
  <c r="U1799" i="14"/>
  <c r="U1900" i="14"/>
  <c r="R412" i="14"/>
  <c r="U412" i="14" s="1"/>
  <c r="R1709" i="14"/>
  <c r="U1709" i="14" s="1"/>
  <c r="R138" i="14"/>
  <c r="U138" i="14" s="1"/>
  <c r="T887" i="12"/>
  <c r="W672" i="12"/>
  <c r="W600" i="12"/>
  <c r="Q223" i="12"/>
  <c r="T223" i="12" s="1"/>
  <c r="W530" i="12"/>
  <c r="U1377" i="14"/>
  <c r="U1600" i="14"/>
  <c r="U2722" i="14"/>
  <c r="W14" i="12"/>
  <c r="U3094" i="14"/>
  <c r="U306" i="14"/>
  <c r="Q171" i="12"/>
  <c r="R1646" i="14"/>
  <c r="U1646" i="14" s="1"/>
  <c r="R3206" i="14"/>
  <c r="U3206" i="14" s="1"/>
  <c r="W533" i="12"/>
  <c r="W670" i="12"/>
  <c r="Q342" i="12"/>
  <c r="T342" i="12" s="1"/>
  <c r="U2956" i="14"/>
  <c r="U1677" i="14"/>
  <c r="Q667" i="12"/>
  <c r="Q691" i="12"/>
  <c r="T691" i="12" s="1"/>
  <c r="T18" i="12"/>
  <c r="R2426" i="14"/>
  <c r="R1071" i="14"/>
  <c r="U1071" i="14" s="1"/>
  <c r="W501" i="12"/>
  <c r="U1235" i="14"/>
  <c r="U1069" i="14"/>
  <c r="U1042" i="14"/>
  <c r="Q256" i="12"/>
  <c r="T256" i="12" s="1"/>
  <c r="U960" i="14"/>
  <c r="U1560" i="14"/>
  <c r="U3046" i="14"/>
  <c r="R2138" i="14"/>
  <c r="U2138" i="14" s="1"/>
  <c r="N621" i="12"/>
  <c r="T219" i="12"/>
  <c r="W219" i="12" s="1"/>
  <c r="T654" i="12"/>
  <c r="W654" i="12" s="1"/>
  <c r="U1628" i="14"/>
  <c r="U948" i="14"/>
  <c r="Q407" i="12"/>
  <c r="T407" i="12" s="1"/>
  <c r="U1783" i="14"/>
  <c r="U2376" i="14"/>
  <c r="U1470" i="14"/>
  <c r="T607" i="12"/>
  <c r="W607" i="12" s="1"/>
  <c r="T443" i="12"/>
  <c r="W443" i="12" s="1"/>
  <c r="N644" i="12"/>
  <c r="Q644" i="12" s="1"/>
  <c r="R873" i="14"/>
  <c r="U873" i="14" s="1"/>
  <c r="W859" i="12"/>
  <c r="T115" i="12"/>
  <c r="Q107" i="12"/>
  <c r="T107" i="12" s="1"/>
  <c r="W107" i="12" s="1"/>
  <c r="R1324" i="14"/>
  <c r="U1324" i="14" s="1"/>
  <c r="R646" i="14"/>
  <c r="U2993" i="14"/>
  <c r="U52" i="14"/>
  <c r="U2237" i="14"/>
  <c r="U2902" i="14"/>
  <c r="R1469" i="14"/>
  <c r="U1469" i="14" s="1"/>
  <c r="W286" i="12"/>
  <c r="U2649" i="14"/>
  <c r="W372" i="12"/>
  <c r="T138" i="12"/>
  <c r="W115" i="12"/>
  <c r="W18" i="12"/>
  <c r="T667" i="12"/>
  <c r="U1773" i="14"/>
  <c r="U2177" i="14"/>
  <c r="Q229" i="12"/>
  <c r="Q213" i="12"/>
  <c r="T368" i="12"/>
  <c r="U2656" i="14"/>
  <c r="U1767" i="14"/>
  <c r="T883" i="12"/>
  <c r="U147" i="14"/>
  <c r="T618" i="12"/>
  <c r="Q401" i="12"/>
  <c r="T437" i="12"/>
  <c r="U981" i="14"/>
  <c r="Q635" i="12"/>
  <c r="T394" i="12"/>
  <c r="W434" i="12"/>
  <c r="U803" i="14"/>
  <c r="U2061" i="14"/>
  <c r="R693" i="14"/>
  <c r="Q187" i="12"/>
  <c r="U2486" i="14"/>
  <c r="U2198" i="14"/>
  <c r="R3063" i="14"/>
  <c r="R2725" i="14"/>
  <c r="R1207" i="14"/>
  <c r="U1195" i="14"/>
  <c r="U2843" i="14"/>
  <c r="R1006" i="14"/>
  <c r="R3023" i="14"/>
  <c r="R2189" i="14"/>
  <c r="R3262" i="14"/>
  <c r="R1478" i="14"/>
  <c r="W681" i="12"/>
  <c r="W542" i="12"/>
  <c r="T265" i="12"/>
  <c r="W202" i="12"/>
  <c r="T81" i="12"/>
  <c r="W877" i="12"/>
  <c r="W203" i="12"/>
  <c r="W120" i="12"/>
  <c r="U2755" i="14"/>
  <c r="N682" i="12"/>
  <c r="R2762" i="14"/>
  <c r="R736" i="14"/>
  <c r="W183" i="12"/>
  <c r="U2824" i="14"/>
  <c r="Q621" i="12"/>
  <c r="W102" i="12"/>
  <c r="T405" i="12"/>
  <c r="U2915" i="14"/>
  <c r="U2154" i="14"/>
  <c r="W668" i="12"/>
  <c r="U2077" i="14"/>
  <c r="Q55" i="12"/>
  <c r="U225" i="14"/>
  <c r="U3103" i="14"/>
  <c r="T619" i="12"/>
  <c r="W308" i="12"/>
  <c r="U1246" i="14"/>
  <c r="U1693" i="14"/>
  <c r="U613" i="14"/>
  <c r="W290" i="12"/>
  <c r="U85" i="14"/>
  <c r="Q289" i="12"/>
  <c r="U1945" i="14"/>
  <c r="T191" i="12"/>
  <c r="U1022" i="14"/>
  <c r="U2362" i="14"/>
  <c r="U1232" i="14"/>
  <c r="R2585" i="14"/>
  <c r="R1037" i="14"/>
  <c r="N355" i="12"/>
  <c r="R827" i="14"/>
  <c r="Q328" i="12"/>
  <c r="R1178" i="14"/>
  <c r="W550" i="12"/>
  <c r="N236" i="12"/>
  <c r="W525" i="12"/>
  <c r="U3243" i="14"/>
  <c r="U646" i="14"/>
  <c r="T3" i="12"/>
  <c r="U2124" i="14"/>
  <c r="T122" i="12"/>
  <c r="T157" i="12"/>
  <c r="T557" i="12"/>
  <c r="U2023" i="14"/>
  <c r="U816" i="14"/>
  <c r="U1216" i="14"/>
  <c r="U1543" i="14"/>
  <c r="U2563" i="14"/>
  <c r="Q222" i="12"/>
  <c r="U719" i="14"/>
  <c r="U2728" i="14"/>
  <c r="W898" i="12"/>
  <c r="U481" i="14"/>
  <c r="U1068" i="14"/>
  <c r="R441" i="14"/>
  <c r="U303" i="14"/>
  <c r="T412" i="12"/>
  <c r="U1614" i="14"/>
  <c r="Q48" i="12"/>
  <c r="U883" i="14"/>
  <c r="R3093" i="14"/>
  <c r="R2966" i="14"/>
  <c r="R571" i="14"/>
  <c r="R555" i="14"/>
  <c r="Q24" i="12"/>
  <c r="R1625" i="14"/>
  <c r="U2739" i="14"/>
  <c r="U325" i="14"/>
  <c r="R1345" i="14"/>
  <c r="R1584" i="14"/>
  <c r="R1980" i="14"/>
  <c r="R1260" i="14"/>
  <c r="R1254" i="14"/>
  <c r="R40" i="14"/>
  <c r="W245" i="12"/>
  <c r="T97" i="12"/>
  <c r="T143" i="12"/>
  <c r="W391" i="12"/>
  <c r="W675" i="12"/>
  <c r="U514" i="14"/>
  <c r="N334" i="12"/>
  <c r="R593" i="14"/>
  <c r="R3054" i="14"/>
  <c r="R2184" i="14"/>
  <c r="W313" i="12"/>
  <c r="W676" i="12"/>
  <c r="Q123" i="12"/>
  <c r="W381" i="12"/>
  <c r="U1061" i="14"/>
  <c r="W60" i="12"/>
  <c r="U2426" i="14"/>
  <c r="U92" i="14"/>
  <c r="T171" i="12"/>
  <c r="T68" i="12"/>
  <c r="U2478" i="14"/>
  <c r="Q857" i="12"/>
  <c r="U3202" i="14"/>
  <c r="U629" i="14"/>
  <c r="Q906" i="12"/>
  <c r="U2980" i="14"/>
  <c r="W490" i="12"/>
  <c r="U42" i="14"/>
  <c r="U1142" i="14"/>
  <c r="U985" i="14"/>
  <c r="U1454" i="14"/>
  <c r="T556" i="12"/>
  <c r="T31" i="12"/>
  <c r="W359" i="12"/>
  <c r="U1217" i="14"/>
  <c r="U2148" i="14"/>
  <c r="Q26" i="12"/>
  <c r="U594" i="14"/>
  <c r="R802" i="14"/>
  <c r="U263" i="14"/>
  <c r="U876" i="14"/>
  <c r="R2182" i="14"/>
  <c r="R1092" i="14"/>
  <c r="W887" i="12"/>
  <c r="U1996" i="14"/>
  <c r="Q164" i="12"/>
  <c r="U3252" i="14"/>
  <c r="W403" i="12"/>
  <c r="W556" i="12"/>
  <c r="T459" i="12"/>
  <c r="W171" i="12"/>
  <c r="U649" i="14"/>
  <c r="U570" i="14"/>
  <c r="Q334" i="12"/>
  <c r="U2088" i="14"/>
  <c r="U2458" i="14"/>
  <c r="U592" i="14"/>
  <c r="U1980" i="14"/>
  <c r="U1584" i="14"/>
  <c r="Q282" i="12"/>
  <c r="Q609" i="12"/>
  <c r="U959" i="14"/>
  <c r="U571" i="14"/>
  <c r="U1755" i="14"/>
  <c r="W412" i="12"/>
  <c r="U441" i="14"/>
  <c r="W114" i="12"/>
  <c r="W557" i="12"/>
  <c r="Q236" i="12"/>
  <c r="U1178" i="14"/>
  <c r="T328" i="12"/>
  <c r="Q355" i="12"/>
  <c r="U2585" i="14"/>
  <c r="W683" i="12"/>
  <c r="W674" i="12"/>
  <c r="W283" i="12"/>
  <c r="U736" i="14"/>
  <c r="U2762" i="14"/>
  <c r="W8" i="12"/>
  <c r="U1478" i="14"/>
  <c r="U3262" i="14"/>
  <c r="U830" i="14"/>
  <c r="U1839" i="14"/>
  <c r="W195" i="12"/>
  <c r="T426" i="12"/>
  <c r="U1223" i="14"/>
  <c r="T187" i="12"/>
  <c r="W227" i="12"/>
  <c r="T635" i="12"/>
  <c r="W452" i="12"/>
  <c r="W883" i="12"/>
  <c r="W127" i="12"/>
  <c r="W512" i="12"/>
  <c r="W92" i="12"/>
  <c r="T905" i="12"/>
  <c r="U353" i="14"/>
  <c r="T301" i="12"/>
  <c r="Q907" i="12"/>
  <c r="U588" i="14"/>
  <c r="W64" i="12"/>
  <c r="U2302" i="14"/>
  <c r="U1599" i="14"/>
  <c r="U2797" i="14"/>
  <c r="U2010" i="14"/>
  <c r="Q438" i="12"/>
  <c r="Q69" i="12"/>
  <c r="U987" i="14"/>
  <c r="W315" i="12"/>
  <c r="T242" i="12"/>
  <c r="U1003" i="14"/>
  <c r="U1001" i="14"/>
  <c r="U1645" i="14"/>
  <c r="U1529" i="14"/>
  <c r="Q300" i="12"/>
  <c r="R2730" i="14"/>
  <c r="U1517" i="14"/>
  <c r="U819" i="14"/>
  <c r="U1784" i="14"/>
  <c r="U673" i="14"/>
  <c r="U3069" i="14"/>
  <c r="U1164" i="14"/>
  <c r="U2729" i="14"/>
  <c r="T483" i="12"/>
  <c r="T684" i="12"/>
  <c r="U2832" i="14"/>
  <c r="U2772" i="14"/>
  <c r="T37" i="12"/>
  <c r="U952" i="14"/>
  <c r="U909" i="14"/>
  <c r="T568" i="12"/>
  <c r="T367" i="12"/>
  <c r="U3151" i="14"/>
  <c r="T690" i="12"/>
  <c r="T903" i="12"/>
  <c r="U37" i="14"/>
  <c r="U3079" i="14"/>
  <c r="T46" i="12"/>
  <c r="W467" i="12"/>
  <c r="Q277" i="12"/>
  <c r="T285" i="12"/>
  <c r="U972" i="14"/>
  <c r="T454" i="12"/>
  <c r="U1259" i="14"/>
  <c r="U1333" i="14"/>
  <c r="U877" i="14"/>
  <c r="U3213" i="14"/>
  <c r="U605" i="14"/>
  <c r="U2024" i="14"/>
  <c r="R2615" i="14"/>
  <c r="R1057" i="14"/>
  <c r="U1406" i="14"/>
  <c r="R2282" i="14"/>
  <c r="R772" i="14"/>
  <c r="Q257" i="12"/>
  <c r="R842" i="14"/>
  <c r="R2234" i="14"/>
  <c r="R2631" i="14"/>
  <c r="U2970" i="14"/>
  <c r="R826" i="14"/>
  <c r="U39" i="14"/>
  <c r="R1891" i="14"/>
  <c r="U1196" i="14"/>
  <c r="Q487" i="12"/>
  <c r="U1303" i="14"/>
  <c r="R977" i="14"/>
  <c r="U1683" i="14"/>
  <c r="R1603" i="14"/>
  <c r="U1197" i="14"/>
  <c r="N897" i="12"/>
  <c r="U1286" i="14"/>
  <c r="U1931" i="14"/>
  <c r="U2186" i="14"/>
  <c r="U1621" i="14"/>
  <c r="R1194" i="14"/>
  <c r="R703" i="14"/>
  <c r="U467" i="14"/>
  <c r="T428" i="12"/>
  <c r="R2409" i="14"/>
  <c r="R3146" i="14"/>
  <c r="R1509" i="14"/>
  <c r="U2099" i="14"/>
  <c r="N357" i="12"/>
  <c r="R2707" i="14"/>
  <c r="Q274" i="12"/>
  <c r="Q592" i="12"/>
  <c r="U343" i="14"/>
  <c r="R3232" i="14"/>
  <c r="U3070" i="14"/>
  <c r="U2657" i="14"/>
  <c r="R1553" i="14"/>
  <c r="R416" i="14"/>
  <c r="R650" i="14"/>
  <c r="R41" i="14"/>
  <c r="R408" i="14"/>
  <c r="Q639" i="12"/>
  <c r="R2829" i="14"/>
  <c r="N44" i="12"/>
  <c r="N125" i="12"/>
  <c r="R2212" i="14"/>
  <c r="N595" i="12"/>
  <c r="R1287" i="14"/>
  <c r="R1414" i="14"/>
  <c r="R28" i="14"/>
  <c r="R1648" i="14"/>
  <c r="N165" i="12"/>
  <c r="R2884" i="14"/>
  <c r="W326" i="12"/>
  <c r="W157" i="12"/>
  <c r="T236" i="12"/>
  <c r="T55" i="12"/>
  <c r="W368" i="12"/>
  <c r="W97" i="12"/>
  <c r="U2754" i="14"/>
  <c r="U3092" i="14"/>
  <c r="T98" i="12"/>
  <c r="W27" i="12"/>
  <c r="W516" i="12"/>
  <c r="U2184" i="14"/>
  <c r="U2572" i="14"/>
  <c r="U3246" i="14"/>
  <c r="U1224" i="14"/>
  <c r="U1222" i="14"/>
  <c r="U1337" i="14"/>
  <c r="U468" i="14"/>
  <c r="U2375" i="14"/>
  <c r="U3110" i="14"/>
  <c r="U2016" i="14"/>
  <c r="U604" i="14"/>
  <c r="T321" i="12"/>
  <c r="T506" i="12"/>
  <c r="U702" i="14"/>
  <c r="T298" i="12"/>
  <c r="W169" i="12"/>
  <c r="T552" i="12"/>
  <c r="W539" i="12"/>
  <c r="U1121" i="14"/>
  <c r="U2573" i="14"/>
  <c r="U827" i="14"/>
  <c r="U1955" i="14"/>
  <c r="U2382" i="14"/>
  <c r="W657" i="12"/>
  <c r="W278" i="12"/>
  <c r="W393" i="12"/>
  <c r="T430" i="12"/>
  <c r="U2201" i="14"/>
  <c r="U490" i="14"/>
  <c r="U2489" i="14"/>
  <c r="T617" i="12"/>
  <c r="U2370" i="14"/>
  <c r="T207" i="12"/>
  <c r="U1207" i="14"/>
  <c r="U760" i="14"/>
  <c r="U865" i="14"/>
  <c r="U693" i="14"/>
  <c r="W394" i="12"/>
  <c r="W149" i="12"/>
  <c r="W614" i="12"/>
  <c r="U1826" i="14"/>
  <c r="W20" i="12"/>
  <c r="U161" i="14"/>
  <c r="U2018" i="14"/>
  <c r="U273" i="14"/>
  <c r="T465" i="12"/>
  <c r="Q648" i="12"/>
  <c r="U2163" i="14"/>
  <c r="U134" i="14"/>
  <c r="W264" i="12"/>
  <c r="Q365" i="12"/>
  <c r="W456" i="12"/>
  <c r="U3156" i="14"/>
  <c r="W11" i="12"/>
  <c r="T601" i="12"/>
  <c r="U2245" i="14"/>
  <c r="T336" i="12"/>
  <c r="U2586" i="14"/>
  <c r="T279" i="12"/>
  <c r="Q664" i="12"/>
  <c r="U943" i="14"/>
  <c r="Q598" i="12"/>
  <c r="W168" i="12"/>
  <c r="W513" i="12"/>
  <c r="U3214" i="14"/>
  <c r="U857" i="14"/>
  <c r="T594" i="12"/>
  <c r="U1125" i="14"/>
  <c r="T469" i="12"/>
  <c r="U2950" i="14"/>
  <c r="W410" i="12"/>
  <c r="T281" i="12"/>
  <c r="W70" i="12"/>
  <c r="T190" i="12"/>
  <c r="Q390" i="12"/>
  <c r="T442" i="12"/>
  <c r="U206" i="14"/>
  <c r="U1373" i="14"/>
  <c r="W656" i="12"/>
  <c r="T61" i="12"/>
  <c r="U279" i="14"/>
  <c r="W258" i="12"/>
  <c r="T641" i="12"/>
  <c r="N364" i="12"/>
  <c r="U2681" i="14"/>
  <c r="T280" i="12"/>
  <c r="U2565" i="14"/>
  <c r="Q351" i="12"/>
  <c r="U2141" i="14"/>
  <c r="T309" i="12"/>
  <c r="U2070" i="14"/>
  <c r="U898" i="14"/>
  <c r="U109" i="14"/>
  <c r="U1167" i="14"/>
  <c r="U2414" i="14"/>
  <c r="U915" i="14"/>
  <c r="R3061" i="14"/>
  <c r="Q540" i="12"/>
  <c r="R1395" i="14"/>
  <c r="Q371" i="12"/>
  <c r="Q425" i="12"/>
  <c r="R1522" i="14"/>
  <c r="R1023" i="14"/>
  <c r="U1869" i="14"/>
  <c r="R1745" i="14"/>
  <c r="R1563" i="14"/>
  <c r="U867" i="14"/>
  <c r="U3195" i="14"/>
  <c r="U585" i="14"/>
  <c r="U2054" i="14"/>
  <c r="U933" i="14"/>
  <c r="U824" i="14"/>
  <c r="U754" i="14"/>
  <c r="U1765" i="14"/>
  <c r="U1828" i="14"/>
  <c r="U667" i="14"/>
  <c r="W296" i="12"/>
  <c r="Q543" i="12"/>
  <c r="R2714" i="14"/>
  <c r="U1725" i="14"/>
  <c r="R2612" i="14"/>
  <c r="Q851" i="12"/>
  <c r="R751" i="14"/>
  <c r="U1879" i="14"/>
  <c r="R2452" i="14"/>
  <c r="Q369" i="12"/>
  <c r="U2710" i="14"/>
  <c r="R668" i="14"/>
  <c r="U1806" i="14"/>
  <c r="U2812" i="14"/>
  <c r="U255" i="14"/>
  <c r="R2202" i="14"/>
  <c r="R1475" i="14"/>
  <c r="R1317" i="14"/>
  <c r="R2672" i="14"/>
  <c r="R3125" i="14"/>
  <c r="R2276" i="14"/>
  <c r="R1675" i="14"/>
  <c r="R2519" i="14"/>
  <c r="R2262" i="14"/>
  <c r="N503" i="12"/>
  <c r="N88" i="12"/>
  <c r="R1812" i="14"/>
  <c r="N95" i="12"/>
  <c r="R2619" i="14"/>
  <c r="R1064" i="14"/>
  <c r="N137" i="12"/>
  <c r="N109" i="12"/>
  <c r="T26" i="12"/>
  <c r="T906" i="12"/>
  <c r="T205" i="12"/>
  <c r="T123" i="12"/>
  <c r="W541" i="12"/>
  <c r="W122" i="12"/>
  <c r="W223" i="12"/>
  <c r="W619" i="12"/>
  <c r="T610" i="12"/>
  <c r="W166" i="12"/>
  <c r="W184" i="12"/>
  <c r="T180" i="12"/>
  <c r="W145" i="12"/>
  <c r="W342" i="12"/>
  <c r="T199" i="12"/>
  <c r="W81" i="12"/>
  <c r="T857" i="12"/>
  <c r="T644" i="12"/>
  <c r="T337" i="12"/>
  <c r="W89" i="12"/>
  <c r="W21" i="12"/>
  <c r="T646" i="12"/>
  <c r="T621" i="12"/>
  <c r="T282" i="12"/>
  <c r="T79" i="12"/>
  <c r="W3" i="12"/>
  <c r="W143" i="12"/>
  <c r="W268" i="12"/>
  <c r="W531" i="12"/>
  <c r="W163" i="12"/>
  <c r="W112" i="12"/>
  <c r="W302" i="12"/>
  <c r="T213" i="12"/>
  <c r="W338" i="12"/>
  <c r="U1092" i="14"/>
  <c r="U2182" i="14"/>
  <c r="U802" i="14"/>
  <c r="U860" i="14"/>
  <c r="W77" i="12"/>
  <c r="W325" i="12"/>
  <c r="T435" i="12"/>
  <c r="U58" i="14"/>
  <c r="U2676" i="14"/>
  <c r="U341" i="14"/>
  <c r="T134" i="12"/>
  <c r="U40" i="14"/>
  <c r="U1254" i="14"/>
  <c r="U1260" i="14"/>
  <c r="U245" i="14"/>
  <c r="U1345" i="14"/>
  <c r="U1625" i="14"/>
  <c r="T24" i="12"/>
  <c r="U555" i="14"/>
  <c r="U3006" i="14"/>
  <c r="W240" i="12"/>
  <c r="T476" i="12"/>
  <c r="T488" i="12"/>
  <c r="T196" i="12"/>
  <c r="Q431" i="12"/>
  <c r="T431" i="12" s="1"/>
  <c r="Q622" i="12"/>
  <c r="U1904" i="14"/>
  <c r="U2594" i="14"/>
  <c r="U3001" i="14"/>
  <c r="T417" i="12"/>
  <c r="W305" i="12"/>
  <c r="T30" i="12"/>
  <c r="W160" i="12"/>
  <c r="U2944" i="14"/>
  <c r="Q682" i="12"/>
  <c r="Q583" i="12"/>
  <c r="U2814" i="14"/>
  <c r="U2189" i="14"/>
  <c r="U3023" i="14"/>
  <c r="U1006" i="14"/>
  <c r="T85" i="12"/>
  <c r="T174" i="12"/>
  <c r="T380" i="12"/>
  <c r="W377" i="12"/>
  <c r="T632" i="12"/>
  <c r="W177" i="12"/>
  <c r="T401" i="12"/>
  <c r="W667" i="12"/>
  <c r="W241" i="12"/>
  <c r="U850" i="14"/>
  <c r="U1689" i="14"/>
  <c r="U1212" i="14"/>
  <c r="W677" i="12"/>
  <c r="W590" i="12"/>
  <c r="T379" i="12"/>
  <c r="Q484" i="12"/>
  <c r="U2985" i="14"/>
  <c r="U221" i="14"/>
  <c r="U2314" i="14"/>
  <c r="T176" i="12"/>
  <c r="W19" i="12"/>
  <c r="U2268" i="14"/>
  <c r="W653" i="12"/>
  <c r="U3162" i="14"/>
  <c r="U2747" i="14"/>
  <c r="Q631" i="12"/>
  <c r="R584" i="14"/>
  <c r="U1237" i="14"/>
  <c r="T645" i="12"/>
  <c r="W348" i="12"/>
  <c r="T56" i="12"/>
  <c r="Q158" i="12"/>
  <c r="Q231" i="12"/>
  <c r="U100" i="14"/>
  <c r="U3126" i="14"/>
  <c r="Q101" i="12"/>
  <c r="T100" i="12"/>
  <c r="T269" i="12"/>
  <c r="T363" i="12"/>
  <c r="W33" i="12"/>
  <c r="U2887" i="14"/>
  <c r="W172" i="12"/>
  <c r="U3217" i="14"/>
  <c r="U2301" i="14"/>
  <c r="T536" i="12"/>
  <c r="W23" i="12"/>
  <c r="Q518" i="12"/>
  <c r="W504" i="12"/>
  <c r="T472" i="12"/>
  <c r="T310" i="12"/>
  <c r="T28" i="12"/>
  <c r="U2423" i="14"/>
  <c r="U1228" i="14"/>
  <c r="W131" i="12"/>
  <c r="T679" i="12"/>
  <c r="T192" i="12"/>
  <c r="T323" i="12"/>
  <c r="U2096" i="14"/>
  <c r="U1889" i="14"/>
  <c r="R2286" i="14"/>
  <c r="U1999" i="14"/>
  <c r="U2495" i="14"/>
  <c r="Q634" i="12"/>
  <c r="U2132" i="14"/>
  <c r="U2020" i="14"/>
  <c r="Q383" i="12"/>
  <c r="U2550" i="14"/>
  <c r="R773" i="14"/>
  <c r="N331" i="12"/>
  <c r="U2918" i="14"/>
  <c r="Q445" i="12"/>
  <c r="R872" i="14"/>
  <c r="N17" i="12"/>
  <c r="R815" i="14"/>
  <c r="U919" i="14"/>
  <c r="R880" i="14"/>
  <c r="R3244" i="14"/>
  <c r="Q375" i="12"/>
  <c r="R2752" i="14"/>
  <c r="Q319" i="12"/>
  <c r="R2433" i="14"/>
  <c r="R2778" i="14"/>
  <c r="U2592" i="14"/>
  <c r="R848" i="14"/>
  <c r="T547" i="12"/>
  <c r="U2910" i="14"/>
  <c r="U2968" i="14"/>
  <c r="U665" i="14"/>
  <c r="U935" i="14"/>
  <c r="R2453" i="14"/>
  <c r="U1491" i="14"/>
  <c r="R60" i="14"/>
  <c r="R531" i="14"/>
  <c r="U2882" i="14"/>
  <c r="R1076" i="14"/>
  <c r="U2791" i="14"/>
  <c r="R2050" i="14"/>
  <c r="R530" i="14"/>
  <c r="N224" i="12"/>
  <c r="R1255" i="14"/>
  <c r="R1000" i="14"/>
  <c r="U1700" i="14"/>
  <c r="R1756" i="14"/>
  <c r="U2780" i="14"/>
  <c r="U844" i="14"/>
  <c r="R2774" i="14"/>
  <c r="R1456" i="14"/>
  <c r="R1971" i="14"/>
  <c r="R2931" i="14"/>
  <c r="R700" i="14"/>
  <c r="R1656" i="14"/>
  <c r="R170" i="14"/>
  <c r="R2580" i="14"/>
  <c r="R550" i="14"/>
  <c r="R319" i="14"/>
  <c r="R3222" i="14"/>
  <c r="R2718" i="14"/>
  <c r="R288" i="14"/>
  <c r="R2732" i="14"/>
  <c r="W444" i="12"/>
  <c r="T75" i="12"/>
  <c r="T66" i="12"/>
  <c r="W270" i="12"/>
  <c r="U2972" i="14"/>
  <c r="T317" i="12"/>
  <c r="U2921" i="14"/>
  <c r="U1694" i="14"/>
  <c r="W31" i="12"/>
  <c r="T461" i="12"/>
  <c r="W259" i="12"/>
  <c r="U3054" i="14"/>
  <c r="U593" i="14"/>
  <c r="U2484" i="14"/>
  <c r="W640" i="12"/>
  <c r="U2454" i="14"/>
  <c r="U1391" i="14"/>
  <c r="T260" i="12"/>
  <c r="U1883" i="14"/>
  <c r="T509" i="12"/>
  <c r="U2589" i="14"/>
  <c r="U927" i="14"/>
  <c r="U1304" i="14"/>
  <c r="U2966" i="14"/>
  <c r="T48" i="12"/>
  <c r="W42" i="12"/>
  <c r="W581" i="12"/>
  <c r="W204" i="12"/>
  <c r="U2821" i="14"/>
  <c r="U925" i="14"/>
  <c r="U2965" i="14"/>
  <c r="U1972" i="14"/>
  <c r="U1037" i="14"/>
  <c r="W191" i="12"/>
  <c r="T289" i="12"/>
  <c r="W588" i="12"/>
  <c r="W464" i="12"/>
  <c r="U2701" i="14"/>
  <c r="U979" i="14"/>
  <c r="U2216" i="14"/>
  <c r="U3129" i="14"/>
  <c r="Q548" i="12"/>
  <c r="U2518" i="14"/>
  <c r="U2500" i="14"/>
  <c r="U2725" i="14"/>
  <c r="U3063" i="14"/>
  <c r="U269" i="14"/>
  <c r="T104" i="12"/>
  <c r="W385" i="12"/>
  <c r="W437" i="12"/>
  <c r="W618" i="12"/>
  <c r="W688" i="12"/>
  <c r="T416" i="12"/>
  <c r="U539" i="14"/>
  <c r="T604" i="12"/>
  <c r="U1234" i="14"/>
  <c r="T575" i="12"/>
  <c r="Q151" i="12"/>
  <c r="U1778" i="14"/>
  <c r="W267" i="12"/>
  <c r="U1691" i="14"/>
  <c r="U515" i="14"/>
  <c r="U1827" i="14"/>
  <c r="U3010" i="14"/>
  <c r="U636" i="14"/>
  <c r="U1128" i="14"/>
  <c r="U223" i="14"/>
  <c r="U1920" i="14"/>
  <c r="U2342" i="14"/>
  <c r="T225" i="12"/>
  <c r="U227" i="14"/>
  <c r="U784" i="14"/>
  <c r="U175" i="14"/>
  <c r="T84" i="12"/>
  <c r="U3176" i="14"/>
  <c r="U3180" i="14"/>
  <c r="U541" i="14"/>
  <c r="U2206" i="14"/>
  <c r="U2911" i="14"/>
  <c r="T904" i="12"/>
  <c r="U632" i="14"/>
  <c r="T481" i="12"/>
  <c r="U1118" i="14"/>
  <c r="W884" i="12"/>
  <c r="Q155" i="12"/>
  <c r="U9" i="14"/>
  <c r="U1829" i="14"/>
  <c r="T111" i="12"/>
  <c r="U2642" i="14"/>
  <c r="T388" i="12"/>
  <c r="U3218" i="14"/>
  <c r="U3019" i="14"/>
  <c r="U1206" i="14"/>
  <c r="Q537" i="12"/>
  <c r="U2205" i="14"/>
  <c r="R24" i="14"/>
  <c r="U1243" i="14"/>
  <c r="Q221" i="12"/>
  <c r="R1892" i="14"/>
  <c r="Q198" i="12"/>
  <c r="R2709" i="14"/>
  <c r="U890" i="14"/>
  <c r="U971" i="14"/>
  <c r="R1941" i="14"/>
  <c r="U2864" i="14"/>
  <c r="U105" i="14"/>
  <c r="U853" i="14"/>
  <c r="R1085" i="14"/>
  <c r="Q161" i="12"/>
  <c r="U2374" i="14"/>
  <c r="U3121" i="14"/>
  <c r="N291" i="12"/>
  <c r="N249" i="12"/>
  <c r="U727" i="14"/>
  <c r="R1035" i="14"/>
  <c r="Q235" i="12"/>
  <c r="R492" i="14"/>
  <c r="R1681" i="14"/>
  <c r="R1737" i="14"/>
  <c r="U1634" i="14"/>
  <c r="U534" i="14"/>
  <c r="R2705" i="14"/>
  <c r="T527" i="12"/>
  <c r="R1072" i="14"/>
  <c r="U814" i="14"/>
  <c r="U77" i="14"/>
  <c r="U137" i="14"/>
  <c r="U1557" i="14"/>
  <c r="U2110" i="14"/>
  <c r="R2490" i="14"/>
  <c r="U1909" i="14"/>
  <c r="R2094" i="14"/>
  <c r="R318" i="14"/>
  <c r="U2840" i="14"/>
  <c r="U2333" i="14"/>
  <c r="R1902" i="14"/>
  <c r="N16" i="12"/>
  <c r="R728" i="14"/>
  <c r="R3165" i="14"/>
  <c r="U1571" i="14"/>
  <c r="U347" i="14"/>
  <c r="R1530" i="14"/>
  <c r="R997" i="14"/>
  <c r="Q110" i="12"/>
  <c r="R48" i="14"/>
  <c r="R1411" i="14"/>
  <c r="R15" i="14"/>
  <c r="R1944" i="14"/>
  <c r="R755" i="14"/>
  <c r="R2416" i="14"/>
  <c r="R2859" i="14"/>
  <c r="N263" i="12"/>
  <c r="R610" i="14"/>
  <c r="N217" i="12"/>
  <c r="R3051" i="14"/>
  <c r="R97" i="14"/>
  <c r="R597" i="14"/>
  <c r="R1240" i="14"/>
  <c r="N433" i="12"/>
  <c r="N216" i="12"/>
  <c r="W256" i="12"/>
  <c r="W505" i="12"/>
  <c r="W858" i="12"/>
  <c r="W691" i="12"/>
  <c r="W265" i="12"/>
  <c r="Q142" i="12"/>
  <c r="W341" i="12"/>
  <c r="W138" i="12"/>
  <c r="W545" i="12"/>
  <c r="W68" i="12"/>
  <c r="T119" i="12"/>
  <c r="W52" i="12"/>
  <c r="W450" i="12"/>
  <c r="W40" i="12"/>
  <c r="T229" i="12"/>
  <c r="W297" i="12"/>
  <c r="W397" i="12"/>
  <c r="T479" i="12"/>
  <c r="W439" i="12"/>
  <c r="W405" i="12"/>
  <c r="U3093" i="14"/>
  <c r="W407" i="12"/>
  <c r="W361" i="12"/>
  <c r="E887" i="12" l="1"/>
  <c r="E876" i="14"/>
  <c r="A876" i="14" s="1"/>
  <c r="E263" i="14"/>
  <c r="A263" i="14" s="1"/>
  <c r="E594" i="14"/>
  <c r="A594" i="14" s="1"/>
  <c r="E2148" i="14"/>
  <c r="A2148" i="14" s="1"/>
  <c r="E1217" i="14"/>
  <c r="A1217" i="14" s="1"/>
  <c r="E359" i="12"/>
  <c r="E1454" i="14"/>
  <c r="A1454" i="14" s="1"/>
  <c r="E985" i="14"/>
  <c r="A985" i="14" s="1"/>
  <c r="E1142" i="14"/>
  <c r="A1142" i="14" s="1"/>
  <c r="E42" i="14"/>
  <c r="A42" i="14" s="1"/>
  <c r="E490" i="12"/>
  <c r="E2980" i="14"/>
  <c r="A2980" i="14" s="1"/>
  <c r="E629" i="14"/>
  <c r="A629" i="14" s="1"/>
  <c r="E3202" i="14"/>
  <c r="A3202" i="14" s="1"/>
  <c r="E2478" i="14"/>
  <c r="A2478" i="14" s="1"/>
  <c r="E92" i="14"/>
  <c r="A92" i="14" s="1"/>
  <c r="E2426" i="14"/>
  <c r="A2426" i="14" s="1"/>
  <c r="E60" i="12"/>
  <c r="E1061" i="14"/>
  <c r="A1061" i="14" s="1"/>
  <c r="E381" i="12"/>
  <c r="E676" i="12"/>
  <c r="E313" i="12"/>
  <c r="E514" i="14"/>
  <c r="A514" i="14" s="1"/>
  <c r="E675" i="12"/>
  <c r="E391" i="12"/>
  <c r="E245" i="12"/>
  <c r="E325" i="14"/>
  <c r="A325" i="14" s="1"/>
  <c r="E2739" i="14"/>
  <c r="A2739" i="14" s="1"/>
  <c r="E883" i="14"/>
  <c r="A883" i="14" s="1"/>
  <c r="E1614" i="14"/>
  <c r="A1614" i="14" s="1"/>
  <c r="E303" i="14"/>
  <c r="A303" i="14" s="1"/>
  <c r="E1068" i="14"/>
  <c r="A1068" i="14" s="1"/>
  <c r="E481" i="14"/>
  <c r="A481" i="14" s="1"/>
  <c r="E898" i="12"/>
  <c r="E2728" i="14"/>
  <c r="A2728" i="14" s="1"/>
  <c r="E719" i="14"/>
  <c r="A719" i="14" s="1"/>
  <c r="E2563" i="14"/>
  <c r="A2563" i="14" s="1"/>
  <c r="E1543" i="14"/>
  <c r="A1543" i="14" s="1"/>
  <c r="E1216" i="14"/>
  <c r="A1216" i="14" s="1"/>
  <c r="E816" i="14"/>
  <c r="A816" i="14" s="1"/>
  <c r="E2023" i="14"/>
  <c r="A2023" i="14" s="1"/>
  <c r="E2124" i="14"/>
  <c r="A2124" i="14" s="1"/>
  <c r="E646" i="14"/>
  <c r="A646" i="14" s="1"/>
  <c r="E3243" i="14"/>
  <c r="A3243" i="14" s="1"/>
  <c r="E525" i="12"/>
  <c r="E550" i="12"/>
  <c r="E1232" i="14"/>
  <c r="A1232" i="14" s="1"/>
  <c r="E2362" i="14"/>
  <c r="A2362" i="14" s="1"/>
  <c r="E1022" i="14"/>
  <c r="A1022" i="14" s="1"/>
  <c r="E1945" i="14"/>
  <c r="A1945" i="14" s="1"/>
  <c r="E85" i="14"/>
  <c r="A85" i="14" s="1"/>
  <c r="E290" i="12"/>
  <c r="E613" i="14"/>
  <c r="A613" i="14" s="1"/>
  <c r="E1693" i="14"/>
  <c r="A1693" i="14" s="1"/>
  <c r="E1246" i="14"/>
  <c r="A1246" i="14" s="1"/>
  <c r="E308" i="12"/>
  <c r="E3103" i="14"/>
  <c r="A3103" i="14" s="1"/>
  <c r="E225" i="14"/>
  <c r="A225" i="14" s="1"/>
  <c r="E2077" i="14"/>
  <c r="A2077" i="14" s="1"/>
  <c r="E668" i="12"/>
  <c r="E2154" i="14"/>
  <c r="A2154" i="14" s="1"/>
  <c r="E2915" i="14"/>
  <c r="A2915" i="14" s="1"/>
  <c r="E102" i="12"/>
  <c r="E2824" i="14"/>
  <c r="A2824" i="14" s="1"/>
  <c r="E183" i="12"/>
  <c r="E2755" i="14"/>
  <c r="A2755" i="14" s="1"/>
  <c r="E120" i="12"/>
  <c r="E203" i="12"/>
  <c r="E877" i="12"/>
  <c r="E202" i="12"/>
  <c r="E542" i="12"/>
  <c r="E681" i="12"/>
  <c r="E2843" i="14"/>
  <c r="A2843" i="14" s="1"/>
  <c r="E1195" i="14"/>
  <c r="A1195" i="14" s="1"/>
  <c r="E2198" i="14"/>
  <c r="A2198" i="14" s="1"/>
  <c r="E2486" i="14"/>
  <c r="A2486" i="14" s="1"/>
  <c r="E2061" i="14"/>
  <c r="A2061" i="14" s="1"/>
  <c r="E803" i="14"/>
  <c r="A803" i="14" s="1"/>
  <c r="E434" i="12"/>
  <c r="E981" i="14"/>
  <c r="A981" i="14" s="1"/>
  <c r="E147" i="14"/>
  <c r="A147" i="14" s="1"/>
  <c r="E1767" i="14"/>
  <c r="A1767" i="14" s="1"/>
  <c r="E2656" i="14"/>
  <c r="A2656" i="14" s="1"/>
  <c r="E2177" i="14"/>
  <c r="A2177" i="14" s="1"/>
  <c r="E1773" i="14"/>
  <c r="A1773" i="14" s="1"/>
  <c r="E18" i="12"/>
  <c r="E115" i="12"/>
  <c r="E372" i="12"/>
  <c r="E2649" i="14"/>
  <c r="A2649" i="14" s="1"/>
  <c r="E286" i="12"/>
  <c r="E1469" i="14"/>
  <c r="A1469" i="14" s="1"/>
  <c r="E2902" i="14"/>
  <c r="A2902" i="14" s="1"/>
  <c r="E2237" i="14"/>
  <c r="A2237" i="14" s="1"/>
  <c r="E52" i="14"/>
  <c r="A52" i="14" s="1"/>
  <c r="E2993" i="14"/>
  <c r="A2993" i="14" s="1"/>
  <c r="E1324" i="14"/>
  <c r="A1324" i="14" s="1"/>
  <c r="E107" i="12"/>
  <c r="E859" i="12"/>
  <c r="E873" i="14"/>
  <c r="A873" i="14" s="1"/>
  <c r="E443" i="12"/>
  <c r="E607" i="12"/>
  <c r="E1470" i="14"/>
  <c r="A1470" i="14" s="1"/>
  <c r="E2376" i="14"/>
  <c r="A2376" i="14" s="1"/>
  <c r="E1783" i="14"/>
  <c r="A1783" i="14" s="1"/>
  <c r="E948" i="14"/>
  <c r="A948" i="14" s="1"/>
  <c r="E1628" i="14"/>
  <c r="A1628" i="14" s="1"/>
  <c r="E654" i="12"/>
  <c r="E219" i="12"/>
  <c r="E2138" i="14"/>
  <c r="A2138" i="14" s="1"/>
  <c r="E3046" i="14"/>
  <c r="A3046" i="14" s="1"/>
  <c r="E1560" i="14"/>
  <c r="A1560" i="14" s="1"/>
  <c r="E960" i="14"/>
  <c r="A960" i="14" s="1"/>
  <c r="E1042" i="14"/>
  <c r="A1042" i="14" s="1"/>
  <c r="E1069" i="14"/>
  <c r="A1069" i="14" s="1"/>
  <c r="E1235" i="14"/>
  <c r="A1235" i="14" s="1"/>
  <c r="E501" i="12"/>
  <c r="E1071" i="14"/>
  <c r="A1071" i="14" s="1"/>
  <c r="E1677" i="14"/>
  <c r="A1677" i="14" s="1"/>
  <c r="E2956" i="14"/>
  <c r="A2956" i="14" s="1"/>
  <c r="E670" i="12"/>
  <c r="E533" i="12"/>
  <c r="E3206" i="14"/>
  <c r="A3206" i="14" s="1"/>
  <c r="E1646" i="14"/>
  <c r="A1646" i="14" s="1"/>
  <c r="E306" i="14"/>
  <c r="A306" i="14" s="1"/>
  <c r="E3094" i="14"/>
  <c r="A3094" i="14" s="1"/>
  <c r="E14" i="12"/>
  <c r="E2722" i="14"/>
  <c r="A2722" i="14" s="1"/>
  <c r="E1600" i="14"/>
  <c r="A1600" i="14" s="1"/>
  <c r="E1377" i="14"/>
  <c r="A1377" i="14" s="1"/>
  <c r="E530" i="12"/>
  <c r="E600" i="12"/>
  <c r="E672" i="12"/>
  <c r="E138" i="14"/>
  <c r="A138" i="14" s="1"/>
  <c r="E1709" i="14"/>
  <c r="A1709" i="14" s="1"/>
  <c r="E412" i="14"/>
  <c r="A412" i="14" s="1"/>
  <c r="E1900" i="14"/>
  <c r="A1900" i="14" s="1"/>
  <c r="E1799" i="14"/>
  <c r="A1799" i="14" s="1"/>
  <c r="E602" i="12"/>
  <c r="E62" i="12"/>
  <c r="E1817" i="14"/>
  <c r="A1817" i="14" s="1"/>
  <c r="E320" i="12"/>
  <c r="E2092" i="14"/>
  <c r="A2092" i="14" s="1"/>
  <c r="E2259" i="14"/>
  <c r="A2259" i="14" s="1"/>
  <c r="E340" i="12"/>
  <c r="E1369" i="14"/>
  <c r="A1369" i="14" s="1"/>
  <c r="E299" i="12"/>
  <c r="E2976" i="14"/>
  <c r="A2976" i="14" s="1"/>
  <c r="E2338" i="14"/>
  <c r="A2338" i="14" s="1"/>
  <c r="E1183" i="14"/>
  <c r="A1183" i="14" s="1"/>
  <c r="E2008" i="14"/>
  <c r="A2008" i="14" s="1"/>
  <c r="E414" i="14"/>
  <c r="A414" i="14" s="1"/>
  <c r="E854" i="12"/>
  <c r="E1356" i="14"/>
  <c r="A1356" i="14" s="1"/>
  <c r="E333" i="12"/>
  <c r="E324" i="14"/>
  <c r="A324" i="14" s="1"/>
  <c r="E611" i="12"/>
  <c r="E3096" i="14"/>
  <c r="A3096" i="14" s="1"/>
  <c r="E2114" i="14"/>
  <c r="A2114" i="14" s="1"/>
  <c r="E63" i="12"/>
  <c r="E2424" i="14"/>
  <c r="A2424" i="14" s="1"/>
  <c r="E1545" i="14"/>
  <c r="A1545" i="14" s="1"/>
  <c r="E350" i="12"/>
  <c r="E1720" i="14"/>
  <c r="A1720" i="14" s="1"/>
  <c r="E1988" i="14"/>
  <c r="A1988" i="14" s="1"/>
  <c r="E404" i="14"/>
  <c r="A404" i="14" s="1"/>
  <c r="E2818" i="14"/>
  <c r="A2818" i="14" s="1"/>
  <c r="E1261" i="14"/>
  <c r="A1261" i="14" s="1"/>
  <c r="E574" i="14"/>
  <c r="A574" i="14" s="1"/>
  <c r="E344" i="12"/>
  <c r="E1872" i="14"/>
  <c r="A1872" i="14" s="1"/>
  <c r="E2192" i="14"/>
  <c r="A2192" i="14" s="1"/>
  <c r="E578" i="12"/>
  <c r="E1327" i="14"/>
  <c r="A1327" i="14" s="1"/>
  <c r="E2653" i="14"/>
  <c r="A2653" i="14" s="1"/>
  <c r="E2272" i="14"/>
  <c r="A2272" i="14" s="1"/>
  <c r="E124" i="12"/>
  <c r="E847" i="14"/>
  <c r="A847" i="14" s="1"/>
  <c r="E1590" i="14"/>
  <c r="A1590" i="14" s="1"/>
  <c r="E2665" i="14"/>
  <c r="A2665" i="14" s="1"/>
  <c r="E1094" i="14"/>
  <c r="A1094" i="14" s="1"/>
  <c r="E1528" i="14"/>
  <c r="A1528" i="14" s="1"/>
  <c r="E547" i="14"/>
  <c r="A547" i="14" s="1"/>
  <c r="E885" i="14"/>
  <c r="A885" i="14" s="1"/>
  <c r="E871" i="14"/>
  <c r="A871" i="14" s="1"/>
  <c r="E2463" i="14"/>
  <c r="A2463" i="14" s="1"/>
  <c r="E2530" i="14"/>
  <c r="A2530" i="14" s="1"/>
  <c r="E1396" i="14"/>
  <c r="A1396" i="14" s="1"/>
  <c r="E1264" i="14"/>
  <c r="A1264" i="14" s="1"/>
  <c r="E1280" i="14"/>
  <c r="A1280" i="14" s="1"/>
  <c r="E201" i="12"/>
  <c r="E663" i="12"/>
  <c r="E465" i="14"/>
  <c r="A465" i="14" s="1"/>
  <c r="E107" i="14"/>
  <c r="A107" i="14" s="1"/>
  <c r="E470" i="12"/>
  <c r="E1785" i="14"/>
  <c r="A1785" i="14" s="1"/>
  <c r="E914" i="14"/>
  <c r="A914" i="14" s="1"/>
  <c r="E1276" i="14"/>
  <c r="A1276" i="14" s="1"/>
  <c r="E255" i="12"/>
  <c r="E2738" i="14"/>
  <c r="A2738" i="14" s="1"/>
  <c r="E1644" i="14"/>
  <c r="A1644" i="14" s="1"/>
  <c r="E477" i="14"/>
  <c r="A477" i="14" s="1"/>
  <c r="E818" i="14"/>
  <c r="A818" i="14" s="1"/>
  <c r="E2975" i="14"/>
  <c r="A2975" i="14" s="1"/>
  <c r="E1594" i="14"/>
  <c r="A1594" i="14" s="1"/>
  <c r="E345" i="12"/>
  <c r="E1498" i="14"/>
  <c r="A1498" i="14" s="1"/>
  <c r="E300" i="14"/>
  <c r="A300" i="14" s="1"/>
  <c r="E1506" i="14"/>
  <c r="A1506" i="14" s="1"/>
  <c r="E4" i="14"/>
  <c r="A4" i="14" s="1"/>
  <c r="E2947" i="14"/>
  <c r="A2947" i="14" s="1"/>
  <c r="E528" i="12"/>
  <c r="E2731" i="14"/>
  <c r="A2731" i="14" s="1"/>
  <c r="E3137" i="14"/>
  <c r="A3137" i="14" s="1"/>
  <c r="E2627" i="14"/>
  <c r="A2627" i="14" s="1"/>
  <c r="E2388" i="14"/>
  <c r="A2388" i="14" s="1"/>
  <c r="E674" i="14"/>
  <c r="A674" i="14" s="1"/>
  <c r="E938" i="14"/>
  <c r="A938" i="14" s="1"/>
  <c r="E2740" i="14"/>
  <c r="A2740" i="14" s="1"/>
  <c r="E2085" i="14"/>
  <c r="A2085" i="14" s="1"/>
  <c r="E2448" i="14"/>
  <c r="A2448" i="14" s="1"/>
  <c r="E1173" i="14"/>
  <c r="A1173" i="14" s="1"/>
  <c r="E2566" i="14"/>
  <c r="A2566" i="14" s="1"/>
  <c r="E1486" i="14"/>
  <c r="A1486" i="14" s="1"/>
  <c r="E2551" i="14"/>
  <c r="A2551" i="14" s="1"/>
  <c r="E1074" i="14"/>
  <c r="A1074" i="14" s="1"/>
  <c r="E628" i="12"/>
  <c r="E2982" i="14"/>
  <c r="A2982" i="14" s="1"/>
  <c r="E2847" i="14"/>
  <c r="A2847" i="14" s="1"/>
  <c r="E649" i="12"/>
  <c r="E116" i="12"/>
  <c r="E3240" i="14"/>
  <c r="A3240" i="14" s="1"/>
  <c r="E2396" i="14"/>
  <c r="A2396" i="14" s="1"/>
  <c r="E3141" i="14"/>
  <c r="A3141" i="14" s="1"/>
  <c r="E45" i="14"/>
  <c r="A45" i="14" s="1"/>
  <c r="E2934" i="14"/>
  <c r="A2934" i="14" s="1"/>
  <c r="E532" i="14"/>
  <c r="A532" i="14" s="1"/>
  <c r="E250" i="12"/>
  <c r="E1247" i="14"/>
  <c r="A1247" i="14" s="1"/>
  <c r="E2613" i="14"/>
  <c r="A2613" i="14" s="1"/>
  <c r="E902" i="14"/>
  <c r="A902" i="14" s="1"/>
  <c r="E1846" i="14"/>
  <c r="A1846" i="14" s="1"/>
  <c r="E1958" i="14"/>
  <c r="A1958" i="14" s="1"/>
  <c r="E285" i="14"/>
  <c r="A285" i="14" s="1"/>
  <c r="E2200" i="14"/>
  <c r="A2200" i="14" s="1"/>
  <c r="E2561" i="14"/>
  <c r="A2561" i="14" s="1"/>
  <c r="E2289" i="14"/>
  <c r="A2289" i="14" s="1"/>
  <c r="E409" i="12"/>
  <c r="E1814" i="14"/>
  <c r="A1814" i="14" s="1"/>
  <c r="E242" i="14"/>
  <c r="A242" i="14" s="1"/>
  <c r="E724" i="14"/>
  <c r="A724" i="14" s="1"/>
  <c r="E1017" i="14"/>
  <c r="A1017" i="14" s="1"/>
  <c r="E193" i="12"/>
  <c r="E574" i="12"/>
  <c r="E886" i="12"/>
  <c r="E2534" i="14"/>
  <c r="A2534" i="14" s="1"/>
  <c r="E2102" i="14"/>
  <c r="A2102" i="14" s="1"/>
  <c r="E520" i="12"/>
  <c r="E620" i="14"/>
  <c r="A620" i="14" s="1"/>
  <c r="E473" i="12"/>
  <c r="E188" i="12"/>
  <c r="E500" i="12"/>
  <c r="E451" i="12"/>
  <c r="E262" i="12"/>
  <c r="E491" i="12"/>
  <c r="E156" i="14"/>
  <c r="A156" i="14" s="1"/>
  <c r="E1203" i="14"/>
  <c r="A1203" i="14" s="1"/>
  <c r="E3265" i="14"/>
  <c r="A3265" i="14" s="1"/>
  <c r="E106" i="14"/>
  <c r="A106" i="14" s="1"/>
  <c r="E1520" i="14"/>
  <c r="A1520" i="14" s="1"/>
  <c r="E2854" i="14"/>
  <c r="A2854" i="14" s="1"/>
  <c r="E1954" i="14"/>
  <c r="A1954" i="14" s="1"/>
  <c r="E2954" i="14"/>
  <c r="A2954" i="14" s="1"/>
  <c r="E1686" i="14"/>
  <c r="A1686" i="14" s="1"/>
  <c r="E2291" i="14"/>
  <c r="A2291" i="14" s="1"/>
  <c r="E257" i="14"/>
  <c r="A257" i="14" s="1"/>
  <c r="E2543" i="14"/>
  <c r="A2543" i="14" s="1"/>
  <c r="E2389" i="14"/>
  <c r="A2389" i="14" s="1"/>
  <c r="E141" i="12"/>
  <c r="E3123" i="14"/>
  <c r="A3123" i="14" s="1"/>
  <c r="E2015" i="14"/>
  <c r="A2015" i="14" s="1"/>
  <c r="E909" i="12"/>
  <c r="E603" i="12"/>
  <c r="E312" i="14"/>
  <c r="A312" i="14" s="1"/>
  <c r="E1210" i="14"/>
  <c r="A1210" i="14" s="1"/>
  <c r="E103" i="14"/>
  <c r="A103" i="14" s="1"/>
  <c r="E162" i="12"/>
  <c r="E3268" i="14"/>
  <c r="A3268" i="14" s="1"/>
  <c r="E2392" i="14"/>
  <c r="A2392" i="14" s="1"/>
  <c r="E2311" i="14"/>
  <c r="A2311" i="14" s="1"/>
  <c r="E669" i="12"/>
  <c r="E1748" i="14"/>
  <c r="A1748" i="14" s="1"/>
  <c r="E1967" i="14"/>
  <c r="A1967" i="14" s="1"/>
  <c r="E2716" i="14"/>
  <c r="A2716" i="14" s="1"/>
  <c r="E1331" i="14"/>
  <c r="A1331" i="14" s="1"/>
  <c r="E1413" i="14"/>
  <c r="A1413" i="14" s="1"/>
  <c r="E5" i="12"/>
  <c r="E2160" i="14"/>
  <c r="A2160" i="14" s="1"/>
  <c r="E459" i="14"/>
  <c r="A459" i="14" s="1"/>
  <c r="E3114" i="14"/>
  <c r="A3114" i="14" s="1"/>
  <c r="E1029" i="14"/>
  <c r="A1029" i="14" s="1"/>
  <c r="E1334" i="14"/>
  <c r="A1334" i="14" s="1"/>
  <c r="E27" i="14"/>
  <c r="A27" i="14" s="1"/>
  <c r="E1098" i="14"/>
  <c r="A1098" i="14" s="1"/>
  <c r="E2856" i="14"/>
  <c r="A2856" i="14" s="1"/>
  <c r="E70" i="14"/>
  <c r="A70" i="14" s="1"/>
  <c r="E2157" i="14"/>
  <c r="A2157" i="14" s="1"/>
  <c r="E1350" i="14"/>
  <c r="A1350" i="14" s="1"/>
  <c r="E39" i="12"/>
  <c r="E1554" i="14"/>
  <c r="A1554" i="14" s="1"/>
  <c r="E2041" i="14"/>
  <c r="A2041" i="14" s="1"/>
  <c r="E99" i="14"/>
  <c r="A99" i="14" s="1"/>
  <c r="E599" i="12"/>
  <c r="E1643" i="14"/>
  <c r="A1643" i="14" s="1"/>
  <c r="E287" i="12"/>
  <c r="E1878" i="14"/>
  <c r="A1878" i="14" s="1"/>
  <c r="E65" i="12"/>
  <c r="E2238" i="14"/>
  <c r="A2238" i="14" s="1"/>
  <c r="E2839" i="14"/>
  <c r="A2839" i="14" s="1"/>
  <c r="E497" i="12"/>
  <c r="E635" i="14"/>
  <c r="A635" i="14" s="1"/>
  <c r="E2168" i="14"/>
  <c r="A2168" i="14" s="1"/>
  <c r="E643" i="12"/>
  <c r="E1298" i="14"/>
  <c r="A1298" i="14" s="1"/>
  <c r="E666" i="12"/>
  <c r="E139" i="12"/>
  <c r="E553" i="12"/>
  <c r="E980" i="14"/>
  <c r="A980" i="14" s="1"/>
  <c r="E381" i="14"/>
  <c r="A381" i="14" s="1"/>
  <c r="E1539" i="14"/>
  <c r="A1539" i="14" s="1"/>
  <c r="E96" i="12"/>
  <c r="E71" i="12"/>
  <c r="E580" i="12"/>
  <c r="E82" i="12"/>
  <c r="E508" i="12"/>
  <c r="E9" i="12"/>
  <c r="E683" i="14"/>
  <c r="A683" i="14" s="1"/>
  <c r="E485" i="14"/>
  <c r="A485" i="14" s="1"/>
  <c r="E892" i="14"/>
  <c r="A892" i="14" s="1"/>
  <c r="E123" i="14"/>
  <c r="A123" i="14" s="1"/>
  <c r="E1870" i="14"/>
  <c r="A1870" i="14" s="1"/>
  <c r="E353" i="12"/>
  <c r="E698" i="14"/>
  <c r="A698" i="14" s="1"/>
  <c r="E2623" i="14"/>
  <c r="A2623" i="14" s="1"/>
  <c r="E2522" i="14"/>
  <c r="A2522" i="14" s="1"/>
  <c r="E496" i="12"/>
  <c r="E2411" i="14"/>
  <c r="A2411" i="14" s="1"/>
  <c r="E254" i="12"/>
  <c r="E171" i="14"/>
  <c r="A171" i="14" s="1"/>
  <c r="E1582" i="14"/>
  <c r="A1582" i="14" s="1"/>
  <c r="E272" i="12"/>
  <c r="E2957" i="14"/>
  <c r="A2957" i="14" s="1"/>
  <c r="E2634" i="14"/>
  <c r="A2634" i="14" s="1"/>
  <c r="E1004" i="14"/>
  <c r="A1004" i="14" s="1"/>
  <c r="E1190" i="14"/>
  <c r="A1190" i="14" s="1"/>
  <c r="E2142" i="14"/>
  <c r="A2142" i="14" s="1"/>
  <c r="E2465" i="14"/>
  <c r="A2465" i="14" s="1"/>
  <c r="E1762" i="14"/>
  <c r="A1762" i="14" s="1"/>
  <c r="E1410" i="14"/>
  <c r="A1410" i="14" s="1"/>
  <c r="E2166" i="14"/>
  <c r="A2166" i="14" s="1"/>
  <c r="E593" i="12"/>
  <c r="E769" i="14"/>
  <c r="A769" i="14" s="1"/>
  <c r="E1439" i="14"/>
  <c r="A1439" i="14" s="1"/>
  <c r="E1698" i="14"/>
  <c r="A1698" i="14" s="1"/>
  <c r="E1313" i="14"/>
  <c r="A1313" i="14" s="1"/>
  <c r="E2391" i="14"/>
  <c r="A2391" i="14" s="1"/>
  <c r="E148" i="12"/>
  <c r="E797" i="14"/>
  <c r="A797" i="14" s="1"/>
  <c r="E921" i="14"/>
  <c r="A921" i="14" s="1"/>
  <c r="E2287" i="14"/>
  <c r="A2287" i="14" s="1"/>
  <c r="E1592" i="14"/>
  <c r="A1592" i="14" s="1"/>
  <c r="E1189" i="14"/>
  <c r="A1189" i="14" s="1"/>
  <c r="E58" i="12"/>
  <c r="E2022" i="14"/>
  <c r="A2022" i="14" s="1"/>
  <c r="E626" i="14"/>
  <c r="A626" i="14" s="1"/>
  <c r="E486" i="14"/>
  <c r="A486" i="14" s="1"/>
  <c r="E930" i="14"/>
  <c r="A930" i="14" s="1"/>
  <c r="E3221" i="14"/>
  <c r="A3221" i="14" s="1"/>
  <c r="E2365" i="14"/>
  <c r="A2365" i="14" s="1"/>
  <c r="E79" i="14"/>
  <c r="A79" i="14" s="1"/>
  <c r="E2581" i="14"/>
  <c r="A2581" i="14" s="1"/>
  <c r="E102" i="14"/>
  <c r="A102" i="14" s="1"/>
  <c r="E1271" i="14"/>
  <c r="A1271" i="14" s="1"/>
  <c r="E2347" i="14"/>
  <c r="A2347" i="14" s="1"/>
  <c r="E395" i="12"/>
  <c r="E463" i="12"/>
  <c r="E729" i="14"/>
  <c r="A729" i="14" s="1"/>
  <c r="E3078" i="14"/>
  <c r="A3078" i="14" s="1"/>
  <c r="E1776" i="14"/>
  <c r="A1776" i="14" s="1"/>
  <c r="E973" i="14"/>
  <c r="A973" i="14" s="1"/>
  <c r="E248" i="12"/>
  <c r="E648" i="14"/>
  <c r="A648" i="14" s="1"/>
  <c r="E1285" i="14"/>
  <c r="A1285" i="14" s="1"/>
  <c r="E2354" i="14"/>
  <c r="A2354" i="14" s="1"/>
  <c r="E3191" i="14"/>
  <c r="A3191" i="14" s="1"/>
  <c r="E210" i="14"/>
  <c r="A210" i="14" s="1"/>
  <c r="E774" i="14"/>
  <c r="A774" i="14" s="1"/>
  <c r="E633" i="12"/>
  <c r="E1989" i="14"/>
  <c r="A1989" i="14" s="1"/>
  <c r="E1995" i="14"/>
  <c r="A1995" i="14" s="1"/>
  <c r="E675" i="14"/>
  <c r="A675" i="14" s="1"/>
  <c r="E2760" i="14"/>
  <c r="A2760" i="14" s="1"/>
  <c r="E154" i="12"/>
  <c r="E2303" i="14"/>
  <c r="A2303" i="14" s="1"/>
  <c r="E1651" i="14"/>
  <c r="A1651" i="14" s="1"/>
  <c r="E624" i="12"/>
  <c r="E587" i="14"/>
  <c r="A587" i="14" s="1"/>
  <c r="E2300" i="14"/>
  <c r="A2300" i="14" s="1"/>
  <c r="E662" i="12"/>
  <c r="E891" i="12"/>
  <c r="E2159" i="14"/>
  <c r="A2159" i="14" s="1"/>
  <c r="E1734" i="14"/>
  <c r="A1734" i="14" s="1"/>
  <c r="E1619" i="14"/>
  <c r="A1619" i="14" s="1"/>
  <c r="E224" i="14"/>
  <c r="A224" i="14" s="1"/>
  <c r="E2485" i="14"/>
  <c r="A2485" i="14" s="1"/>
  <c r="E390" i="14"/>
  <c r="A390" i="14" s="1"/>
  <c r="E2961" i="14"/>
  <c r="A2961" i="14" s="1"/>
  <c r="E145" i="14"/>
  <c r="A145" i="14" s="1"/>
  <c r="E2441" i="14"/>
  <c r="A2441" i="14" s="1"/>
  <c r="E392" i="12"/>
  <c r="E275" i="12"/>
  <c r="E10" i="14"/>
  <c r="A10" i="14" s="1"/>
  <c r="E1039" i="14"/>
  <c r="A1039" i="14" s="1"/>
  <c r="E210" i="12"/>
  <c r="E3152" i="14"/>
  <c r="A3152" i="14" s="1"/>
  <c r="E46" i="14"/>
  <c r="A46" i="14" s="1"/>
  <c r="E860" i="12"/>
  <c r="E3022" i="14"/>
  <c r="A3022" i="14" s="1"/>
  <c r="E356" i="14"/>
  <c r="A356" i="14" s="1"/>
  <c r="E3086" i="14"/>
  <c r="A3086" i="14" s="1"/>
  <c r="E376" i="12"/>
  <c r="E864" i="14"/>
  <c r="A864" i="14" s="1"/>
  <c r="E2203" i="14"/>
  <c r="A2203" i="14" s="1"/>
  <c r="E271" i="12"/>
  <c r="E917" i="14"/>
  <c r="A917" i="14" s="1"/>
  <c r="E1593" i="14"/>
  <c r="A1593" i="14" s="1"/>
  <c r="E570" i="12"/>
  <c r="E3035" i="14"/>
  <c r="A3035" i="14" s="1"/>
  <c r="E2263" i="14"/>
  <c r="A2263" i="14" s="1"/>
  <c r="E293" i="14"/>
  <c r="A293" i="14" s="1"/>
  <c r="E2700" i="14"/>
  <c r="A2700" i="14" s="1"/>
  <c r="E811" i="14"/>
  <c r="A811" i="14" s="1"/>
  <c r="E1666" i="14"/>
  <c r="A1666" i="14" s="1"/>
  <c r="E200" i="14"/>
  <c r="A200" i="14" s="1"/>
  <c r="E2602" i="14"/>
  <c r="A2602" i="14" s="1"/>
  <c r="E2067" i="14"/>
  <c r="A2067" i="14" s="1"/>
  <c r="E1428" i="14"/>
  <c r="A1428" i="14" s="1"/>
  <c r="E2014" i="14"/>
  <c r="A2014" i="14" s="1"/>
  <c r="E406" i="14"/>
  <c r="A406" i="14" s="1"/>
  <c r="E1940" i="14"/>
  <c r="A1940" i="14" s="1"/>
  <c r="E589" i="12"/>
  <c r="E2733" i="14"/>
  <c r="A2733" i="14" s="1"/>
  <c r="E106" i="12"/>
  <c r="E1951" i="14"/>
  <c r="A1951" i="14" s="1"/>
  <c r="E2802" i="14"/>
  <c r="A2802" i="14" s="1"/>
  <c r="E1714" i="14"/>
  <c r="A1714" i="14" s="1"/>
  <c r="E2962" i="14"/>
  <c r="A2962" i="14" s="1"/>
  <c r="E936" i="14"/>
  <c r="A936" i="14" s="1"/>
  <c r="E185" i="14"/>
  <c r="A185" i="14" s="1"/>
  <c r="E1046" i="14"/>
  <c r="A1046" i="14" s="1"/>
  <c r="E428" i="14"/>
  <c r="A428" i="14" s="1"/>
  <c r="E482" i="14"/>
  <c r="A482" i="14" s="1"/>
  <c r="E247" i="12"/>
  <c r="E1575" i="14"/>
  <c r="A1575" i="14" s="1"/>
  <c r="E176" i="14"/>
  <c r="A176" i="14" s="1"/>
  <c r="E1056" i="14"/>
  <c r="A1056" i="14" s="1"/>
  <c r="E3198" i="14"/>
  <c r="A3198" i="14" s="1"/>
  <c r="E869" i="14"/>
  <c r="A869" i="14" s="1"/>
  <c r="E1718" i="14"/>
  <c r="A1718" i="14" s="1"/>
  <c r="E1429" i="14"/>
  <c r="A1429" i="14" s="1"/>
  <c r="E382" i="12"/>
  <c r="E152" i="12"/>
  <c r="E1803" i="14"/>
  <c r="A1803" i="14" s="1"/>
  <c r="E133" i="12"/>
  <c r="E211" i="12"/>
  <c r="E1932" i="14"/>
  <c r="A1932" i="14" s="1"/>
  <c r="E1032" i="14"/>
  <c r="A1032" i="14" s="1"/>
  <c r="E53" i="12"/>
  <c r="E2800" i="14"/>
  <c r="A2800" i="14" s="1"/>
  <c r="E861" i="14"/>
  <c r="A861" i="14" s="1"/>
  <c r="E2817" i="14"/>
  <c r="A2817" i="14" s="1"/>
  <c r="E1440" i="14"/>
  <c r="A1440" i="14" s="1"/>
  <c r="E2080" i="14"/>
  <c r="A2080" i="14" s="1"/>
  <c r="E524" i="14"/>
  <c r="A524" i="14" s="1"/>
  <c r="E2876" i="14"/>
  <c r="A2876" i="14" s="1"/>
  <c r="E1168" i="14"/>
  <c r="A1168" i="14" s="1"/>
  <c r="E36" i="12"/>
  <c r="E1921" i="14"/>
  <c r="A1921" i="14" s="1"/>
  <c r="E1015" i="14"/>
  <c r="A1015" i="14" s="1"/>
  <c r="E2322" i="14"/>
  <c r="A2322" i="14" s="1"/>
  <c r="E436" i="12"/>
  <c r="E1597" i="14"/>
  <c r="A1597" i="14" s="1"/>
  <c r="E1794" i="14"/>
  <c r="A1794" i="14" s="1"/>
  <c r="E476" i="14"/>
  <c r="A476" i="14" s="1"/>
  <c r="E3266" i="14"/>
  <c r="A3266" i="14" s="1"/>
  <c r="E1145" i="14"/>
  <c r="A1145" i="14" s="1"/>
  <c r="E1397" i="14"/>
  <c r="A1397" i="14" s="1"/>
  <c r="E1983" i="14"/>
  <c r="A1983" i="14" s="1"/>
  <c r="E2379" i="14"/>
  <c r="A2379" i="14" s="1"/>
  <c r="E2236" i="14"/>
  <c r="A2236" i="14" s="1"/>
  <c r="E2925" i="14"/>
  <c r="A2925" i="14" s="1"/>
  <c r="E3263" i="14"/>
  <c r="A3263" i="14" s="1"/>
  <c r="E2825" i="14"/>
  <c r="A2825" i="14" s="1"/>
  <c r="E1494" i="14"/>
  <c r="A1494" i="14" s="1"/>
  <c r="E13" i="12"/>
  <c r="E1435" i="14"/>
  <c r="A1435" i="14" s="1"/>
  <c r="E3219" i="14"/>
  <c r="A3219" i="14" s="1"/>
  <c r="E638" i="12"/>
  <c r="E3234" i="14"/>
  <c r="A3234" i="14" s="1"/>
  <c r="E2487" i="14"/>
  <c r="A2487" i="14" s="1"/>
  <c r="E2520" i="14"/>
  <c r="A2520" i="14" s="1"/>
  <c r="E2723" i="14"/>
  <c r="A2723" i="14" s="1"/>
  <c r="E1510" i="14"/>
  <c r="A1510" i="14" s="1"/>
  <c r="E454" i="14"/>
  <c r="A454" i="14" s="1"/>
  <c r="E298" i="14"/>
  <c r="A298" i="14" s="1"/>
  <c r="E19" i="14"/>
  <c r="A19" i="14" s="1"/>
  <c r="E1278" i="14"/>
  <c r="A1278" i="14" s="1"/>
  <c r="E1256" i="14"/>
  <c r="A1256" i="14" s="1"/>
  <c r="E502" i="12"/>
  <c r="E548" i="14"/>
  <c r="A548" i="14" s="1"/>
  <c r="E2883" i="14"/>
  <c r="A2883" i="14" s="1"/>
  <c r="E899" i="12"/>
  <c r="E356" i="12"/>
  <c r="E1946" i="14"/>
  <c r="A1946" i="14" s="1"/>
  <c r="E685" i="12"/>
  <c r="E1526" i="14"/>
  <c r="A1526" i="14" s="1"/>
  <c r="E695" i="14"/>
  <c r="A695" i="14" s="1"/>
  <c r="E455" i="14"/>
  <c r="A455" i="14" s="1"/>
  <c r="E939" i="14"/>
  <c r="A939" i="14" s="1"/>
  <c r="E656" i="14"/>
  <c r="A656" i="14" s="1"/>
  <c r="E3066" i="14"/>
  <c r="A3066" i="14" s="1"/>
  <c r="E208" i="12"/>
  <c r="E1159" i="14"/>
  <c r="A1159" i="14" s="1"/>
  <c r="E3258" i="14"/>
  <c r="A3258" i="14" s="1"/>
  <c r="E3031" i="14"/>
  <c r="A3031" i="14" s="1"/>
  <c r="E1311" i="14"/>
  <c r="A1311" i="14" s="1"/>
  <c r="E879" i="14"/>
  <c r="A879" i="14" s="1"/>
  <c r="E1267" i="14"/>
  <c r="A1267" i="14" s="1"/>
  <c r="E1674" i="14"/>
  <c r="A1674" i="14" s="1"/>
  <c r="E424" i="12"/>
  <c r="E569" i="14"/>
  <c r="A569" i="14" s="1"/>
  <c r="E556" i="14"/>
  <c r="A556" i="14" s="1"/>
  <c r="E212" i="14"/>
  <c r="A212" i="14" s="1"/>
  <c r="E1019" i="14"/>
  <c r="A1019" i="14" s="1"/>
  <c r="E813" i="14"/>
  <c r="A813" i="14" s="1"/>
  <c r="E55" i="14"/>
  <c r="A55" i="14" s="1"/>
  <c r="E2497" i="14"/>
  <c r="A2497" i="14" s="1"/>
  <c r="E1154" i="14"/>
  <c r="A1154" i="14" s="1"/>
  <c r="E712" i="14"/>
  <c r="A712" i="14" s="1"/>
  <c r="E478" i="14"/>
  <c r="A478" i="14" s="1"/>
  <c r="E654" i="14"/>
  <c r="A654" i="14" s="1"/>
  <c r="E944" i="14"/>
  <c r="A944" i="14" s="1"/>
  <c r="E2798" i="14"/>
  <c r="A2798" i="14" s="1"/>
  <c r="E115" i="14"/>
  <c r="A115" i="14" s="1"/>
  <c r="E2351" i="14"/>
  <c r="A2351" i="14" s="1"/>
  <c r="E974" i="14"/>
  <c r="A974" i="14" s="1"/>
  <c r="E805" i="14"/>
  <c r="A805" i="14" s="1"/>
  <c r="E473" i="14"/>
  <c r="A473" i="14" s="1"/>
  <c r="E2369" i="14"/>
  <c r="A2369" i="14" s="1"/>
  <c r="E2767" i="14"/>
  <c r="A2767" i="14" s="1"/>
  <c r="E35" i="14"/>
  <c r="A35" i="14" s="1"/>
  <c r="E720" i="14"/>
  <c r="A720" i="14" s="1"/>
  <c r="E2071" i="14"/>
  <c r="A2071" i="14" s="1"/>
  <c r="E158" i="14"/>
  <c r="A158" i="14" s="1"/>
  <c r="E108" i="12"/>
  <c r="E2446" i="14"/>
  <c r="A2446" i="14" s="1"/>
  <c r="E2861" i="14"/>
  <c r="A2861" i="14" s="1"/>
  <c r="E349" i="12"/>
  <c r="E1527" i="14"/>
  <c r="A1527" i="14" s="1"/>
  <c r="E66" i="14"/>
  <c r="A66" i="14" s="1"/>
  <c r="E1389" i="14"/>
  <c r="A1389" i="14" s="1"/>
  <c r="E3256" i="14"/>
  <c r="A3256" i="14" s="1"/>
  <c r="E578" i="14"/>
  <c r="A578" i="14" s="1"/>
  <c r="E2421" i="14"/>
  <c r="A2421" i="14" s="1"/>
  <c r="E65" i="14"/>
  <c r="A65" i="14" s="1"/>
  <c r="E3100" i="14"/>
  <c r="A3100" i="14" s="1"/>
  <c r="E731" i="14"/>
  <c r="A731" i="14" s="1"/>
  <c r="E1275" i="14"/>
  <c r="A1275" i="14" s="1"/>
  <c r="E992" i="14"/>
  <c r="A992" i="14" s="1"/>
  <c r="E951" i="14"/>
  <c r="A951" i="14" s="1"/>
  <c r="E781" i="14"/>
  <c r="A781" i="14" s="1"/>
  <c r="E76" i="12"/>
  <c r="E1131" i="14"/>
  <c r="A1131" i="14" s="1"/>
  <c r="E59" i="14"/>
  <c r="A59" i="14" s="1"/>
  <c r="E1449" i="14"/>
  <c r="A1449" i="14" s="1"/>
  <c r="E1266" i="14"/>
  <c r="A1266" i="14" s="1"/>
  <c r="E487" i="14"/>
  <c r="A487" i="14" s="1"/>
  <c r="E1610" i="14"/>
  <c r="A1610" i="14" s="1"/>
  <c r="E1459" i="14"/>
  <c r="A1459" i="14" s="1"/>
  <c r="E2064" i="14"/>
  <c r="A2064" i="14" s="1"/>
  <c r="E1028" i="14"/>
  <c r="A1028" i="14" s="1"/>
  <c r="E1236" i="14"/>
  <c r="A1236" i="14" s="1"/>
  <c r="E2315" i="14"/>
  <c r="A2315" i="14" s="1"/>
  <c r="E2021" i="14"/>
  <c r="A2021" i="14" s="1"/>
  <c r="E763" i="14"/>
  <c r="A763" i="14" s="1"/>
  <c r="E1408" i="14"/>
  <c r="A1408" i="14" s="1"/>
  <c r="E304" i="12"/>
  <c r="E1132" i="14"/>
  <c r="A1132" i="14" s="1"/>
  <c r="E3235" i="14"/>
  <c r="A3235" i="14" s="1"/>
  <c r="E2885" i="14"/>
  <c r="A2885" i="14" s="1"/>
  <c r="E144" i="14"/>
  <c r="A144" i="14" s="1"/>
  <c r="E2025" i="14"/>
  <c r="A2025" i="14" s="1"/>
  <c r="E131" i="14"/>
  <c r="A131" i="14" s="1"/>
  <c r="E2554" i="14"/>
  <c r="A2554" i="14" s="1"/>
  <c r="E1798" i="14"/>
  <c r="A1798" i="14" s="1"/>
  <c r="E2058" i="14"/>
  <c r="A2058" i="14" s="1"/>
  <c r="E1191" i="14"/>
  <c r="A1191" i="14" s="1"/>
  <c r="E851" i="14"/>
  <c r="A851" i="14" s="1"/>
  <c r="E1822" i="14"/>
  <c r="A1822" i="14" s="1"/>
  <c r="E1192" i="14"/>
  <c r="A1192" i="14" s="1"/>
  <c r="E1816" i="14"/>
  <c r="A1816" i="14" s="1"/>
  <c r="E2250" i="14"/>
  <c r="A2250" i="14" s="1"/>
  <c r="E983" i="14"/>
  <c r="A983" i="14" s="1"/>
  <c r="E1370" i="14"/>
  <c r="A1370" i="14" s="1"/>
  <c r="E2298" i="14"/>
  <c r="A2298" i="14" s="1"/>
  <c r="E2715" i="14"/>
  <c r="A2715" i="14" s="1"/>
  <c r="E3087" i="14"/>
  <c r="A3087" i="14" s="1"/>
  <c r="E718" i="14"/>
  <c r="A718" i="14" s="1"/>
  <c r="E961" i="14"/>
  <c r="A961" i="14" s="1"/>
  <c r="E1284" i="14"/>
  <c r="A1284" i="14" s="1"/>
  <c r="E3148" i="14"/>
  <c r="A3148" i="14" s="1"/>
  <c r="E2007" i="14"/>
  <c r="A2007" i="14" s="1"/>
  <c r="E405" i="14"/>
  <c r="A405" i="14" s="1"/>
  <c r="E655" i="12"/>
  <c r="E3205" i="14"/>
  <c r="A3205" i="14" s="1"/>
  <c r="E1793" i="14"/>
  <c r="A1793" i="14" s="1"/>
  <c r="E3136" i="14"/>
  <c r="A3136" i="14" s="1"/>
  <c r="E1923" i="14"/>
  <c r="A1923" i="14" s="1"/>
  <c r="E1978" i="14"/>
  <c r="A1978" i="14" s="1"/>
  <c r="E2803" i="14"/>
  <c r="A2803" i="14" s="1"/>
  <c r="E1021" i="14"/>
  <c r="A1021" i="14" s="1"/>
  <c r="E1045" i="14"/>
  <c r="A1045" i="14" s="1"/>
  <c r="E1939" i="14"/>
  <c r="A1939" i="14" s="1"/>
  <c r="E737" i="14"/>
  <c r="A737" i="14" s="1"/>
  <c r="E553" i="14"/>
  <c r="A553" i="14" s="1"/>
  <c r="E349" i="14"/>
  <c r="A349" i="14" s="1"/>
  <c r="E2666" i="14"/>
  <c r="A2666" i="14" s="1"/>
  <c r="E2796" i="14"/>
  <c r="A2796" i="14" s="1"/>
  <c r="E111" i="14"/>
  <c r="A111" i="14" s="1"/>
  <c r="E1249" i="14"/>
  <c r="A1249" i="14" s="1"/>
  <c r="E3017" i="14"/>
  <c r="A3017" i="14" s="1"/>
  <c r="E2295" i="14"/>
  <c r="A2295" i="14" s="1"/>
  <c r="E2019" i="14"/>
  <c r="A2019" i="14" s="1"/>
  <c r="E1654" i="14"/>
  <c r="A1654" i="14" s="1"/>
  <c r="E1112" i="14"/>
  <c r="A1112" i="14" s="1"/>
  <c r="E1314" i="14"/>
  <c r="A1314" i="14" s="1"/>
  <c r="E3163" i="14"/>
  <c r="A3163" i="14" s="1"/>
  <c r="E253" i="12"/>
  <c r="E315" i="14"/>
  <c r="A315" i="14" s="1"/>
  <c r="E2100" i="14"/>
  <c r="A2100" i="14" s="1"/>
  <c r="E2367" i="14"/>
  <c r="A2367" i="14" s="1"/>
  <c r="E2385" i="14"/>
  <c r="A2385" i="14" s="1"/>
  <c r="E2779" i="14"/>
  <c r="A2779" i="14" s="1"/>
  <c r="E1570" i="14"/>
  <c r="A1570" i="14" s="1"/>
  <c r="E2953" i="14"/>
  <c r="A2953" i="14" s="1"/>
  <c r="E2644" i="14"/>
  <c r="A2644" i="14" s="1"/>
  <c r="E1630" i="14"/>
  <c r="A1630" i="14" s="1"/>
  <c r="E1288" i="14"/>
  <c r="A1288" i="14" s="1"/>
  <c r="E375" i="14"/>
  <c r="A375" i="14" s="1"/>
  <c r="E2667" i="14"/>
  <c r="A2667" i="14" s="1"/>
  <c r="E808" i="14"/>
  <c r="A808" i="14" s="1"/>
  <c r="E1054" i="14"/>
  <c r="A1054" i="14" s="1"/>
  <c r="E2462" i="14"/>
  <c r="A2462" i="14" s="1"/>
  <c r="E342" i="14"/>
  <c r="A342" i="14" s="1"/>
  <c r="E804" i="14"/>
  <c r="A804" i="14" s="1"/>
  <c r="E503" i="14"/>
  <c r="A503" i="14" s="1"/>
  <c r="E1729" i="14"/>
  <c r="A1729" i="14" s="1"/>
  <c r="E705" i="14"/>
  <c r="A705" i="14" s="1"/>
  <c r="E2940" i="14"/>
  <c r="A2940" i="14" s="1"/>
  <c r="E572" i="14"/>
  <c r="A572" i="14" s="1"/>
  <c r="E2119" i="14"/>
  <c r="A2119" i="14" s="1"/>
  <c r="E495" i="14"/>
  <c r="A495" i="14" s="1"/>
  <c r="E2413" i="14"/>
  <c r="A2413" i="14" s="1"/>
  <c r="E2684" i="14"/>
  <c r="A2684" i="14" s="1"/>
  <c r="E110" i="14"/>
  <c r="A110" i="14" s="1"/>
  <c r="E249" i="14"/>
  <c r="A249" i="14" s="1"/>
  <c r="E1659" i="14"/>
  <c r="A1659" i="14" s="1"/>
  <c r="E463" i="14"/>
  <c r="A463" i="14" s="1"/>
  <c r="E326" i="14"/>
  <c r="A326" i="14" s="1"/>
  <c r="E957" i="14"/>
  <c r="A957" i="14" s="1"/>
  <c r="E2048" i="14"/>
  <c r="A2048" i="14" s="1"/>
  <c r="E1162" i="14"/>
  <c r="A1162" i="14" s="1"/>
  <c r="E3188" i="14"/>
  <c r="A3188" i="14" s="1"/>
  <c r="E2506" i="14"/>
  <c r="A2506" i="14" s="1"/>
  <c r="E2801" i="14"/>
  <c r="A2801" i="14" s="1"/>
  <c r="E1533" i="14"/>
  <c r="A1533" i="14" s="1"/>
  <c r="E794" i="14"/>
  <c r="A794" i="14" s="1"/>
  <c r="E26" i="14"/>
  <c r="A26" i="14" s="1"/>
  <c r="E348" i="14"/>
  <c r="A348" i="14" s="1"/>
  <c r="E496" i="14"/>
  <c r="A496" i="14" s="1"/>
  <c r="E996" i="14"/>
  <c r="A996" i="14" s="1"/>
  <c r="E1788" i="14"/>
  <c r="A1788" i="14" s="1"/>
  <c r="E2523" i="14"/>
  <c r="A2523" i="14" s="1"/>
  <c r="E1144" i="14"/>
  <c r="A1144" i="14" s="1"/>
  <c r="E1731" i="14"/>
  <c r="A1731" i="14" s="1"/>
  <c r="E2868" i="14"/>
  <c r="A2868" i="14" s="1"/>
  <c r="E926" i="14"/>
  <c r="A926" i="14" s="1"/>
  <c r="E3033" i="14"/>
  <c r="A3033" i="14" s="1"/>
  <c r="E2091" i="14"/>
  <c r="A2091" i="14" s="1"/>
  <c r="E858" i="14"/>
  <c r="A858" i="14" s="1"/>
  <c r="E3081" i="14"/>
  <c r="A3081" i="14" s="1"/>
  <c r="E1986" i="14"/>
  <c r="A1986" i="14" s="1"/>
  <c r="E1238" i="14"/>
  <c r="A1238" i="14" s="1"/>
  <c r="E1685" i="14"/>
  <c r="A1685" i="14" s="1"/>
  <c r="E2207" i="14"/>
  <c r="A2207" i="14" s="1"/>
  <c r="E126" i="12"/>
  <c r="E3208" i="14"/>
  <c r="A3208" i="14" s="1"/>
  <c r="E388" i="14"/>
  <c r="A388" i="14" s="1"/>
  <c r="E2246" i="14"/>
  <c r="A2246" i="14" s="1"/>
  <c r="E1134" i="14"/>
  <c r="A1134" i="14" s="1"/>
  <c r="E2969" i="14"/>
  <c r="A2969" i="14" s="1"/>
  <c r="E2150" i="14"/>
  <c r="A2150" i="14" s="1"/>
  <c r="E696" i="14"/>
  <c r="A696" i="14" s="1"/>
  <c r="E2668" i="14"/>
  <c r="A2668" i="14" s="1"/>
  <c r="E1202" i="14"/>
  <c r="A1202" i="14" s="1"/>
  <c r="E1733" i="14"/>
  <c r="A1733" i="14" s="1"/>
  <c r="E1524" i="14"/>
  <c r="A1524" i="14" s="1"/>
  <c r="E1371" i="14"/>
  <c r="A1371" i="14" s="1"/>
  <c r="E771" i="14"/>
  <c r="A771" i="14" s="1"/>
  <c r="E2674" i="14"/>
  <c r="A2674" i="14" s="1"/>
  <c r="E1231" i="14"/>
  <c r="A1231" i="14" s="1"/>
  <c r="E2820" i="14"/>
  <c r="A2820" i="14" s="1"/>
  <c r="E2617" i="14"/>
  <c r="A2617" i="14" s="1"/>
  <c r="E1093" i="14"/>
  <c r="A1093" i="14" s="1"/>
  <c r="E3245" i="14"/>
  <c r="A3245" i="14" s="1"/>
  <c r="E743" i="14"/>
  <c r="A743" i="14" s="1"/>
  <c r="E1820" i="14"/>
  <c r="A1820" i="14" s="1"/>
  <c r="E383" i="14"/>
  <c r="A383" i="14" s="1"/>
  <c r="E2745" i="14"/>
  <c r="A2745" i="14" s="1"/>
  <c r="E1970" i="14"/>
  <c r="A1970" i="14" s="1"/>
  <c r="E1897" i="14"/>
  <c r="A1897" i="14" s="1"/>
  <c r="E3111" i="14"/>
  <c r="A3111" i="14" s="1"/>
  <c r="E2905" i="14"/>
  <c r="A2905" i="14" s="1"/>
  <c r="E1220" i="14"/>
  <c r="A1220" i="14" s="1"/>
  <c r="E183" i="14"/>
  <c r="A183" i="14" s="1"/>
  <c r="E2761" i="14"/>
  <c r="A2761" i="14" s="1"/>
  <c r="E339" i="14"/>
  <c r="A339" i="14" s="1"/>
  <c r="E1100" i="14"/>
  <c r="A1100" i="14" s="1"/>
  <c r="E937" i="14"/>
  <c r="A937" i="14" s="1"/>
  <c r="E1937" i="14"/>
  <c r="A1937" i="14" s="1"/>
  <c r="E1496" i="14"/>
  <c r="A1496" i="14" s="1"/>
  <c r="E2951" i="14"/>
  <c r="A2951" i="14" s="1"/>
  <c r="E303" i="12"/>
  <c r="E591" i="12"/>
  <c r="E523" i="12"/>
  <c r="E1825" i="14"/>
  <c r="A1825" i="14" s="1"/>
  <c r="E706" i="14"/>
  <c r="A706" i="14" s="1"/>
  <c r="E3003" i="14"/>
  <c r="A3003" i="14" s="1"/>
  <c r="E317" i="14"/>
  <c r="A317" i="14" s="1"/>
  <c r="E247" i="14"/>
  <c r="A247" i="14" s="1"/>
  <c r="E205" i="14"/>
  <c r="A205" i="14" s="1"/>
  <c r="E505" i="14"/>
  <c r="A505" i="14" s="1"/>
  <c r="E597" i="12"/>
  <c r="E321" i="14"/>
  <c r="A321" i="14" s="1"/>
  <c r="E757" i="14"/>
  <c r="A757" i="14" s="1"/>
  <c r="E1609" i="14"/>
  <c r="A1609" i="14" s="1"/>
  <c r="E2428" i="14"/>
  <c r="A2428" i="14" s="1"/>
  <c r="E910" i="14"/>
  <c r="A910" i="14" s="1"/>
  <c r="E1291" i="14"/>
  <c r="A1291" i="14" s="1"/>
  <c r="E2051" i="14"/>
  <c r="A2051" i="14" s="1"/>
  <c r="E267" i="14"/>
  <c r="A267" i="14" s="1"/>
  <c r="E2574" i="14"/>
  <c r="A2574" i="14" s="1"/>
  <c r="E3034" i="14"/>
  <c r="A3034" i="14" s="1"/>
  <c r="E2470" i="14"/>
  <c r="A2470" i="14" s="1"/>
  <c r="E1453" i="14"/>
  <c r="A1453" i="14" s="1"/>
  <c r="E949" i="14"/>
  <c r="A949" i="14" s="1"/>
  <c r="E1187" i="14"/>
  <c r="A1187" i="14" s="1"/>
  <c r="E2193" i="14"/>
  <c r="A2193" i="14" s="1"/>
  <c r="E1704" i="14"/>
  <c r="A1704" i="14" s="1"/>
  <c r="E2937" i="14"/>
  <c r="A2937" i="14" s="1"/>
  <c r="E2003" i="14"/>
  <c r="A2003" i="14" s="1"/>
  <c r="E2171" i="14"/>
  <c r="A2171" i="14" s="1"/>
  <c r="E384" i="14"/>
  <c r="A384" i="14" s="1"/>
  <c r="E2750" i="14"/>
  <c r="A2750" i="14" s="1"/>
  <c r="E2703" i="14"/>
  <c r="A2703" i="14" s="1"/>
  <c r="E1943" i="14"/>
  <c r="A1943" i="14" s="1"/>
  <c r="E2535" i="14"/>
  <c r="A2535" i="14" s="1"/>
  <c r="E602" i="14"/>
  <c r="A602" i="14" s="1"/>
  <c r="E1482" i="14"/>
  <c r="A1482" i="14" s="1"/>
  <c r="E3186" i="14"/>
  <c r="A3186" i="14" s="1"/>
  <c r="E955" i="14"/>
  <c r="A955" i="14" s="1"/>
  <c r="E130" i="14"/>
  <c r="A130" i="14" s="1"/>
  <c r="E954" i="14"/>
  <c r="A954" i="14" s="1"/>
  <c r="E418" i="14"/>
  <c r="A418" i="14" s="1"/>
  <c r="E1038" i="14"/>
  <c r="A1038" i="14" s="1"/>
  <c r="E1832" i="14"/>
  <c r="A1832" i="14" s="1"/>
  <c r="E906" i="14"/>
  <c r="A906" i="14" s="1"/>
  <c r="E351" i="14"/>
  <c r="A351" i="14" s="1"/>
  <c r="E2098" i="14"/>
  <c r="A2098" i="14" s="1"/>
  <c r="E1346" i="14"/>
  <c r="A1346" i="14" s="1"/>
  <c r="E887" i="14"/>
  <c r="A887" i="14" s="1"/>
  <c r="E620" i="12"/>
  <c r="E237" i="14"/>
  <c r="A237" i="14" s="1"/>
  <c r="E1366" i="14"/>
  <c r="A1366" i="14" s="1"/>
  <c r="E234" i="12"/>
  <c r="E2063" i="14"/>
  <c r="A2063" i="14" s="1"/>
  <c r="E385" i="14"/>
  <c r="A385" i="14" s="1"/>
  <c r="E561" i="14"/>
  <c r="A561" i="14" s="1"/>
  <c r="E142" i="14"/>
  <c r="A142" i="14" s="1"/>
  <c r="E453" i="12"/>
  <c r="E72" i="14"/>
  <c r="A72" i="14" s="1"/>
  <c r="E1148" i="14"/>
  <c r="A1148" i="14" s="1"/>
  <c r="E2394" i="14"/>
  <c r="A2394" i="14" s="1"/>
  <c r="E57" i="14"/>
  <c r="A57" i="14" s="1"/>
  <c r="E268" i="14"/>
  <c r="A268" i="14" s="1"/>
  <c r="E1097" i="14"/>
  <c r="A1097" i="14" s="1"/>
  <c r="E281" i="14"/>
  <c r="A281" i="14" s="1"/>
  <c r="E352" i="14"/>
  <c r="A352" i="14" s="1"/>
  <c r="E2877" i="14"/>
  <c r="A2877" i="14" s="1"/>
  <c r="E43" i="12"/>
  <c r="E1170" i="14"/>
  <c r="A1170" i="14" s="1"/>
  <c r="E3013" i="14"/>
  <c r="A3013" i="14" s="1"/>
  <c r="E482" i="12"/>
  <c r="E856" i="12"/>
  <c r="E3200" i="14"/>
  <c r="A3200" i="14" s="1"/>
  <c r="E2122" i="14"/>
  <c r="A2122" i="14" s="1"/>
  <c r="E2464" i="14"/>
  <c r="A2464" i="14" s="1"/>
  <c r="E3113" i="14"/>
  <c r="A3113" i="14" s="1"/>
  <c r="E2386" i="14"/>
  <c r="A2386" i="14" s="1"/>
  <c r="E2955" i="14"/>
  <c r="A2955" i="14" s="1"/>
  <c r="E734" i="14"/>
  <c r="A734" i="14" s="1"/>
  <c r="E3043" i="14"/>
  <c r="A3043" i="14" s="1"/>
  <c r="E522" i="12"/>
  <c r="E2698" i="14"/>
  <c r="A2698" i="14" s="1"/>
  <c r="E386" i="12"/>
  <c r="E370" i="14"/>
  <c r="A370" i="14" s="1"/>
  <c r="E2845" i="14"/>
  <c r="A2845" i="14" s="1"/>
  <c r="E1779" i="14"/>
  <c r="A1779" i="14" s="1"/>
  <c r="E153" i="14"/>
  <c r="A153" i="14" s="1"/>
  <c r="E3098" i="14"/>
  <c r="A3098" i="14" s="1"/>
  <c r="E2451" i="14"/>
  <c r="A2451" i="14" s="1"/>
  <c r="E1152" i="14"/>
  <c r="A1152" i="14" s="1"/>
  <c r="E2431" i="14"/>
  <c r="A2431" i="14" s="1"/>
  <c r="E2924" i="14"/>
  <c r="A2924" i="14" s="1"/>
  <c r="E2904" i="14"/>
  <c r="A2904" i="14" s="1"/>
  <c r="E1322" i="14"/>
  <c r="A1322" i="14" s="1"/>
  <c r="E75" i="14"/>
  <c r="A75" i="14" s="1"/>
  <c r="E2539" i="14"/>
  <c r="A2539" i="14" s="1"/>
  <c r="E2588" i="14"/>
  <c r="A2588" i="14" s="1"/>
  <c r="E94" i="12"/>
  <c r="E2529" i="14"/>
  <c r="A2529" i="14" s="1"/>
  <c r="E2240" i="14"/>
  <c r="A2240" i="14" s="1"/>
  <c r="E1562" i="14"/>
  <c r="A1562" i="14" s="1"/>
  <c r="E1824" i="14"/>
  <c r="A1824" i="14" s="1"/>
  <c r="E2973" i="14"/>
  <c r="A2973" i="14" s="1"/>
  <c r="E544" i="12"/>
  <c r="E1653" i="14"/>
  <c r="A1653" i="14" s="1"/>
  <c r="E908" i="12"/>
  <c r="E5" i="14"/>
  <c r="A5" i="14" s="1"/>
  <c r="E112" i="14"/>
  <c r="A112" i="14" s="1"/>
  <c r="E2109" i="14"/>
  <c r="A2109" i="14" s="1"/>
  <c r="E29" i="12"/>
  <c r="E1882" i="14"/>
  <c r="A1882" i="14" s="1"/>
  <c r="E2037" i="14"/>
  <c r="A2037" i="14" s="1"/>
  <c r="E2336" i="14"/>
  <c r="A2336" i="14" s="1"/>
  <c r="E173" i="14"/>
  <c r="A173" i="14" s="1"/>
  <c r="E3127" i="14"/>
  <c r="A3127" i="14" s="1"/>
  <c r="E2945" i="14"/>
  <c r="A2945" i="14" s="1"/>
  <c r="E370" i="12"/>
  <c r="E1710" i="14"/>
  <c r="A1710" i="14" s="1"/>
  <c r="E536" i="14"/>
  <c r="A536" i="14" s="1"/>
  <c r="E335" i="12"/>
  <c r="E2983" i="14"/>
  <c r="A2983" i="14" s="1"/>
  <c r="E199" i="14"/>
  <c r="A199" i="14" s="1"/>
  <c r="E2081" i="14"/>
  <c r="A2081" i="14" s="1"/>
  <c r="E3060" i="14"/>
  <c r="A3060" i="14" s="1"/>
  <c r="E1062" i="14"/>
  <c r="A1062" i="14" s="1"/>
  <c r="E1116" i="14"/>
  <c r="A1116" i="14" s="1"/>
  <c r="E2611" i="14"/>
  <c r="A2611" i="14" s="1"/>
  <c r="E2830" i="14"/>
  <c r="A2830" i="14" s="1"/>
  <c r="E709" i="14"/>
  <c r="A709" i="14" s="1"/>
  <c r="E2600" i="14"/>
  <c r="A2600" i="14" s="1"/>
  <c r="E1348" i="14"/>
  <c r="A1348" i="14" s="1"/>
  <c r="E128" i="12"/>
  <c r="E2442" i="14"/>
  <c r="A2442" i="14" s="1"/>
  <c r="E3038" i="14"/>
  <c r="A3038" i="14" s="1"/>
  <c r="E562" i="14"/>
  <c r="A562" i="14" s="1"/>
  <c r="E672" i="14"/>
  <c r="A672" i="14" s="1"/>
  <c r="E1422" i="14"/>
  <c r="A1422" i="14" s="1"/>
  <c r="E710" i="14"/>
  <c r="A710" i="14" s="1"/>
  <c r="E340" i="14"/>
  <c r="A340" i="14" s="1"/>
  <c r="E888" i="12"/>
  <c r="E423" i="12"/>
  <c r="E232" i="14"/>
  <c r="A232" i="14" s="1"/>
  <c r="E157" i="14"/>
  <c r="A157" i="14" s="1"/>
  <c r="E329" i="12"/>
  <c r="E2156" i="14"/>
  <c r="A2156" i="14" s="1"/>
  <c r="E141" i="14"/>
  <c r="A141" i="14" s="1"/>
  <c r="E1742" i="14"/>
  <c r="A1742" i="14" s="1"/>
  <c r="E2004" i="14"/>
  <c r="A2004" i="14" s="1"/>
  <c r="E2219" i="14"/>
  <c r="A2219" i="14" s="1"/>
  <c r="E2013" i="14"/>
  <c r="A2013" i="14" s="1"/>
  <c r="E2533" i="14"/>
  <c r="A2533" i="14" s="1"/>
  <c r="E214" i="12"/>
  <c r="E147" i="12"/>
  <c r="E1283" i="14"/>
  <c r="A1283" i="14" s="1"/>
  <c r="E2481" i="14"/>
  <c r="A2481" i="14" s="1"/>
  <c r="E3008" i="14"/>
  <c r="A3008" i="14" s="1"/>
  <c r="E661" i="12"/>
  <c r="E1802" i="14"/>
  <c r="A1802" i="14" s="1"/>
  <c r="E845" i="14"/>
  <c r="A845" i="14" s="1"/>
  <c r="E1613" i="14"/>
  <c r="A1613" i="14" s="1"/>
  <c r="E1075" i="14"/>
  <c r="A1075" i="14" s="1"/>
  <c r="E156" i="12"/>
  <c r="E455" i="12"/>
  <c r="E2162" i="14"/>
  <c r="A2162" i="14" s="1"/>
  <c r="E962" i="14"/>
  <c r="A962" i="14" s="1"/>
  <c r="E653" i="14"/>
  <c r="A653" i="14" s="1"/>
  <c r="E2101" i="14"/>
  <c r="A2101" i="14" s="1"/>
  <c r="E2320" i="14"/>
  <c r="A2320" i="14" s="1"/>
  <c r="E410" i="14"/>
  <c r="A410" i="14" s="1"/>
  <c r="E2688" i="14"/>
  <c r="A2688" i="14" s="1"/>
  <c r="E596" i="14"/>
  <c r="A596" i="14" s="1"/>
  <c r="E741" i="14"/>
  <c r="A741" i="14" s="1"/>
  <c r="E3215" i="14"/>
  <c r="A3215" i="14" s="1"/>
  <c r="E200" i="12"/>
  <c r="E2397" i="14"/>
  <c r="A2397" i="14" s="1"/>
  <c r="E178" i="14"/>
  <c r="A178" i="14" s="1"/>
  <c r="E1265" i="14"/>
  <c r="A1265" i="14" s="1"/>
  <c r="E1448" i="14"/>
  <c r="A1448" i="14" s="1"/>
  <c r="E2483" i="14"/>
  <c r="A2483" i="14" s="1"/>
  <c r="E993" i="14"/>
  <c r="A993" i="14" s="1"/>
  <c r="E686" i="12"/>
  <c r="E2145" i="14"/>
  <c r="A2145" i="14" s="1"/>
  <c r="E2795" i="14"/>
  <c r="A2795" i="14" s="1"/>
  <c r="E337" i="14"/>
  <c r="A337" i="14" s="1"/>
  <c r="E1692" i="14"/>
  <c r="A1692" i="14" s="1"/>
  <c r="E1169" i="14"/>
  <c r="A1169" i="14" s="1"/>
  <c r="E1401" i="14"/>
  <c r="A1401" i="14" s="1"/>
  <c r="E2871" i="14"/>
  <c r="A2871" i="14" s="1"/>
  <c r="E2296" i="14"/>
  <c r="A2296" i="14" s="1"/>
  <c r="E2609" i="14"/>
  <c r="A2609" i="14" s="1"/>
  <c r="E2568" i="14"/>
  <c r="A2568" i="14" s="1"/>
  <c r="E560" i="14"/>
  <c r="A560" i="14" s="1"/>
  <c r="E2524" i="14"/>
  <c r="A2524" i="14" s="1"/>
  <c r="E3173" i="14"/>
  <c r="A3173" i="14" s="1"/>
  <c r="E641" i="14"/>
  <c r="A641" i="14" s="1"/>
  <c r="E1635" i="14"/>
  <c r="A1635" i="14" s="1"/>
  <c r="E3018" i="14"/>
  <c r="A3018" i="14" s="1"/>
  <c r="E2107" i="14"/>
  <c r="A2107" i="14" s="1"/>
  <c r="E1376" i="14"/>
  <c r="A1376" i="14" s="1"/>
  <c r="E2992" i="14"/>
  <c r="A2992" i="14" s="1"/>
  <c r="E474" i="14"/>
  <c r="A474" i="14" s="1"/>
  <c r="E284" i="14"/>
  <c r="A284" i="14" s="1"/>
  <c r="E2809" i="14"/>
  <c r="A2809" i="14" s="1"/>
  <c r="E1086" i="14"/>
  <c r="A1086" i="14" s="1"/>
  <c r="E1741" i="14"/>
  <c r="A1741" i="14" s="1"/>
  <c r="E1204" i="14"/>
  <c r="A1204" i="14" s="1"/>
  <c r="E1670" i="14"/>
  <c r="A1670" i="14" s="1"/>
  <c r="E1160" i="14"/>
  <c r="A1160" i="14" s="1"/>
  <c r="E2811" i="14"/>
  <c r="A2811" i="14" s="1"/>
  <c r="E1740" i="14"/>
  <c r="A1740" i="14" s="1"/>
  <c r="E3131" i="14"/>
  <c r="A3131" i="14" s="1"/>
  <c r="E2869" i="14"/>
  <c r="A2869" i="14" s="1"/>
  <c r="E647" i="14"/>
  <c r="A647" i="14" s="1"/>
  <c r="E1007" i="14"/>
  <c r="A1007" i="14" s="1"/>
  <c r="E2373" i="14"/>
  <c r="A2373" i="14" s="1"/>
  <c r="E436" i="14"/>
  <c r="A436" i="14" s="1"/>
  <c r="E564" i="14"/>
  <c r="A564" i="14" s="1"/>
  <c r="E1676" i="14"/>
  <c r="A1676" i="14" s="1"/>
  <c r="E3118" i="14"/>
  <c r="A3118" i="14" s="1"/>
  <c r="E336" i="14"/>
  <c r="A336" i="14" s="1"/>
  <c r="E2395" i="14"/>
  <c r="A2395" i="14" s="1"/>
  <c r="E152" i="14"/>
  <c r="A152" i="14" s="1"/>
  <c r="E1310" i="14"/>
  <c r="A1310" i="14" s="1"/>
  <c r="E3072" i="14"/>
  <c r="A3072" i="14" s="1"/>
  <c r="E922" i="14"/>
  <c r="A922" i="14" s="1"/>
  <c r="E2706" i="14"/>
  <c r="A2706" i="14" s="1"/>
  <c r="E264" i="14"/>
  <c r="A264" i="14" s="1"/>
  <c r="E222" i="14"/>
  <c r="A222" i="14" s="1"/>
  <c r="E2165" i="14"/>
  <c r="A2165" i="14" s="1"/>
  <c r="E1262" i="14"/>
  <c r="A1262" i="14" s="1"/>
  <c r="E1556" i="14"/>
  <c r="A1556" i="14" s="1"/>
  <c r="E332" i="12"/>
  <c r="E2694" i="14"/>
  <c r="A2694" i="14" s="1"/>
  <c r="E567" i="14"/>
  <c r="A567" i="14" s="1"/>
  <c r="E2758" i="14"/>
  <c r="A2758" i="14" s="1"/>
  <c r="E1616" i="14"/>
  <c r="A1616" i="14" s="1"/>
  <c r="E486" i="12"/>
  <c r="E1791" i="14"/>
  <c r="A1791" i="14" s="1"/>
  <c r="E1176" i="14"/>
  <c r="A1176" i="14" s="1"/>
  <c r="E1209" i="14"/>
  <c r="A1209" i="14" s="1"/>
  <c r="E1727" i="14"/>
  <c r="A1727" i="14" s="1"/>
  <c r="E2425" i="14"/>
  <c r="A2425" i="14" s="1"/>
  <c r="E2737" i="14"/>
  <c r="A2737" i="14" s="1"/>
  <c r="E1320" i="14"/>
  <c r="A1320" i="14" s="1"/>
  <c r="E1163" i="14"/>
  <c r="A1163" i="14" s="1"/>
  <c r="E807" i="14"/>
  <c r="A807" i="14" s="1"/>
  <c r="E1708" i="14"/>
  <c r="A1708" i="14" s="1"/>
  <c r="E2381" i="14"/>
  <c r="A2381" i="14" s="1"/>
  <c r="E1993" i="14"/>
  <c r="A1993" i="14" s="1"/>
  <c r="E1451" i="14"/>
  <c r="A1451" i="14" s="1"/>
  <c r="E1044" i="14"/>
  <c r="A1044" i="14" s="1"/>
  <c r="E2473" i="14"/>
  <c r="A2473" i="14" s="1"/>
  <c r="E129" i="14"/>
  <c r="A129" i="14" s="1"/>
  <c r="E1430" i="14"/>
  <c r="A1430" i="14" s="1"/>
  <c r="E499" i="12"/>
  <c r="E652" i="14"/>
  <c r="A652" i="14" s="1"/>
  <c r="E3201" i="14"/>
  <c r="A3201" i="14" s="1"/>
  <c r="E908" i="14"/>
  <c r="A908" i="14" s="1"/>
  <c r="E44" i="14"/>
  <c r="A44" i="14" s="1"/>
  <c r="E3253" i="14"/>
  <c r="A3253" i="14" s="1"/>
  <c r="E378" i="14"/>
  <c r="A378" i="14" s="1"/>
  <c r="E1853" i="14"/>
  <c r="A1853" i="14" s="1"/>
  <c r="E346" i="14"/>
  <c r="A346" i="14" s="1"/>
  <c r="E458" i="14"/>
  <c r="A458" i="14" s="1"/>
  <c r="E54" i="12"/>
  <c r="E998" i="14"/>
  <c r="A998" i="14" s="1"/>
  <c r="E2358" i="14"/>
  <c r="A2358" i="14" s="1"/>
  <c r="E1248" i="14"/>
  <c r="A1248" i="14" s="1"/>
  <c r="E976" i="14"/>
  <c r="A976" i="14" s="1"/>
  <c r="E886" i="14"/>
  <c r="A886" i="14" s="1"/>
  <c r="E2181" i="14"/>
  <c r="A2181" i="14" s="1"/>
  <c r="E1088" i="14"/>
  <c r="A1088" i="14" s="1"/>
  <c r="E304" i="14"/>
  <c r="A304" i="14" s="1"/>
  <c r="E216" i="14"/>
  <c r="A216" i="14" s="1"/>
  <c r="E2610" i="14"/>
  <c r="A2610" i="14" s="1"/>
  <c r="E2404" i="14"/>
  <c r="A2404" i="14" s="1"/>
  <c r="E1355" i="14"/>
  <c r="A1355" i="14" s="1"/>
  <c r="E2555" i="14"/>
  <c r="A2555" i="14" s="1"/>
  <c r="E1606" i="14"/>
  <c r="A1606" i="14" s="1"/>
  <c r="E47" i="14"/>
  <c r="A47" i="14" s="1"/>
  <c r="E2622" i="14"/>
  <c r="A2622" i="14" s="1"/>
  <c r="E1211" i="14"/>
  <c r="A1211" i="14" s="1"/>
  <c r="E3238" i="14"/>
  <c r="A3238" i="14" s="1"/>
  <c r="E2662" i="14"/>
  <c r="A2662" i="14" s="1"/>
  <c r="E1290" i="14"/>
  <c r="A1290" i="14" s="1"/>
  <c r="E357" i="14"/>
  <c r="A357" i="14" s="1"/>
  <c r="E1253" i="14"/>
  <c r="A1253" i="14" s="1"/>
  <c r="E1050" i="14"/>
  <c r="A1050" i="14" s="1"/>
  <c r="E2288" i="14"/>
  <c r="A2288" i="14" s="1"/>
  <c r="E1177" i="14"/>
  <c r="A1177" i="14" s="1"/>
  <c r="E2209" i="14"/>
  <c r="A2209" i="14" s="1"/>
  <c r="E1559" i="14"/>
  <c r="A1559" i="14" s="1"/>
  <c r="E1813" i="14"/>
  <c r="A1813" i="14" s="1"/>
  <c r="E1155" i="14"/>
  <c r="A1155" i="14" s="1"/>
  <c r="E2511" i="14"/>
  <c r="A2511" i="14" s="1"/>
  <c r="E738" i="14"/>
  <c r="A738" i="14" s="1"/>
  <c r="E2217" i="14"/>
  <c r="A2217" i="14" s="1"/>
  <c r="E759" i="14"/>
  <c r="A759" i="14" s="1"/>
  <c r="E188" i="14"/>
  <c r="A188" i="14" s="1"/>
  <c r="E2129" i="14"/>
  <c r="A2129" i="14" s="1"/>
  <c r="E1080" i="14"/>
  <c r="A1080" i="14" s="1"/>
  <c r="E924" i="14"/>
  <c r="A924" i="14" s="1"/>
  <c r="E1464" i="14"/>
  <c r="A1464" i="14" s="1"/>
  <c r="E1213" i="14"/>
  <c r="A1213" i="14" s="1"/>
  <c r="E916" i="14"/>
  <c r="A916" i="14" s="1"/>
  <c r="E104" i="14"/>
  <c r="A104" i="14" s="1"/>
  <c r="E866" i="14"/>
  <c r="A866" i="14" s="1"/>
  <c r="E2799" i="14"/>
  <c r="A2799" i="14" s="1"/>
  <c r="E612" i="14"/>
  <c r="A612" i="14" s="1"/>
  <c r="E458" i="12"/>
  <c r="E625" i="14"/>
  <c r="A625" i="14" s="1"/>
  <c r="E2741" i="14"/>
  <c r="A2741" i="14" s="1"/>
  <c r="E1512" i="14"/>
  <c r="A1512" i="14" s="1"/>
  <c r="E135" i="12"/>
  <c r="E2011" i="14"/>
  <c r="A2011" i="14" s="1"/>
  <c r="E2218" i="14"/>
  <c r="A2218" i="14" s="1"/>
  <c r="E2275" i="14"/>
  <c r="A2275" i="14" s="1"/>
  <c r="E1873" i="14"/>
  <c r="A1873" i="14" s="1"/>
  <c r="E2475" i="14"/>
  <c r="A2475" i="14" s="1"/>
  <c r="E12" i="14"/>
  <c r="A12" i="14" s="1"/>
  <c r="E3134" i="14"/>
  <c r="A3134" i="14" s="1"/>
  <c r="E1468" i="14"/>
  <c r="A1468" i="14" s="1"/>
  <c r="E1483" i="14"/>
  <c r="A1483" i="14" s="1"/>
  <c r="E2851" i="14"/>
  <c r="A2851" i="14" s="1"/>
  <c r="E462" i="14"/>
  <c r="A462" i="14" s="1"/>
  <c r="E995" i="14"/>
  <c r="A995" i="14" s="1"/>
  <c r="E391" i="14"/>
  <c r="A391" i="14" s="1"/>
  <c r="E1010" i="14"/>
  <c r="A1010" i="14" s="1"/>
  <c r="E888" i="14"/>
  <c r="A888" i="14" s="1"/>
  <c r="E1579" i="14"/>
  <c r="A1579" i="14" s="1"/>
  <c r="E2661" i="14"/>
  <c r="A2661" i="14" s="1"/>
  <c r="E373" i="14"/>
  <c r="A373" i="14" s="1"/>
  <c r="E783" i="14"/>
  <c r="A783" i="14" s="1"/>
  <c r="E1359" i="14"/>
  <c r="A1359" i="14" s="1"/>
  <c r="E1887" i="14"/>
  <c r="A1887" i="14" s="1"/>
  <c r="E1591" i="14"/>
  <c r="A1591" i="14" s="1"/>
  <c r="E3153" i="14"/>
  <c r="A3153" i="14" s="1"/>
  <c r="E1336" i="14"/>
  <c r="A1336" i="14" s="1"/>
  <c r="E8" i="14"/>
  <c r="A8" i="14" s="1"/>
  <c r="E1119" i="14"/>
  <c r="A1119" i="14" s="1"/>
  <c r="E1787" i="14"/>
  <c r="A1787" i="14" s="1"/>
  <c r="E1744" i="14"/>
  <c r="A1744" i="14" s="1"/>
  <c r="E1005" i="14"/>
  <c r="A1005" i="14" s="1"/>
  <c r="E1423" i="14"/>
  <c r="A1423" i="14" s="1"/>
  <c r="E3257" i="14"/>
  <c r="A3257" i="14" s="1"/>
  <c r="E84" i="14"/>
  <c r="A84" i="14" s="1"/>
  <c r="E297" i="14"/>
  <c r="A297" i="14" s="1"/>
  <c r="E2120" i="14"/>
  <c r="A2120" i="14" s="1"/>
  <c r="E2284" i="14"/>
  <c r="A2284" i="14" s="1"/>
  <c r="E103" i="12"/>
  <c r="E3211" i="14"/>
  <c r="A3211" i="14" s="1"/>
  <c r="E3212" i="14"/>
  <c r="A3212" i="14" s="1"/>
  <c r="E1199" i="14"/>
  <c r="A1199" i="14" s="1"/>
  <c r="E3042" i="14"/>
  <c r="A3042" i="14" s="1"/>
  <c r="E2042" i="14"/>
  <c r="A2042" i="14" s="1"/>
  <c r="E3059" i="14"/>
  <c r="A3059" i="14" s="1"/>
  <c r="E282" i="14"/>
  <c r="A282" i="14" s="1"/>
  <c r="E2027" i="14"/>
  <c r="A2027" i="14" s="1"/>
  <c r="E2459" i="14"/>
  <c r="A2459" i="14" s="1"/>
  <c r="E1368" i="14"/>
  <c r="A1368" i="14" s="1"/>
  <c r="E2231" i="14"/>
  <c r="A2231" i="14" s="1"/>
  <c r="E2243" i="14"/>
  <c r="A2243" i="14" s="1"/>
  <c r="E828" i="14"/>
  <c r="A828" i="14" s="1"/>
  <c r="E843" i="14"/>
  <c r="A843" i="14" s="1"/>
  <c r="E2449" i="14"/>
  <c r="A2449" i="14" s="1"/>
  <c r="E2090" i="14"/>
  <c r="A2090" i="14" s="1"/>
  <c r="E1055" i="14"/>
  <c r="A1055" i="14" s="1"/>
  <c r="E69" i="14"/>
  <c r="A69" i="14" s="1"/>
  <c r="E2450" i="14"/>
  <c r="A2450" i="14" s="1"/>
  <c r="E787" i="14"/>
  <c r="A787" i="14" s="1"/>
  <c r="E378" i="12"/>
  <c r="E1906" i="14"/>
  <c r="A1906" i="14" s="1"/>
  <c r="E3209" i="14"/>
  <c r="A3209" i="14" s="1"/>
  <c r="E940" i="14"/>
  <c r="A940" i="14" s="1"/>
  <c r="E1002" i="14"/>
  <c r="A1002" i="14" s="1"/>
  <c r="E1595" i="14"/>
  <c r="A1595" i="14" s="1"/>
  <c r="E331" i="14"/>
  <c r="A331" i="14" s="1"/>
  <c r="E691" i="14"/>
  <c r="A691" i="14" s="1"/>
  <c r="E468" i="12"/>
  <c r="E379" i="14"/>
  <c r="A379" i="14" s="1"/>
  <c r="E1898" i="14"/>
  <c r="A1898" i="14" s="1"/>
  <c r="E2773" i="14"/>
  <c r="A2773" i="14" s="1"/>
  <c r="E2669" i="14"/>
  <c r="A2669" i="14" s="1"/>
  <c r="E1901" i="14"/>
  <c r="A1901" i="14" s="1"/>
  <c r="E1922" i="14"/>
  <c r="A1922" i="14" s="1"/>
  <c r="E1596" i="14"/>
  <c r="A1596" i="14" s="1"/>
  <c r="E327" i="12"/>
  <c r="E3030" i="14"/>
  <c r="A3030" i="14" s="1"/>
  <c r="E471" i="14"/>
  <c r="A471" i="14" s="1"/>
  <c r="E2030" i="14"/>
  <c r="A2030" i="14" s="1"/>
  <c r="E685" i="14"/>
  <c r="A685" i="14" s="1"/>
  <c r="E362" i="12"/>
  <c r="E1766" i="14"/>
  <c r="A1766" i="14" s="1"/>
  <c r="E1781" i="14"/>
  <c r="A1781" i="14" s="1"/>
  <c r="E637" i="14"/>
  <c r="A637" i="14" s="1"/>
  <c r="E3032" i="14"/>
  <c r="A3032" i="14" s="1"/>
  <c r="E1403" i="14"/>
  <c r="A1403" i="14" s="1"/>
  <c r="E2860" i="14"/>
  <c r="A2860" i="14" s="1"/>
  <c r="E1294" i="14"/>
  <c r="A1294" i="14" s="1"/>
  <c r="E1153" i="14"/>
  <c r="A1153" i="14" s="1"/>
  <c r="E1090" i="14"/>
  <c r="A1090" i="14" s="1"/>
  <c r="E1292" i="14"/>
  <c r="A1292" i="14" s="1"/>
  <c r="E2898" i="14"/>
  <c r="A2898" i="14" s="1"/>
  <c r="E3203" i="14"/>
  <c r="A3203" i="14" s="1"/>
  <c r="E1664" i="14"/>
  <c r="A1664" i="14" s="1"/>
  <c r="E568" i="14"/>
  <c r="A568" i="14" s="1"/>
  <c r="E3199" i="14"/>
  <c r="A3199" i="14" s="1"/>
  <c r="E51" i="14"/>
  <c r="A51" i="14" s="1"/>
  <c r="E2270" i="14"/>
  <c r="A2270" i="14" s="1"/>
  <c r="E2926" i="14"/>
  <c r="A2926" i="14" s="1"/>
  <c r="E3142" i="14"/>
  <c r="A3142" i="14" s="1"/>
  <c r="E1548" i="14"/>
  <c r="A1548" i="14" s="1"/>
  <c r="E1578" i="14"/>
  <c r="A1578" i="14" s="1"/>
  <c r="E2371" i="14"/>
  <c r="A2371" i="14" s="1"/>
  <c r="E576" i="14"/>
  <c r="A576" i="14" s="1"/>
  <c r="E1605" i="14"/>
  <c r="A1605" i="14" s="1"/>
  <c r="E118" i="12"/>
  <c r="E228" i="14"/>
  <c r="A228" i="14" s="1"/>
  <c r="E2033" i="14"/>
  <c r="A2033" i="14" s="1"/>
  <c r="E2504" i="14"/>
  <c r="A2504" i="14" s="1"/>
  <c r="E3149" i="14"/>
  <c r="A3149" i="14" s="1"/>
  <c r="E2959" i="14"/>
  <c r="A2959" i="14" s="1"/>
  <c r="E1507" i="14"/>
  <c r="A1507" i="14" s="1"/>
  <c r="E2794" i="14"/>
  <c r="A2794" i="14" s="1"/>
  <c r="E345" i="14"/>
  <c r="A345" i="14" s="1"/>
  <c r="E687" i="14"/>
  <c r="A687" i="14" s="1"/>
  <c r="E823" i="14"/>
  <c r="A823" i="14" s="1"/>
  <c r="E1488" i="14"/>
  <c r="A1488" i="14" s="1"/>
  <c r="E1726" i="14"/>
  <c r="A1726" i="14" s="1"/>
  <c r="E1188" i="14"/>
  <c r="A1188" i="14" s="1"/>
  <c r="E2204" i="14"/>
  <c r="A2204" i="14" s="1"/>
  <c r="E2136" i="14"/>
  <c r="A2136" i="14" s="1"/>
  <c r="E1364" i="14"/>
  <c r="A1364" i="14" s="1"/>
  <c r="E126" i="14"/>
  <c r="A126" i="14" s="1"/>
  <c r="E2327" i="14"/>
  <c r="A2327" i="14" s="1"/>
  <c r="E1450" i="14"/>
  <c r="A1450" i="14" s="1"/>
  <c r="E671" i="14"/>
  <c r="A671" i="14" s="1"/>
  <c r="E38" i="14"/>
  <c r="A38" i="14" s="1"/>
  <c r="E1521" i="14"/>
  <c r="A1521" i="14" s="1"/>
  <c r="E2858" i="14"/>
  <c r="A2858" i="14" s="1"/>
  <c r="E250" i="14"/>
  <c r="A250" i="14" s="1"/>
  <c r="E2476" i="14"/>
  <c r="A2476" i="14" s="1"/>
  <c r="E817" i="14"/>
  <c r="A817" i="14" s="1"/>
  <c r="E2111" i="14"/>
  <c r="A2111" i="14" s="1"/>
  <c r="E209" i="14"/>
  <c r="A209" i="14" s="1"/>
  <c r="E338" i="14"/>
  <c r="A338" i="14" s="1"/>
  <c r="E929" i="14"/>
  <c r="A929" i="14" s="1"/>
  <c r="E1707" i="14"/>
  <c r="A1707" i="14" s="1"/>
  <c r="E438" i="14"/>
  <c r="A438" i="14" s="1"/>
  <c r="E833" i="14"/>
  <c r="A833" i="14" s="1"/>
  <c r="E1834" i="14"/>
  <c r="A1834" i="14" s="1"/>
  <c r="E439" i="14"/>
  <c r="A439" i="14" s="1"/>
  <c r="E3167" i="14"/>
  <c r="A3167" i="14" s="1"/>
  <c r="E836" i="14"/>
  <c r="A836" i="14" s="1"/>
  <c r="E2939" i="14"/>
  <c r="A2939" i="14" s="1"/>
  <c r="E32" i="14"/>
  <c r="A32" i="14" s="1"/>
  <c r="E1091" i="14"/>
  <c r="A1091" i="14" s="1"/>
  <c r="E688" i="14"/>
  <c r="A688" i="14" s="1"/>
  <c r="E1845" i="14"/>
  <c r="A1845" i="14" s="1"/>
  <c r="E208" i="14"/>
  <c r="A208" i="14" s="1"/>
  <c r="E791" i="14"/>
  <c r="A791" i="14" s="1"/>
  <c r="E162" i="14"/>
  <c r="A162" i="14" s="1"/>
  <c r="E2625" i="14"/>
  <c r="A2625" i="14" s="1"/>
  <c r="E721" i="14"/>
  <c r="A721" i="14" s="1"/>
  <c r="E149" i="14"/>
  <c r="A149" i="14" s="1"/>
  <c r="E2874" i="14"/>
  <c r="A2874" i="14" s="1"/>
  <c r="E3056" i="14"/>
  <c r="A3056" i="14" s="1"/>
  <c r="E1598" i="14"/>
  <c r="A1598" i="14" s="1"/>
  <c r="E2929" i="14"/>
  <c r="A2929" i="14" s="1"/>
  <c r="E1540" i="14"/>
  <c r="A1540" i="14" s="1"/>
  <c r="E2233" i="14"/>
  <c r="A2233" i="14" s="1"/>
  <c r="E2169" i="14"/>
  <c r="A2169" i="14" s="1"/>
  <c r="E2121" i="14"/>
  <c r="A2121" i="14" s="1"/>
  <c r="E1786" i="14"/>
  <c r="A1786" i="14" s="1"/>
  <c r="E451" i="14"/>
  <c r="A451" i="14" s="1"/>
  <c r="E2349" i="14"/>
  <c r="A2349" i="14" s="1"/>
  <c r="E140" i="14"/>
  <c r="A140" i="14" s="1"/>
  <c r="E1580" i="14"/>
  <c r="A1580" i="14" s="1"/>
  <c r="E1150" i="14"/>
  <c r="A1150" i="14" s="1"/>
  <c r="E1181" i="14"/>
  <c r="A1181" i="14" s="1"/>
  <c r="E3225" i="14"/>
  <c r="A3225" i="14" s="1"/>
  <c r="E3124" i="14"/>
  <c r="A3124" i="14" s="1"/>
  <c r="E2227" i="14"/>
  <c r="A2227" i="14" s="1"/>
  <c r="E1103" i="14"/>
  <c r="A1103" i="14" s="1"/>
  <c r="E420" i="14"/>
  <c r="A420" i="14" s="1"/>
  <c r="E2172" i="14"/>
  <c r="A2172" i="14" s="1"/>
  <c r="E670" i="14"/>
  <c r="A670" i="14" s="1"/>
  <c r="E1386" i="14"/>
  <c r="A1386" i="14" s="1"/>
  <c r="E2654" i="14"/>
  <c r="A2654" i="14" s="1"/>
  <c r="E829" i="14"/>
  <c r="A829" i="14" s="1"/>
  <c r="E2002" i="14"/>
  <c r="A2002" i="14" s="1"/>
  <c r="E1792" i="14"/>
  <c r="A1792" i="14" s="1"/>
  <c r="E135" i="14"/>
  <c r="A135" i="14" s="1"/>
  <c r="E3249" i="14"/>
  <c r="A3249" i="14" s="1"/>
  <c r="E1305" i="14"/>
  <c r="A1305" i="14" s="1"/>
  <c r="E1911" i="14"/>
  <c r="A1911" i="14" s="1"/>
  <c r="E1833" i="14"/>
  <c r="A1833" i="14" s="1"/>
  <c r="E1885" i="14"/>
  <c r="A1885" i="14" s="1"/>
  <c r="E3145" i="14"/>
  <c r="A3145" i="14" s="1"/>
  <c r="E1499" i="14"/>
  <c r="A1499" i="14" s="1"/>
  <c r="E2537" i="14"/>
  <c r="A2537" i="14" s="1"/>
  <c r="E2913" i="14"/>
  <c r="A2913" i="14" s="1"/>
  <c r="E1782" i="14"/>
  <c r="A1782" i="14" s="1"/>
  <c r="E2444" i="14"/>
  <c r="A2444" i="14" s="1"/>
  <c r="E3264" i="14"/>
  <c r="A3264" i="14" s="1"/>
  <c r="E681" i="14"/>
  <c r="A681" i="14" s="1"/>
  <c r="E187" i="14"/>
  <c r="A187" i="14" s="1"/>
  <c r="E1617" i="14"/>
  <c r="A1617" i="14" s="1"/>
  <c r="E2305" i="14"/>
  <c r="A2305" i="14" s="1"/>
  <c r="E1801" i="14"/>
  <c r="A1801" i="14" s="1"/>
  <c r="E835" i="14"/>
  <c r="A835" i="14" s="1"/>
  <c r="E2620" i="14"/>
  <c r="A2620" i="14" s="1"/>
  <c r="E2357" i="14"/>
  <c r="A2357" i="14" s="1"/>
  <c r="E756" i="14"/>
  <c r="A756" i="14" s="1"/>
  <c r="E658" i="14"/>
  <c r="A658" i="14" s="1"/>
  <c r="E3064" i="14"/>
  <c r="A3064" i="14" s="1"/>
  <c r="E3241" i="14"/>
  <c r="A3241" i="14" s="1"/>
  <c r="E607" i="14"/>
  <c r="A607" i="14" s="1"/>
  <c r="E479" i="14"/>
  <c r="A479" i="14" s="1"/>
  <c r="E1636" i="14"/>
  <c r="A1636" i="14" s="1"/>
  <c r="E1537" i="14"/>
  <c r="A1537" i="14" s="1"/>
  <c r="E1174" i="14"/>
  <c r="A1174" i="14" s="1"/>
  <c r="E2559" i="14"/>
  <c r="A2559" i="14" s="1"/>
  <c r="E1724" i="14"/>
  <c r="A1724" i="14" s="1"/>
  <c r="E1339" i="14"/>
  <c r="A1339" i="14" s="1"/>
  <c r="E3143" i="14"/>
  <c r="A3143" i="14" s="1"/>
  <c r="E1147" i="14"/>
  <c r="A1147" i="14" s="1"/>
  <c r="E93" i="14"/>
  <c r="A93" i="14" s="1"/>
  <c r="E1405" i="14"/>
  <c r="A1405" i="14" s="1"/>
  <c r="E1569" i="14"/>
  <c r="A1569" i="14" s="1"/>
  <c r="E3183" i="14"/>
  <c r="A3183" i="14" s="1"/>
  <c r="E1899" i="14"/>
  <c r="A1899" i="14" s="1"/>
  <c r="E1660" i="14"/>
  <c r="A1660" i="14" s="1"/>
  <c r="E2831" i="14"/>
  <c r="A2831" i="14" s="1"/>
  <c r="E2571" i="14"/>
  <c r="A2571" i="14" s="1"/>
  <c r="E1558" i="14"/>
  <c r="A1558" i="14" s="1"/>
  <c r="E240" i="14"/>
  <c r="A240" i="14" s="1"/>
  <c r="E1502" i="14"/>
  <c r="A1502" i="14" s="1"/>
  <c r="E689" i="14"/>
  <c r="A689" i="14" s="1"/>
  <c r="E274" i="14"/>
  <c r="A274" i="14" s="1"/>
  <c r="E2044" i="14"/>
  <c r="A2044" i="14" s="1"/>
  <c r="E524" i="12"/>
  <c r="E582" i="12"/>
  <c r="E1457" i="14"/>
  <c r="A1457" i="14" s="1"/>
  <c r="E16" i="14"/>
  <c r="A16" i="14" s="1"/>
  <c r="E307" i="14"/>
  <c r="A307" i="14" s="1"/>
  <c r="E752" i="14"/>
  <c r="A752" i="14" s="1"/>
  <c r="E549" i="14"/>
  <c r="A549" i="14" s="1"/>
  <c r="E717" i="14"/>
  <c r="A717" i="14" s="1"/>
  <c r="E322" i="14"/>
  <c r="A322" i="14" s="1"/>
  <c r="E753" i="14"/>
  <c r="A753" i="14" s="1"/>
  <c r="E1273" i="14"/>
  <c r="A1273" i="14" s="1"/>
  <c r="E1129" i="14"/>
  <c r="A1129" i="14" s="1"/>
  <c r="E1289" i="14"/>
  <c r="A1289" i="14" s="1"/>
  <c r="E466" i="12"/>
  <c r="E374" i="12"/>
  <c r="E1041" i="14"/>
  <c r="A1041" i="14" s="1"/>
  <c r="E2043" i="14"/>
  <c r="A2043" i="14" s="1"/>
  <c r="E288" i="12"/>
  <c r="E1589" i="14"/>
  <c r="A1589" i="14" s="1"/>
  <c r="E1124" i="14"/>
  <c r="A1124" i="14" s="1"/>
  <c r="E2569" i="14"/>
  <c r="A2569" i="14" s="1"/>
  <c r="E1514" i="14"/>
  <c r="A1514" i="14" s="1"/>
  <c r="E2278" i="14"/>
  <c r="A2278" i="14" s="1"/>
  <c r="E214" i="14"/>
  <c r="A214" i="14" s="1"/>
  <c r="E627" i="14"/>
  <c r="A627" i="14" s="1"/>
  <c r="E62" i="14"/>
  <c r="A62" i="14" s="1"/>
  <c r="E2553" i="14"/>
  <c r="A2553" i="14" s="1"/>
  <c r="E1175" i="14"/>
  <c r="A1175" i="14" s="1"/>
  <c r="E3231" i="14"/>
  <c r="A3231" i="14" s="1"/>
  <c r="E894" i="14"/>
  <c r="A894" i="14" s="1"/>
  <c r="E2997" i="14"/>
  <c r="A2997" i="14" s="1"/>
  <c r="E155" i="14"/>
  <c r="A155" i="14" s="1"/>
  <c r="E812" i="14"/>
  <c r="A812" i="14" s="1"/>
  <c r="E1394" i="14"/>
  <c r="A1394" i="14" s="1"/>
  <c r="E2605" i="14"/>
  <c r="A2605" i="14" s="1"/>
  <c r="E1277" i="14"/>
  <c r="A1277" i="14" s="1"/>
  <c r="E744" i="14"/>
  <c r="A744" i="14" s="1"/>
  <c r="E1821" i="14"/>
  <c r="A1821" i="14" s="1"/>
  <c r="E2095" i="14"/>
  <c r="A2095" i="14" s="1"/>
  <c r="E1467" i="14"/>
  <c r="A1467" i="14" s="1"/>
  <c r="E788" i="14"/>
  <c r="A788" i="14" s="1"/>
  <c r="E1263" i="14"/>
  <c r="A1263" i="14" s="1"/>
  <c r="E1549" i="14"/>
  <c r="A1549" i="14" s="1"/>
  <c r="E1340" i="14"/>
  <c r="A1340" i="14" s="1"/>
  <c r="E1948" i="14"/>
  <c r="A1948" i="14" s="1"/>
  <c r="E1344" i="14"/>
  <c r="A1344" i="14" s="1"/>
  <c r="E1717" i="14"/>
  <c r="A1717" i="14" s="1"/>
  <c r="E3187" i="14"/>
  <c r="A3187" i="14" s="1"/>
  <c r="E2770" i="14"/>
  <c r="A2770" i="14" s="1"/>
  <c r="E542" i="14"/>
  <c r="A542" i="14" s="1"/>
  <c r="E2118" i="14"/>
  <c r="A2118" i="14" s="1"/>
  <c r="E1703" i="14"/>
  <c r="A1703" i="14" s="1"/>
  <c r="E2664" i="14"/>
  <c r="A2664" i="14" s="1"/>
  <c r="E1390" i="14"/>
  <c r="A1390" i="14" s="1"/>
  <c r="E1244" i="14"/>
  <c r="A1244" i="14" s="1"/>
  <c r="E2532" i="14"/>
  <c r="A2532" i="14" s="1"/>
  <c r="E178" i="12"/>
  <c r="E358" i="14"/>
  <c r="A358" i="14" s="1"/>
  <c r="E862" i="14"/>
  <c r="A862" i="14" s="1"/>
  <c r="E1179" i="14"/>
  <c r="A1179" i="14" s="1"/>
  <c r="E2164" i="14"/>
  <c r="A2164" i="14" s="1"/>
  <c r="E2641" i="14"/>
  <c r="A2641" i="14" s="1"/>
  <c r="E1472" i="14"/>
  <c r="A1472" i="14" s="1"/>
  <c r="E543" i="14"/>
  <c r="A543" i="14" s="1"/>
  <c r="E35" i="12"/>
  <c r="E920" i="14"/>
  <c r="A920" i="14" s="1"/>
  <c r="E931" i="14"/>
  <c r="A931" i="14" s="1"/>
  <c r="E286" i="14"/>
  <c r="A286" i="14" s="1"/>
  <c r="E2514" i="14"/>
  <c r="A2514" i="14" s="1"/>
  <c r="E191" i="14"/>
  <c r="A191" i="14" s="1"/>
  <c r="E2213" i="14"/>
  <c r="A2213" i="14" s="1"/>
  <c r="E912" i="14"/>
  <c r="A912" i="14" s="1"/>
  <c r="E3161" i="14"/>
  <c r="A3161" i="14" s="1"/>
  <c r="E233" i="14"/>
  <c r="A233" i="14" s="1"/>
  <c r="E1541" i="14"/>
  <c r="A1541" i="14" s="1"/>
  <c r="E863" i="14"/>
  <c r="A863" i="14" s="1"/>
  <c r="E3269" i="14"/>
  <c r="A3269" i="14" s="1"/>
  <c r="E167" i="12"/>
  <c r="E233" i="12"/>
  <c r="E2648" i="14"/>
  <c r="A2648" i="14" s="1"/>
  <c r="E1942" i="14"/>
  <c r="A1942" i="14" s="1"/>
  <c r="E669" i="14"/>
  <c r="A669" i="14" s="1"/>
  <c r="E767" i="14"/>
  <c r="A767" i="14" s="1"/>
  <c r="E1682" i="14"/>
  <c r="A1682" i="14" s="1"/>
  <c r="E151" i="14"/>
  <c r="A151" i="14" s="1"/>
  <c r="E584" i="12"/>
  <c r="E2455" i="14"/>
  <c r="A2455" i="14" s="1"/>
  <c r="E1623" i="14"/>
  <c r="A1623" i="14" s="1"/>
  <c r="E1205" i="14"/>
  <c r="A1205" i="14" s="1"/>
  <c r="E608" i="12"/>
  <c r="E1838" i="14"/>
  <c r="A1838" i="14" s="1"/>
  <c r="E226" i="12"/>
  <c r="E2108" i="14"/>
  <c r="A2108" i="14" s="1"/>
  <c r="E164" i="14"/>
  <c r="A164" i="14" s="1"/>
  <c r="E13" i="14"/>
  <c r="A13" i="14" s="1"/>
  <c r="E276" i="14"/>
  <c r="A276" i="14" s="1"/>
  <c r="E3036" i="14"/>
  <c r="A3036" i="14" s="1"/>
  <c r="E708" i="14"/>
  <c r="A708" i="14" s="1"/>
  <c r="E642" i="12"/>
  <c r="E254" i="14"/>
  <c r="A254" i="14" s="1"/>
  <c r="E1110" i="14"/>
  <c r="A1110" i="14" s="1"/>
  <c r="E3220" i="14"/>
  <c r="A3220" i="14" s="1"/>
  <c r="E651" i="12"/>
  <c r="E1426" i="14"/>
  <c r="A1426" i="14" s="1"/>
  <c r="E1841" i="14"/>
  <c r="A1841" i="14" s="1"/>
  <c r="E213" i="14"/>
  <c r="A213" i="14" s="1"/>
  <c r="E1081" i="14"/>
  <c r="A1081" i="14" s="1"/>
  <c r="E796" i="14"/>
  <c r="A796" i="14" s="1"/>
  <c r="E2127" i="14"/>
  <c r="A2127" i="14" s="1"/>
  <c r="E3102" i="14"/>
  <c r="A3102" i="14" s="1"/>
  <c r="E2542" i="14"/>
  <c r="A2542" i="14" s="1"/>
  <c r="E1146" i="14"/>
  <c r="A1146" i="14" s="1"/>
  <c r="E2341" i="14"/>
  <c r="A2341" i="14" s="1"/>
  <c r="E3044" i="14"/>
  <c r="A3044" i="14" s="1"/>
  <c r="E713" i="14"/>
  <c r="A713" i="14" s="1"/>
  <c r="E1492" i="14"/>
  <c r="A1492" i="14" s="1"/>
  <c r="E1903" i="14"/>
  <c r="A1903" i="14" s="1"/>
  <c r="E87" i="12"/>
  <c r="E795" i="14"/>
  <c r="A795" i="14" s="1"/>
  <c r="E219" i="14"/>
  <c r="A219" i="14" s="1"/>
  <c r="E91" i="14"/>
  <c r="A91" i="14" s="1"/>
  <c r="E626" i="12"/>
  <c r="E2508" i="14"/>
  <c r="A2508" i="14" s="1"/>
  <c r="E1372" i="14"/>
  <c r="A1372" i="14" s="1"/>
  <c r="E1701" i="14"/>
  <c r="A1701" i="14" s="1"/>
  <c r="E94" i="14"/>
  <c r="A94" i="14" s="1"/>
  <c r="E2531" i="14"/>
  <c r="A2531" i="14" s="1"/>
  <c r="E2616" i="14"/>
  <c r="A2616" i="14" s="1"/>
  <c r="E918" i="14"/>
  <c r="A918" i="14" s="1"/>
  <c r="E1242" i="14"/>
  <c r="A1242" i="14" s="1"/>
  <c r="E2629" i="14"/>
  <c r="A2629" i="14" s="1"/>
  <c r="E283" i="14"/>
  <c r="A283" i="14" s="1"/>
  <c r="E2313" i="14"/>
  <c r="A2313" i="14" s="1"/>
  <c r="E2819" i="14"/>
  <c r="A2819" i="14" s="1"/>
  <c r="E2273" i="14"/>
  <c r="A2273" i="14" s="1"/>
  <c r="E3250" i="14"/>
  <c r="A3250" i="14" s="1"/>
  <c r="E1375" i="14"/>
  <c r="A1375" i="14" s="1"/>
  <c r="E116" i="14"/>
  <c r="A116" i="14" s="1"/>
  <c r="E666" i="14"/>
  <c r="A666" i="14" s="1"/>
  <c r="E220" i="14"/>
  <c r="A220" i="14" s="1"/>
  <c r="E3204" i="14"/>
  <c r="A3204" i="14" s="1"/>
  <c r="E2650" i="14"/>
  <c r="A2650" i="14" s="1"/>
  <c r="E22" i="12"/>
  <c r="E168" i="14"/>
  <c r="A168" i="14" s="1"/>
  <c r="E2763" i="14"/>
  <c r="A2763" i="14" s="1"/>
  <c r="E63" i="14"/>
  <c r="A63" i="14" s="1"/>
  <c r="E633" i="14"/>
  <c r="A633" i="14" s="1"/>
  <c r="E1104" i="14"/>
  <c r="A1104" i="14" s="1"/>
  <c r="E3223" i="14"/>
  <c r="A3223" i="14" s="1"/>
  <c r="E2930" i="14"/>
  <c r="A2930" i="14" s="1"/>
  <c r="E1434" i="14"/>
  <c r="A1434" i="14" s="1"/>
  <c r="E3055" i="14"/>
  <c r="A3055" i="14" s="1"/>
  <c r="E742" i="14"/>
  <c r="A742" i="14" s="1"/>
  <c r="E202" i="14"/>
  <c r="A202" i="14" s="1"/>
  <c r="E1031" i="14"/>
  <c r="A1031" i="14" s="1"/>
  <c r="E577" i="14"/>
  <c r="A577" i="14" s="1"/>
  <c r="E881" i="14"/>
  <c r="A881" i="14" s="1"/>
  <c r="E2558" i="14"/>
  <c r="A2558" i="14" s="1"/>
  <c r="E1484" i="14"/>
  <c r="A1484" i="14" s="1"/>
  <c r="E80" i="14"/>
  <c r="A80" i="14" s="1"/>
  <c r="E434" i="14"/>
  <c r="A434" i="14" s="1"/>
  <c r="E3009" i="14"/>
  <c r="A3009" i="14" s="1"/>
  <c r="E2283" i="14"/>
  <c r="A2283" i="14" s="1"/>
  <c r="E2254" i="14"/>
  <c r="A2254" i="14" s="1"/>
  <c r="E1926" i="14"/>
  <c r="A1926" i="14" s="1"/>
  <c r="E1227" i="14"/>
  <c r="A1227" i="14" s="1"/>
  <c r="E3112" i="14"/>
  <c r="A3112" i="14" s="1"/>
  <c r="E2335" i="14"/>
  <c r="A2335" i="14" s="1"/>
  <c r="E105" i="12"/>
  <c r="E3192" i="14"/>
  <c r="A3192" i="14" s="1"/>
  <c r="E2526" i="14"/>
  <c r="A2526" i="14" s="1"/>
  <c r="E1270" i="14"/>
  <c r="A1270" i="14" s="1"/>
  <c r="E2687" i="14"/>
  <c r="A2687" i="14" s="1"/>
  <c r="E1850" i="14"/>
  <c r="A1850" i="14" s="1"/>
  <c r="E43" i="14"/>
  <c r="A43" i="14" s="1"/>
  <c r="E762" i="14"/>
  <c r="A762" i="14" s="1"/>
  <c r="E266" i="14"/>
  <c r="A266" i="14" s="1"/>
  <c r="E1949" i="14"/>
  <c r="A1949" i="14" s="1"/>
  <c r="E2104" i="14"/>
  <c r="A2104" i="14" s="1"/>
  <c r="E2056" i="14"/>
  <c r="A2056" i="14" s="1"/>
  <c r="E1905" i="14"/>
  <c r="A1905" i="14" s="1"/>
  <c r="E402" i="14"/>
  <c r="A402" i="14" s="1"/>
  <c r="E1407" i="14"/>
  <c r="A1407" i="14" s="1"/>
  <c r="E1910" i="14"/>
  <c r="A1910" i="14" s="1"/>
  <c r="E1442" i="14"/>
  <c r="A1442" i="14" s="1"/>
  <c r="E1025" i="14"/>
  <c r="A1025" i="14" s="1"/>
  <c r="E2407" i="14"/>
  <c r="A2407" i="14" s="1"/>
  <c r="E1485" i="14"/>
  <c r="A1485" i="14" s="1"/>
  <c r="E1351" i="14"/>
  <c r="A1351" i="14" s="1"/>
  <c r="E2035" i="14"/>
  <c r="A2035" i="14" s="1"/>
  <c r="E1984" i="14"/>
  <c r="A1984" i="14" s="1"/>
  <c r="E1576" i="14"/>
  <c r="A1576" i="14" s="1"/>
  <c r="E2769" i="14"/>
  <c r="A2769" i="14" s="1"/>
  <c r="E320" i="14"/>
  <c r="A320" i="14" s="1"/>
  <c r="E133" i="14"/>
  <c r="A133" i="14" s="1"/>
  <c r="E497" i="14"/>
  <c r="A497" i="14" s="1"/>
  <c r="E2398" i="14"/>
  <c r="A2398" i="14" s="1"/>
  <c r="E3224" i="14"/>
  <c r="A3224" i="14" s="1"/>
  <c r="E1840" i="14"/>
  <c r="A1840" i="14" s="1"/>
  <c r="E1611" i="14"/>
  <c r="A1611" i="14" s="1"/>
  <c r="E25" i="14"/>
  <c r="A25" i="14" s="1"/>
  <c r="E2443" i="14"/>
  <c r="A2443" i="14" s="1"/>
  <c r="E896" i="14"/>
  <c r="A896" i="14" s="1"/>
  <c r="E2065" i="14"/>
  <c r="A2065" i="14" s="1"/>
  <c r="E3177" i="14"/>
  <c r="A3177" i="14" s="1"/>
  <c r="E1956" i="14"/>
  <c r="A1956" i="14" s="1"/>
  <c r="E732" i="14"/>
  <c r="A732" i="14" s="1"/>
  <c r="E2471" i="14"/>
  <c r="A2471" i="14" s="1"/>
  <c r="E697" i="14"/>
  <c r="A697" i="14" s="1"/>
  <c r="E2604" i="14"/>
  <c r="A2604" i="14" s="1"/>
  <c r="E366" i="14"/>
  <c r="A366" i="14" s="1"/>
  <c r="E2228" i="14"/>
  <c r="A2228" i="14" s="1"/>
  <c r="E1241" i="14"/>
  <c r="A1241" i="14" s="1"/>
  <c r="E1106" i="14"/>
  <c r="A1106" i="14" s="1"/>
  <c r="E856" i="14"/>
  <c r="A856" i="14" s="1"/>
  <c r="E2152" i="14"/>
  <c r="A2152" i="14" s="1"/>
  <c r="E226" i="14"/>
  <c r="A226" i="14" s="1"/>
  <c r="E2548" i="14"/>
  <c r="A2548" i="14" s="1"/>
  <c r="E2562" i="14"/>
  <c r="A2562" i="14" s="1"/>
  <c r="E2479" i="14"/>
  <c r="A2479" i="14" s="1"/>
  <c r="E2638" i="14"/>
  <c r="A2638" i="14" s="1"/>
  <c r="E891" i="14"/>
  <c r="A891" i="14" s="1"/>
  <c r="E2598" i="14"/>
  <c r="A2598" i="14" s="1"/>
  <c r="E1383" i="14"/>
  <c r="A1383" i="14" s="1"/>
  <c r="E3071" i="14"/>
  <c r="A3071" i="14" s="1"/>
  <c r="E2564" i="14"/>
  <c r="A2564" i="14" s="1"/>
  <c r="E2066" i="14"/>
  <c r="A2066" i="14" s="1"/>
  <c r="E3080" i="14"/>
  <c r="A3080" i="14" s="1"/>
  <c r="E1214" i="14"/>
  <c r="A1214" i="14" s="1"/>
  <c r="E2009" i="14"/>
  <c r="A2009" i="14" s="1"/>
  <c r="E1777" i="14"/>
  <c r="A1777" i="14" s="1"/>
  <c r="E2927" i="14"/>
  <c r="A2927" i="14" s="1"/>
  <c r="E1546" i="14"/>
  <c r="A1546" i="14" s="1"/>
  <c r="E2131" i="14"/>
  <c r="A2131" i="14" s="1"/>
  <c r="E779" i="14"/>
  <c r="A779" i="14" s="1"/>
  <c r="E1719" i="14"/>
  <c r="A1719" i="14" s="1"/>
  <c r="E1974" i="14"/>
  <c r="A1974" i="14" s="1"/>
  <c r="E749" i="14"/>
  <c r="A749" i="14" s="1"/>
  <c r="E1353" i="14"/>
  <c r="A1353" i="14" s="1"/>
  <c r="E3226" i="14"/>
  <c r="A3226" i="14" s="1"/>
  <c r="E217" i="14"/>
  <c r="A217" i="14" s="1"/>
  <c r="E2865" i="14"/>
  <c r="A2865" i="14" s="1"/>
  <c r="E1975" i="14"/>
  <c r="A1975" i="14" s="1"/>
  <c r="E1323" i="14"/>
  <c r="A1323" i="14" s="1"/>
  <c r="E1930" i="14"/>
  <c r="A1930" i="14" s="1"/>
  <c r="E1436" i="14"/>
  <c r="A1436" i="14" s="1"/>
  <c r="E1497" i="14"/>
  <c r="A1497" i="14" s="1"/>
  <c r="E2984" i="14"/>
  <c r="A2984" i="14" s="1"/>
  <c r="E3107" i="14"/>
  <c r="A3107" i="14" s="1"/>
  <c r="E2232" i="14"/>
  <c r="A2232" i="14" s="1"/>
  <c r="E1536" i="14"/>
  <c r="A1536" i="14" s="1"/>
  <c r="E3052" i="14"/>
  <c r="A3052" i="14" s="1"/>
  <c r="E970" i="14"/>
  <c r="A970" i="14" s="1"/>
  <c r="E1157" i="14"/>
  <c r="A1157" i="14" s="1"/>
  <c r="E181" i="14"/>
  <c r="A181" i="14" s="1"/>
  <c r="E313" i="14"/>
  <c r="A313" i="14" s="1"/>
  <c r="E558" i="14"/>
  <c r="A558" i="14" s="1"/>
  <c r="E1730" i="14"/>
  <c r="A1730" i="14" s="1"/>
  <c r="E2971" i="14"/>
  <c r="A2971" i="14" s="1"/>
  <c r="E507" i="14"/>
  <c r="A507" i="14" s="1"/>
  <c r="E778" i="14"/>
  <c r="A778" i="14" s="1"/>
  <c r="E1471" i="14"/>
  <c r="A1471" i="14" s="1"/>
  <c r="E218" i="12"/>
  <c r="E3074" i="14"/>
  <c r="A3074" i="14" s="1"/>
  <c r="E2810" i="14"/>
  <c r="A2810" i="14" s="1"/>
  <c r="E657" i="14"/>
  <c r="A657" i="14" s="1"/>
  <c r="E2244" i="14"/>
  <c r="A2244" i="14" s="1"/>
  <c r="E932" i="14"/>
  <c r="A932" i="14" s="1"/>
  <c r="E551" i="14"/>
  <c r="A551" i="14" s="1"/>
  <c r="E209" i="12"/>
  <c r="E1400" i="14"/>
  <c r="A1400" i="14" s="1"/>
  <c r="E3144" i="14"/>
  <c r="A3144" i="14" s="1"/>
  <c r="E2928" i="14"/>
  <c r="A2928" i="14" s="1"/>
  <c r="E272" i="14"/>
  <c r="A272" i="14" s="1"/>
  <c r="E1807" i="14"/>
  <c r="A1807" i="14" s="1"/>
  <c r="E609" i="14"/>
  <c r="A609" i="14" s="1"/>
  <c r="E2299" i="14"/>
  <c r="A2299" i="14" s="1"/>
  <c r="E1138" i="14"/>
  <c r="A1138" i="14" s="1"/>
  <c r="E36" i="14"/>
  <c r="A36" i="14" s="1"/>
  <c r="E2886" i="14"/>
  <c r="A2886" i="14" s="1"/>
  <c r="E1425" i="14"/>
  <c r="A1425" i="14" s="1"/>
  <c r="E1601" i="14"/>
  <c r="A1601" i="14" s="1"/>
  <c r="E302" i="14"/>
  <c r="A302" i="14" s="1"/>
  <c r="E1009" i="14"/>
  <c r="A1009" i="14" s="1"/>
  <c r="E1302" i="14"/>
  <c r="A1302" i="14" s="1"/>
  <c r="E480" i="14"/>
  <c r="A480" i="14" s="1"/>
  <c r="E177" i="14"/>
  <c r="A177" i="14" s="1"/>
  <c r="E2060" i="14"/>
  <c r="A2060" i="14" s="1"/>
  <c r="E502" i="14"/>
  <c r="A502" i="14" s="1"/>
  <c r="E500" i="14"/>
  <c r="A500" i="14" s="1"/>
  <c r="E2190" i="14"/>
  <c r="A2190" i="14" s="1"/>
  <c r="E1706" i="14"/>
  <c r="A1706" i="14" s="1"/>
  <c r="E2194" i="14"/>
  <c r="A2194" i="14" s="1"/>
  <c r="E840" i="14"/>
  <c r="A840" i="14" s="1"/>
  <c r="E2834" i="14"/>
  <c r="A2834" i="14" s="1"/>
  <c r="E1581" i="14"/>
  <c r="A1581" i="14" s="1"/>
  <c r="E1968" i="14"/>
  <c r="A1968" i="14" s="1"/>
  <c r="E1966" i="14"/>
  <c r="A1966" i="14" s="1"/>
  <c r="E2116" i="14"/>
  <c r="A2116" i="14" s="1"/>
  <c r="E1476" i="14"/>
  <c r="A1476" i="14" s="1"/>
  <c r="E519" i="14"/>
  <c r="A519" i="14" s="1"/>
  <c r="E3237" i="14"/>
  <c r="A3237" i="14" s="1"/>
  <c r="E1200" i="14"/>
  <c r="A1200" i="14" s="1"/>
  <c r="E2498" i="14"/>
  <c r="A2498" i="14" s="1"/>
  <c r="E2907" i="14"/>
  <c r="A2907" i="14" s="1"/>
  <c r="E401" i="14"/>
  <c r="A401" i="14" s="1"/>
  <c r="E684" i="14"/>
  <c r="A684" i="14" s="1"/>
  <c r="E2724" i="14"/>
  <c r="A2724" i="14" s="1"/>
  <c r="E2432" i="14"/>
  <c r="A2432" i="14" s="1"/>
  <c r="E1473" i="14"/>
  <c r="A1473" i="14" s="1"/>
  <c r="E2226" i="14"/>
  <c r="A2226" i="14" s="1"/>
  <c r="E699" i="14"/>
  <c r="A699" i="14" s="1"/>
  <c r="E1516" i="14"/>
  <c r="A1516" i="14" s="1"/>
  <c r="E1665" i="14"/>
  <c r="A1665" i="14" s="1"/>
  <c r="E3082" i="14"/>
  <c r="A3082" i="14" s="1"/>
  <c r="E595" i="14"/>
  <c r="A595" i="14" s="1"/>
  <c r="E2334" i="14"/>
  <c r="A2334" i="14" s="1"/>
  <c r="E2255" i="14"/>
  <c r="A2255" i="14" s="1"/>
  <c r="E1867" i="14"/>
  <c r="A1867" i="14" s="1"/>
  <c r="E575" i="14"/>
  <c r="A575" i="14" s="1"/>
  <c r="E3024" i="14"/>
  <c r="A3024" i="14" s="1"/>
  <c r="E1830" i="14"/>
  <c r="A1830" i="14" s="1"/>
  <c r="E446" i="14"/>
  <c r="A446" i="14" s="1"/>
  <c r="E1151" i="14"/>
  <c r="A1151" i="14" s="1"/>
  <c r="E1268" i="14"/>
  <c r="A1268" i="14" s="1"/>
  <c r="E277" i="14"/>
  <c r="A277" i="14" s="1"/>
  <c r="E181" i="12"/>
  <c r="E1503" i="14"/>
  <c r="A1503" i="14" s="1"/>
  <c r="E1381" i="14"/>
  <c r="A1381" i="14" s="1"/>
  <c r="E1489" i="14"/>
  <c r="A1489" i="14" s="1"/>
  <c r="E12" i="12"/>
  <c r="E511" i="12"/>
  <c r="E551" i="12"/>
  <c r="E1193" i="14"/>
  <c r="A1193" i="14" s="1"/>
  <c r="E64" i="14"/>
  <c r="A64" i="14" s="1"/>
  <c r="E493" i="14"/>
  <c r="A493" i="14" s="1"/>
  <c r="E2214" i="14"/>
  <c r="A2214" i="14" s="1"/>
  <c r="E462" i="12"/>
  <c r="E3242" i="14"/>
  <c r="A3242" i="14" s="1"/>
  <c r="E2587" i="14"/>
  <c r="A2587" i="14" s="1"/>
  <c r="E1860" i="14"/>
  <c r="A1860" i="14" s="1"/>
  <c r="E2220" i="14"/>
  <c r="A2220" i="14" s="1"/>
  <c r="E2963" i="14"/>
  <c r="A2963" i="14" s="1"/>
  <c r="E120" i="14"/>
  <c r="A120" i="14" s="1"/>
  <c r="E1309" i="14"/>
  <c r="A1309" i="14" s="1"/>
  <c r="E1847" i="14"/>
  <c r="A1847" i="14" s="1"/>
  <c r="E2677" i="14"/>
  <c r="A2677" i="14" s="1"/>
  <c r="E3007" i="14"/>
  <c r="A3007" i="14" s="1"/>
  <c r="E1764" i="14"/>
  <c r="A1764" i="14" s="1"/>
  <c r="E457" i="14"/>
  <c r="A457" i="14" s="1"/>
  <c r="E2285" i="14"/>
  <c r="A2285" i="14" s="1"/>
  <c r="E2743" i="14"/>
  <c r="A2743" i="14" s="1"/>
  <c r="E2073" i="14"/>
  <c r="A2073" i="14" s="1"/>
  <c r="E1156" i="14"/>
  <c r="A1156" i="14" s="1"/>
  <c r="E1586" i="14"/>
  <c r="A1586" i="14" s="1"/>
  <c r="E2977" i="14"/>
  <c r="A2977" i="14" s="1"/>
  <c r="E3119" i="14"/>
  <c r="A3119" i="14" s="1"/>
  <c r="E1060" i="14"/>
  <c r="A1060" i="14" s="1"/>
  <c r="E528" i="14"/>
  <c r="A528" i="14" s="1"/>
  <c r="E1463" i="14"/>
  <c r="A1463" i="14" s="1"/>
  <c r="E1321" i="14"/>
  <c r="A1321" i="14" s="1"/>
  <c r="E899" i="14"/>
  <c r="A899" i="14" s="1"/>
  <c r="E707" i="14"/>
  <c r="A707" i="14" s="1"/>
  <c r="E3227" i="14"/>
  <c r="A3227" i="14" s="1"/>
  <c r="E2158" i="14"/>
  <c r="A2158" i="14" s="1"/>
  <c r="E798" i="14"/>
  <c r="A798" i="14" s="1"/>
  <c r="E119" i="14"/>
  <c r="A119" i="14" s="1"/>
  <c r="E2419" i="14"/>
  <c r="A2419" i="14" s="1"/>
  <c r="E71" i="14"/>
  <c r="A71" i="14" s="1"/>
  <c r="E122" i="14"/>
  <c r="A122" i="14" s="1"/>
  <c r="E440" i="14"/>
  <c r="A440" i="14" s="1"/>
  <c r="E1959" i="14"/>
  <c r="A1959" i="14" s="1"/>
  <c r="E1969" i="14"/>
  <c r="A1969" i="14" s="1"/>
  <c r="E785" i="14"/>
  <c r="A785" i="14" s="1"/>
  <c r="E2045" i="14"/>
  <c r="A2045" i="14" s="1"/>
  <c r="E2645" i="14"/>
  <c r="A2645" i="14" s="1"/>
  <c r="E495" i="12"/>
  <c r="E3091" i="14"/>
  <c r="A3091" i="14" s="1"/>
  <c r="E1402" i="14"/>
  <c r="A1402" i="14" s="1"/>
  <c r="E1141" i="14"/>
  <c r="A1141" i="14" s="1"/>
  <c r="E1608" i="14"/>
  <c r="A1608" i="14" s="1"/>
  <c r="E211" i="14"/>
  <c r="A211" i="14" s="1"/>
  <c r="E159" i="14"/>
  <c r="A159" i="14" s="1"/>
  <c r="E2682" i="14"/>
  <c r="A2682" i="14" s="1"/>
  <c r="E2128" i="14"/>
  <c r="A2128" i="14" s="1"/>
  <c r="E789" i="14"/>
  <c r="A789" i="14" s="1"/>
  <c r="E483" i="14"/>
  <c r="A483" i="14" s="1"/>
  <c r="E301" i="14"/>
  <c r="A301" i="14" s="1"/>
  <c r="E2000" i="14"/>
  <c r="A2000" i="14" s="1"/>
  <c r="E1077" i="14"/>
  <c r="A1077" i="14" s="1"/>
  <c r="E1604" i="14"/>
  <c r="A1604" i="14" s="1"/>
  <c r="E1688" i="14"/>
  <c r="A1688" i="14" s="1"/>
  <c r="E2434" i="14"/>
  <c r="A2434" i="14" s="1"/>
  <c r="E2848" i="14"/>
  <c r="A2848" i="14" s="1"/>
  <c r="E3172" i="14"/>
  <c r="A3172" i="14" s="1"/>
  <c r="E244" i="14"/>
  <c r="A244" i="14" s="1"/>
  <c r="E3260" i="14"/>
  <c r="A3260" i="14" s="1"/>
  <c r="E2764" i="14"/>
  <c r="A2764" i="14" s="1"/>
  <c r="E3193" i="14"/>
  <c r="A3193" i="14" s="1"/>
  <c r="E1126" i="14"/>
  <c r="A1126" i="14" s="1"/>
  <c r="E33" i="14"/>
  <c r="A33" i="14" s="1"/>
  <c r="E2660" i="14"/>
  <c r="A2660" i="14" s="1"/>
  <c r="E1108" i="14"/>
  <c r="A1108" i="14" s="1"/>
  <c r="E3207" i="14"/>
  <c r="A3207" i="14" s="1"/>
  <c r="E389" i="12"/>
  <c r="E3077" i="14"/>
  <c r="A3077" i="14" s="1"/>
  <c r="E2545" i="14"/>
  <c r="A2545" i="14" s="1"/>
  <c r="E1107" i="14"/>
  <c r="A1107" i="14" s="1"/>
  <c r="E523" i="14"/>
  <c r="A523" i="14" s="1"/>
  <c r="E986" i="14"/>
  <c r="A986" i="14" s="1"/>
  <c r="E2068" i="14"/>
  <c r="A2068" i="14" s="1"/>
  <c r="E1871" i="14"/>
  <c r="A1871" i="14" s="1"/>
  <c r="E1658" i="14"/>
  <c r="A1658" i="14" s="1"/>
  <c r="E29" i="14"/>
  <c r="A29" i="14" s="1"/>
  <c r="E1443" i="14"/>
  <c r="A1443" i="14" s="1"/>
  <c r="E1728" i="14"/>
  <c r="A1728" i="14" s="1"/>
  <c r="E2103" i="14"/>
  <c r="A2103" i="14" s="1"/>
  <c r="E433" i="14"/>
  <c r="A433" i="14" s="1"/>
  <c r="E2895" i="14"/>
  <c r="A2895" i="14" s="1"/>
  <c r="E3048" i="14"/>
  <c r="A3048" i="14" s="1"/>
  <c r="E1960" i="14"/>
  <c r="A1960" i="14" s="1"/>
  <c r="E1382" i="14"/>
  <c r="A1382" i="14" s="1"/>
  <c r="E3108" i="14"/>
  <c r="A3108" i="14" s="1"/>
  <c r="E1716" i="14"/>
  <c r="A1716" i="14" s="1"/>
  <c r="E1695" i="14"/>
  <c r="A1695" i="14" s="1"/>
  <c r="E18" i="14"/>
  <c r="A18" i="14" s="1"/>
  <c r="E1633" i="14"/>
  <c r="A1633" i="14" s="1"/>
  <c r="E3147" i="14"/>
  <c r="A3147" i="14" s="1"/>
  <c r="E1858" i="14"/>
  <c r="A1858" i="14" s="1"/>
  <c r="E448" i="14"/>
  <c r="A448" i="14" s="1"/>
  <c r="E1114" i="14"/>
  <c r="A1114" i="14" s="1"/>
  <c r="E900" i="14"/>
  <c r="A900" i="14" s="1"/>
  <c r="E1226" i="14"/>
  <c r="A1226" i="14" s="1"/>
  <c r="E2377" i="14"/>
  <c r="A2377" i="14" s="1"/>
  <c r="E1326" i="14"/>
  <c r="A1326" i="14" s="1"/>
  <c r="E1487" i="14"/>
  <c r="A1487" i="14" s="1"/>
  <c r="E1418" i="14"/>
  <c r="A1418" i="14" s="1"/>
  <c r="E2183" i="14"/>
  <c r="A2183" i="14" s="1"/>
  <c r="E396" i="14"/>
  <c r="A396" i="14" s="1"/>
  <c r="E1063" i="14"/>
  <c r="A1063" i="14" s="1"/>
  <c r="E790" i="14"/>
  <c r="A790" i="14" s="1"/>
  <c r="E1034" i="14"/>
  <c r="A1034" i="14" s="1"/>
  <c r="E2686" i="14"/>
  <c r="A2686" i="14" s="1"/>
  <c r="E2252" i="14"/>
  <c r="A2252" i="14" s="1"/>
  <c r="E2783" i="14"/>
  <c r="A2783" i="14" s="1"/>
  <c r="E984" i="14"/>
  <c r="A984" i="14" s="1"/>
  <c r="E54" i="14"/>
  <c r="A54" i="14" s="1"/>
  <c r="E1615" i="14"/>
  <c r="A1615" i="14" s="1"/>
  <c r="E538" i="14"/>
  <c r="A538" i="14" s="1"/>
  <c r="E2269" i="14"/>
  <c r="A2269" i="14" s="1"/>
  <c r="E1655" i="14"/>
  <c r="A1655" i="14" s="1"/>
  <c r="E2651" i="14"/>
  <c r="A2651" i="14" s="1"/>
  <c r="E7" i="14"/>
  <c r="A7" i="14" s="1"/>
  <c r="E1113" i="14"/>
  <c r="A1113" i="14" s="1"/>
  <c r="E368" i="14"/>
  <c r="A368" i="14" s="1"/>
  <c r="E2457" i="14"/>
  <c r="A2457" i="14" s="1"/>
  <c r="E1070" i="14"/>
  <c r="A1070" i="14" s="1"/>
  <c r="E1934" i="14"/>
  <c r="A1934" i="14" s="1"/>
  <c r="E148" i="14"/>
  <c r="A148" i="14" s="1"/>
  <c r="E1084" i="14"/>
  <c r="A1084" i="14" s="1"/>
  <c r="E2062" i="14"/>
  <c r="A2062" i="14" s="1"/>
  <c r="E2469" i="14"/>
  <c r="A2469" i="14" s="1"/>
  <c r="E3259" i="14"/>
  <c r="A3259" i="14" s="1"/>
  <c r="E2751" i="14"/>
  <c r="A2751" i="14" s="1"/>
  <c r="E2507" i="14"/>
  <c r="A2507" i="14" s="1"/>
  <c r="E3178" i="14"/>
  <c r="A3178" i="14" s="1"/>
  <c r="E1136" i="14"/>
  <c r="A1136" i="14" s="1"/>
  <c r="E686" i="14"/>
  <c r="A686" i="14" s="1"/>
  <c r="E275" i="14"/>
  <c r="A275" i="14" s="1"/>
  <c r="E2793" i="14"/>
  <c r="A2793" i="14" s="1"/>
  <c r="E2215" i="14"/>
  <c r="A2215" i="14" s="1"/>
  <c r="E1130" i="14"/>
  <c r="A1130" i="14" s="1"/>
  <c r="E1352" i="14"/>
  <c r="A1352" i="14" s="1"/>
  <c r="E733" i="14"/>
  <c r="A733" i="14" s="1"/>
  <c r="E2536" i="14"/>
  <c r="A2536" i="14" s="1"/>
  <c r="E2628" i="14"/>
  <c r="A2628" i="14" s="1"/>
  <c r="E2005" i="14"/>
  <c r="A2005" i="14" s="1"/>
  <c r="E1863" i="14"/>
  <c r="A1863" i="14" s="1"/>
  <c r="E30" i="14"/>
  <c r="A30" i="14" s="1"/>
  <c r="E600" i="14"/>
  <c r="A600" i="14" s="1"/>
  <c r="E332" i="14"/>
  <c r="A332" i="14" s="1"/>
  <c r="E3084" i="14"/>
  <c r="A3084" i="14" s="1"/>
  <c r="E2646" i="14"/>
  <c r="A2646" i="14" s="1"/>
  <c r="E1997" i="14"/>
  <c r="A1997" i="14" s="1"/>
  <c r="E777" i="14"/>
  <c r="A777" i="14" s="1"/>
  <c r="E2599" i="14"/>
  <c r="A2599" i="14" s="1"/>
  <c r="E1618" i="14"/>
  <c r="A1618" i="14" s="1"/>
  <c r="E2916" i="14"/>
  <c r="A2916" i="14" s="1"/>
  <c r="E452" i="14"/>
  <c r="A452" i="14" s="1"/>
  <c r="E426" i="14"/>
  <c r="A426" i="14" s="1"/>
  <c r="E1736" i="14"/>
  <c r="A1736" i="14" s="1"/>
  <c r="E2673" i="14"/>
  <c r="A2673" i="14" s="1"/>
  <c r="E780" i="14"/>
  <c r="A780" i="14" s="1"/>
  <c r="E14" i="14"/>
  <c r="A14" i="14" s="1"/>
  <c r="E1360" i="14"/>
  <c r="A1360" i="14" s="1"/>
  <c r="E2595" i="14"/>
  <c r="A2595" i="14" s="1"/>
  <c r="E1819" i="14"/>
  <c r="A1819" i="14" s="1"/>
  <c r="E1272" i="14"/>
  <c r="A1272" i="14" s="1"/>
  <c r="E2881" i="14"/>
  <c r="A2881" i="14" s="1"/>
  <c r="E735" i="14"/>
  <c r="A735" i="14" s="1"/>
  <c r="E2919" i="14"/>
  <c r="A2919" i="14" s="1"/>
  <c r="E2914" i="14"/>
  <c r="A2914" i="14" s="1"/>
  <c r="E2933" i="14"/>
  <c r="A2933" i="14" s="1"/>
  <c r="E2614" i="14"/>
  <c r="A2614" i="14" s="1"/>
  <c r="E617" i="14"/>
  <c r="A617" i="14" s="1"/>
  <c r="E2167" i="14"/>
  <c r="A2167" i="14" s="1"/>
  <c r="E748" i="14"/>
  <c r="A748" i="14" s="1"/>
  <c r="E2720" i="14"/>
  <c r="A2720" i="14" s="1"/>
  <c r="E3185" i="14"/>
  <c r="A3185" i="14" s="1"/>
  <c r="E2310" i="14"/>
  <c r="A2310" i="14" s="1"/>
  <c r="E2935" i="14"/>
  <c r="A2935" i="14" s="1"/>
  <c r="E146" i="14"/>
  <c r="A146" i="14" s="1"/>
  <c r="E3254" i="14"/>
  <c r="A3254" i="14" s="1"/>
  <c r="E1864" i="14"/>
  <c r="A1864" i="14" s="1"/>
  <c r="E323" i="14"/>
  <c r="A323" i="14" s="1"/>
  <c r="E2808" i="14"/>
  <c r="A2808" i="14" s="1"/>
  <c r="E1919" i="14"/>
  <c r="A1919" i="14" s="1"/>
  <c r="E516" i="14"/>
  <c r="A516" i="14" s="1"/>
  <c r="E1928" i="14"/>
  <c r="A1928" i="14" s="1"/>
  <c r="E3168" i="14"/>
  <c r="A3168" i="14" s="1"/>
  <c r="E820" i="14"/>
  <c r="A820" i="14" s="1"/>
  <c r="E1624" i="14"/>
  <c r="A1624" i="14" s="1"/>
  <c r="E1585" i="14"/>
  <c r="A1585" i="14" s="1"/>
  <c r="E2556" i="14"/>
  <c r="A2556" i="14" s="1"/>
  <c r="E2329" i="14"/>
  <c r="A2329" i="14" s="1"/>
  <c r="E2805" i="14"/>
  <c r="A2805" i="14" s="1"/>
  <c r="E1030" i="14"/>
  <c r="A1030" i="14" s="1"/>
  <c r="E2418" i="14"/>
  <c r="A2418" i="14" s="1"/>
  <c r="E586" i="14"/>
  <c r="A586" i="14" s="1"/>
  <c r="E3089" i="14"/>
  <c r="A3089" i="14" s="1"/>
  <c r="E1412" i="14"/>
  <c r="A1412" i="14" s="1"/>
  <c r="E1257" i="14"/>
  <c r="A1257" i="14" s="1"/>
  <c r="E2191" i="14"/>
  <c r="A2191" i="14" s="1"/>
  <c r="E1848" i="14"/>
  <c r="A1848" i="14" s="1"/>
  <c r="E1417" i="14"/>
  <c r="A1417" i="14" s="1"/>
  <c r="E662" i="14"/>
  <c r="A662" i="14" s="1"/>
  <c r="E2258" i="14"/>
  <c r="A2258" i="14" s="1"/>
  <c r="E2345" i="14"/>
  <c r="A2345" i="14" s="1"/>
  <c r="E1508" i="14"/>
  <c r="A1508" i="14" s="1"/>
  <c r="E1957" i="14"/>
  <c r="A1957" i="14" s="1"/>
  <c r="E2179" i="14"/>
  <c r="A2179" i="14" s="1"/>
  <c r="E1293" i="14"/>
  <c r="A1293" i="14" s="1"/>
  <c r="E1886" i="14"/>
  <c r="A1886" i="14" s="1"/>
  <c r="E1732" i="14"/>
  <c r="A1732" i="14" s="1"/>
  <c r="E529" i="14"/>
  <c r="A529" i="14" s="1"/>
  <c r="E2135" i="14"/>
  <c r="A2135" i="14" s="1"/>
  <c r="E2775" i="14"/>
  <c r="A2775" i="14" s="1"/>
  <c r="E6" i="14"/>
  <c r="A6" i="14" s="1"/>
  <c r="E1985" i="14"/>
  <c r="A1985" i="14" s="1"/>
  <c r="E198" i="14"/>
  <c r="A198" i="14" s="1"/>
  <c r="E1347" i="14"/>
  <c r="A1347" i="14" s="1"/>
  <c r="E56" i="14"/>
  <c r="A56" i="14" s="1"/>
  <c r="E380" i="14"/>
  <c r="A380" i="14" s="1"/>
  <c r="E1638" i="14"/>
  <c r="A1638" i="14" s="1"/>
  <c r="E118" i="14"/>
  <c r="A118" i="14" s="1"/>
  <c r="E928" i="14"/>
  <c r="A928" i="14" s="1"/>
  <c r="E1738" i="14"/>
  <c r="A1738" i="14" s="1"/>
  <c r="E305" i="14"/>
  <c r="A305" i="14" s="1"/>
  <c r="E207" i="14"/>
  <c r="A207" i="14" s="1"/>
  <c r="E1696" i="14"/>
  <c r="A1696" i="14" s="1"/>
  <c r="E1133" i="14"/>
  <c r="A1133" i="14" s="1"/>
  <c r="E1500" i="14"/>
  <c r="A1500" i="14" s="1"/>
  <c r="E2412" i="14"/>
  <c r="A2412" i="14" s="1"/>
  <c r="E799" i="14"/>
  <c r="A799" i="14" s="1"/>
  <c r="E1384" i="14"/>
  <c r="A1384" i="14" s="1"/>
  <c r="E770" i="14"/>
  <c r="A770" i="14" s="1"/>
  <c r="E3116" i="14"/>
  <c r="A3116" i="14" s="1"/>
  <c r="E1123" i="14"/>
  <c r="A1123" i="14" s="1"/>
  <c r="E367" i="14"/>
  <c r="A367" i="14" s="1"/>
  <c r="E1712" i="14"/>
  <c r="A1712" i="14" s="1"/>
  <c r="E3130" i="14"/>
  <c r="A3130" i="14" s="1"/>
  <c r="E1935" i="14"/>
  <c r="A1935" i="14" s="1"/>
  <c r="E2001" i="14"/>
  <c r="A2001" i="14" s="1"/>
  <c r="E2083" i="14"/>
  <c r="A2083" i="14" s="1"/>
  <c r="E3189" i="14"/>
  <c r="A3189" i="14" s="1"/>
  <c r="E2174" i="14"/>
  <c r="A2174" i="14" s="1"/>
  <c r="E2570" i="14"/>
  <c r="A2570" i="14" s="1"/>
  <c r="E1172" i="14"/>
  <c r="A1172" i="14" s="1"/>
  <c r="E2117" i="14"/>
  <c r="A2117" i="14" s="1"/>
  <c r="E466" i="14"/>
  <c r="A466" i="14" s="1"/>
  <c r="E2946" i="14"/>
  <c r="A2946" i="14" s="1"/>
  <c r="E2960" i="14"/>
  <c r="A2960" i="14" s="1"/>
  <c r="E3140" i="14"/>
  <c r="A3140" i="14" s="1"/>
  <c r="E1523" i="14"/>
  <c r="A1523" i="14" s="1"/>
  <c r="E1432" i="14"/>
  <c r="A1432" i="14" s="1"/>
  <c r="E1297" i="14"/>
  <c r="A1297" i="14" s="1"/>
  <c r="E124" i="14"/>
  <c r="A124" i="14" s="1"/>
  <c r="E2468" i="14"/>
  <c r="A2468" i="14" s="1"/>
  <c r="E889" i="14"/>
  <c r="A889" i="14" s="1"/>
  <c r="E991" i="14"/>
  <c r="A991" i="14" s="1"/>
  <c r="E1915" i="14"/>
  <c r="A1915" i="14" s="1"/>
  <c r="E2277" i="14"/>
  <c r="A2277" i="14" s="1"/>
  <c r="E2806" i="14"/>
  <c r="A2806" i="14" s="1"/>
  <c r="E192" i="14"/>
  <c r="A192" i="14" s="1"/>
  <c r="E231" i="14"/>
  <c r="A231" i="14" s="1"/>
  <c r="E445" i="14"/>
  <c r="A445" i="14" s="1"/>
  <c r="E1066" i="14"/>
  <c r="A1066" i="14" s="1"/>
  <c r="E1083" i="14"/>
  <c r="A1083" i="14" s="1"/>
  <c r="E246" i="14"/>
  <c r="A246" i="14" s="1"/>
  <c r="E2151" i="14"/>
  <c r="A2151" i="14" s="1"/>
  <c r="E2076" i="14"/>
  <c r="A2076" i="14" s="1"/>
  <c r="E86" i="14"/>
  <c r="A86" i="14" s="1"/>
  <c r="E1739" i="14"/>
  <c r="A1739" i="14" s="1"/>
  <c r="E2093" i="14"/>
  <c r="A2093" i="14" s="1"/>
  <c r="E31" i="14"/>
  <c r="A31" i="14" s="1"/>
  <c r="E1639" i="14"/>
  <c r="A1639" i="14" s="1"/>
  <c r="E1607" i="14"/>
  <c r="A1607" i="14" s="1"/>
  <c r="E3132" i="14"/>
  <c r="A3132" i="14" s="1"/>
  <c r="E2387" i="14"/>
  <c r="A2387" i="14" s="1"/>
  <c r="E3067" i="14"/>
  <c r="A3067" i="14" s="1"/>
  <c r="E2337" i="14"/>
  <c r="A2337" i="14" s="1"/>
  <c r="E1201" i="14"/>
  <c r="A1201" i="14" s="1"/>
  <c r="E1868" i="14"/>
  <c r="A1868" i="14" s="1"/>
  <c r="E1715" i="14"/>
  <c r="A1715" i="14" s="1"/>
  <c r="E2325" i="14"/>
  <c r="A2325" i="14" s="1"/>
  <c r="E2328" i="14"/>
  <c r="A2328" i="14" s="1"/>
  <c r="E2248" i="14"/>
  <c r="A2248" i="14" s="1"/>
  <c r="E2146" i="14"/>
  <c r="A2146" i="14" s="1"/>
  <c r="E1307" i="14"/>
  <c r="A1307" i="14" s="1"/>
  <c r="E2505" i="14"/>
  <c r="A2505" i="14" s="1"/>
  <c r="E2597" i="14"/>
  <c r="A2597" i="14" s="1"/>
  <c r="E2467" i="14"/>
  <c r="A2467" i="14" s="1"/>
  <c r="E1953" i="14"/>
  <c r="A1953" i="14" s="1"/>
  <c r="E343" i="12"/>
  <c r="E489" i="12"/>
  <c r="E327" i="14"/>
  <c r="A327" i="14" s="1"/>
  <c r="E590" i="14"/>
  <c r="A590" i="14" s="1"/>
  <c r="E2173" i="14"/>
  <c r="A2173" i="14" s="1"/>
  <c r="E2155" i="14"/>
  <c r="A2155" i="14" s="1"/>
  <c r="E68" i="14"/>
  <c r="A68" i="14" s="1"/>
  <c r="E371" i="14"/>
  <c r="A371" i="14" s="1"/>
  <c r="E394" i="14"/>
  <c r="A394" i="14" s="1"/>
  <c r="E2408" i="14"/>
  <c r="A2408" i="14" s="1"/>
  <c r="E3076" i="14"/>
  <c r="A3076" i="14" s="1"/>
  <c r="E1040" i="14"/>
  <c r="A1040" i="14" s="1"/>
  <c r="E834" i="14"/>
  <c r="A834" i="14" s="1"/>
  <c r="M565" i="12"/>
  <c r="E98" i="14"/>
  <c r="A98" i="14" s="1"/>
  <c r="E2356" i="14"/>
  <c r="A2356" i="14" s="1"/>
  <c r="E895" i="14"/>
  <c r="A895" i="14" s="1"/>
  <c r="E2753" i="14"/>
  <c r="A2753" i="14" s="1"/>
  <c r="E2849" i="14"/>
  <c r="A2849" i="14" s="1"/>
  <c r="E994" i="14"/>
  <c r="A994" i="14" s="1"/>
  <c r="E49" i="14"/>
  <c r="A49" i="14" s="1"/>
  <c r="M347" i="12"/>
  <c r="E1460" i="14"/>
  <c r="A1460" i="14" s="1"/>
  <c r="E1140" i="14"/>
  <c r="A1140" i="14" s="1"/>
  <c r="E195" i="14"/>
  <c r="A195" i="14" s="1"/>
  <c r="E3184" i="14"/>
  <c r="A3184" i="14" s="1"/>
  <c r="E875" i="14"/>
  <c r="A875" i="14" s="1"/>
  <c r="E715" i="14"/>
  <c r="A715" i="14" s="1"/>
  <c r="E1987" i="14"/>
  <c r="A1987" i="14" s="1"/>
  <c r="E2390" i="14"/>
  <c r="A2390" i="14" s="1"/>
  <c r="E1033" i="14"/>
  <c r="A1033" i="14" s="1"/>
  <c r="E1008" i="14"/>
  <c r="A1008" i="14" s="1"/>
  <c r="E2855" i="14"/>
  <c r="A2855" i="14" s="1"/>
  <c r="E82" i="14"/>
  <c r="A82" i="14" s="1"/>
  <c r="E839" i="14"/>
  <c r="A839" i="14" s="1"/>
  <c r="E2086" i="14"/>
  <c r="A2086" i="14" s="1"/>
  <c r="E1419" i="14"/>
  <c r="A1419" i="14" s="1"/>
  <c r="E2321" i="14"/>
  <c r="A2321" i="14" s="1"/>
  <c r="E460" i="14"/>
  <c r="A460" i="14" s="1"/>
  <c r="E1964" i="14"/>
  <c r="A1964" i="14" s="1"/>
  <c r="E3133" i="14"/>
  <c r="A3133" i="14" s="1"/>
  <c r="E2271" i="14"/>
  <c r="A2271" i="14" s="1"/>
  <c r="E2838" i="14"/>
  <c r="A2838" i="14" s="1"/>
  <c r="E1525" i="14"/>
  <c r="A1525" i="14" s="1"/>
  <c r="E2624" i="14"/>
  <c r="A2624" i="14" s="1"/>
  <c r="E154" i="14"/>
  <c r="A154" i="14" s="1"/>
  <c r="E2521" i="14"/>
  <c r="A2521" i="14" s="1"/>
  <c r="E360" i="14"/>
  <c r="A360" i="14" s="1"/>
  <c r="E2230" i="14"/>
  <c r="A2230" i="14" s="1"/>
  <c r="E174" i="14"/>
  <c r="A174" i="14" s="1"/>
  <c r="E3075" i="14"/>
  <c r="A3075" i="14" s="1"/>
  <c r="E290" i="14"/>
  <c r="A290" i="14" s="1"/>
  <c r="E1811" i="14"/>
  <c r="A1811" i="14" s="1"/>
  <c r="E407" i="14"/>
  <c r="A407" i="14" s="1"/>
  <c r="E2789" i="14"/>
  <c r="A2789" i="14" s="1"/>
  <c r="E1438" i="14"/>
  <c r="A1438" i="14" s="1"/>
  <c r="E291" i="14"/>
  <c r="A291" i="14" s="1"/>
  <c r="E335" i="14"/>
  <c r="A335" i="14" s="1"/>
  <c r="E2053" i="14"/>
  <c r="A2053" i="14" s="1"/>
  <c r="E163" i="14"/>
  <c r="A163" i="14" s="1"/>
  <c r="E2546" i="14"/>
  <c r="A2546" i="14" s="1"/>
  <c r="E739" i="14"/>
  <c r="A739" i="14" s="1"/>
  <c r="E1049" i="14"/>
  <c r="A1049" i="14" s="1"/>
  <c r="E429" i="14"/>
  <c r="A429" i="14" s="1"/>
  <c r="E190" i="14"/>
  <c r="A190" i="14" s="1"/>
  <c r="E2225" i="14"/>
  <c r="A2225" i="14" s="1"/>
  <c r="E3229" i="14"/>
  <c r="A3229" i="14" s="1"/>
  <c r="E81" i="14"/>
  <c r="A81" i="14" s="1"/>
  <c r="E2306" i="14"/>
  <c r="A2306" i="14" s="1"/>
  <c r="E3106" i="14"/>
  <c r="A3106" i="14" s="1"/>
  <c r="E1933" i="14"/>
  <c r="A1933" i="14" s="1"/>
  <c r="M566" i="12"/>
  <c r="E1612" i="14"/>
  <c r="A1612" i="14" s="1"/>
  <c r="E1687" i="14"/>
  <c r="A1687" i="14" s="1"/>
  <c r="E1629" i="14"/>
  <c r="A1629" i="14" s="1"/>
  <c r="E330" i="14"/>
  <c r="A330" i="14" s="1"/>
  <c r="E1808" i="14"/>
  <c r="A1808" i="14" s="1"/>
  <c r="E411" i="14"/>
  <c r="A411" i="14" s="1"/>
  <c r="E535" i="14"/>
  <c r="A535" i="14" s="1"/>
  <c r="E3099" i="14"/>
  <c r="A3099" i="14" s="1"/>
  <c r="E355" i="14"/>
  <c r="A355" i="14" s="1"/>
  <c r="E958" i="14"/>
  <c r="A958" i="14" s="1"/>
  <c r="E1650" i="14"/>
  <c r="A1650" i="14" s="1"/>
  <c r="E1014" i="14"/>
  <c r="A1014" i="14" s="1"/>
  <c r="E2512" i="14"/>
  <c r="A2512" i="14" s="1"/>
  <c r="E2415" i="14"/>
  <c r="A2415" i="14" s="1"/>
  <c r="E678" i="14"/>
  <c r="A678" i="14" s="1"/>
  <c r="E1328" i="14"/>
  <c r="A1328" i="14" s="1"/>
  <c r="E1424" i="14"/>
  <c r="A1424" i="14" s="1"/>
  <c r="E1059" i="14"/>
  <c r="A1059" i="14" s="1"/>
  <c r="E2267" i="14"/>
  <c r="A2267" i="14" s="1"/>
  <c r="E2846" i="14"/>
  <c r="A2846" i="14" s="1"/>
  <c r="E1574" i="14"/>
  <c r="A1574" i="14" s="1"/>
  <c r="E2312" i="14"/>
  <c r="A2312" i="14" s="1"/>
  <c r="E2074" i="14"/>
  <c r="A2074" i="14" s="1"/>
  <c r="E2105" i="14"/>
  <c r="A2105" i="14" s="1"/>
  <c r="E2575" i="14"/>
  <c r="A2575" i="14" s="1"/>
  <c r="E1963" i="14"/>
  <c r="A1963" i="14" s="1"/>
  <c r="E2180" i="14"/>
  <c r="A2180" i="14" s="1"/>
  <c r="E2908" i="14"/>
  <c r="A2908" i="14" s="1"/>
  <c r="E676" i="14"/>
  <c r="A676" i="14" s="1"/>
  <c r="E1895" i="14"/>
  <c r="A1895" i="14" s="1"/>
  <c r="E3139" i="14"/>
  <c r="A3139" i="14" s="1"/>
  <c r="E765" i="14"/>
  <c r="A765" i="14" s="1"/>
  <c r="E253" i="14"/>
  <c r="A253" i="14" s="1"/>
  <c r="E2393" i="14"/>
  <c r="A2393" i="14" s="1"/>
  <c r="E1649" i="14"/>
  <c r="A1649" i="14" s="1"/>
  <c r="E2844" i="14"/>
  <c r="A2844" i="14" s="1"/>
  <c r="E1325" i="14"/>
  <c r="A1325" i="14" s="1"/>
  <c r="E1577" i="14"/>
  <c r="A1577" i="14" s="1"/>
  <c r="E2777" i="14"/>
  <c r="A2777" i="14" s="1"/>
  <c r="E3194" i="14"/>
  <c r="A3194" i="14" s="1"/>
  <c r="E160" i="14"/>
  <c r="A160" i="14" s="1"/>
  <c r="E566" i="14"/>
  <c r="A566" i="14" s="1"/>
  <c r="E2499" i="14"/>
  <c r="A2499" i="14" s="1"/>
  <c r="E409" i="14"/>
  <c r="A409" i="14" s="1"/>
  <c r="E1795" i="14"/>
  <c r="A1795" i="14" s="1"/>
  <c r="E308" i="14"/>
  <c r="A308" i="14" s="1"/>
  <c r="E2606" i="14"/>
  <c r="A2606" i="14" s="1"/>
  <c r="E726" i="14"/>
  <c r="A726" i="14" s="1"/>
  <c r="E2147" i="14"/>
  <c r="A2147" i="14" s="1"/>
  <c r="E854" i="14"/>
  <c r="A854" i="14" s="1"/>
  <c r="E1907" i="14"/>
  <c r="A1907" i="14" s="1"/>
  <c r="E3090" i="14"/>
  <c r="A3090" i="14" s="1"/>
  <c r="E1493" i="14"/>
  <c r="A1493" i="14" s="1"/>
  <c r="E2355" i="14"/>
  <c r="A2355" i="14" s="1"/>
  <c r="E945" i="14"/>
  <c r="A945" i="14" s="1"/>
  <c r="E1881" i="14"/>
  <c r="A1881" i="14" s="1"/>
  <c r="E2494" i="14"/>
  <c r="A2494" i="14" s="1"/>
  <c r="E2872" i="14"/>
  <c r="A2872" i="14" s="1"/>
  <c r="E2447" i="14"/>
  <c r="A2447" i="14" s="1"/>
  <c r="E3267" i="14"/>
  <c r="A3267" i="14" s="1"/>
  <c r="E2790" i="14"/>
  <c r="A2790" i="14" s="1"/>
  <c r="E2323" i="14"/>
  <c r="A2323" i="14" s="1"/>
  <c r="E1161" i="14"/>
  <c r="A1161" i="14" s="1"/>
  <c r="E2635" i="14"/>
  <c r="A2635" i="14" s="1"/>
  <c r="E386" i="14"/>
  <c r="A386" i="14" s="1"/>
  <c r="E2380" i="14"/>
  <c r="A2380" i="14" s="1"/>
  <c r="E1385" i="14"/>
  <c r="A1385" i="14" s="1"/>
  <c r="E1641" i="14"/>
  <c r="A1641" i="14" s="1"/>
  <c r="E239" i="14"/>
  <c r="A239" i="14" s="1"/>
  <c r="E946" i="14"/>
  <c r="A946" i="14" s="1"/>
  <c r="E252" i="14"/>
  <c r="A252" i="14" s="1"/>
  <c r="E1961" i="14"/>
  <c r="A1961" i="14" s="1"/>
  <c r="E369" i="14"/>
  <c r="A369" i="14" s="1"/>
  <c r="E362" i="14"/>
  <c r="A362" i="14" s="1"/>
  <c r="E1751" i="14"/>
  <c r="A1751" i="14" s="1"/>
  <c r="E398" i="14"/>
  <c r="A398" i="14" s="1"/>
  <c r="E3045" i="14"/>
  <c r="A3045" i="14" s="1"/>
  <c r="E2659" i="14"/>
  <c r="A2659" i="14" s="1"/>
  <c r="E3047" i="14"/>
  <c r="A3047" i="14" s="1"/>
  <c r="E1662" i="14"/>
  <c r="A1662" i="14" s="1"/>
  <c r="E2420" i="14"/>
  <c r="A2420" i="14" s="1"/>
  <c r="E2435" i="14"/>
  <c r="A2435" i="14" s="1"/>
  <c r="E3016" i="14"/>
  <c r="A3016" i="14" s="1"/>
  <c r="E1020" i="14"/>
  <c r="A1020" i="14" s="1"/>
  <c r="E999" i="14"/>
  <c r="A999" i="14" s="1"/>
  <c r="E2756" i="14"/>
  <c r="A2756" i="14" s="1"/>
  <c r="E132" i="14"/>
  <c r="A132" i="14" s="1"/>
  <c r="E204" i="14"/>
  <c r="A204" i="14" s="1"/>
  <c r="E3104" i="14"/>
  <c r="A3104" i="14" s="1"/>
  <c r="E822" i="14"/>
  <c r="A822" i="14" s="1"/>
  <c r="E3088" i="14"/>
  <c r="A3088" i="14" s="1"/>
  <c r="E3175" i="14"/>
  <c r="A3175" i="14" s="1"/>
  <c r="E1048" i="14"/>
  <c r="A1048" i="14" s="1"/>
  <c r="E601" i="14"/>
  <c r="A601" i="14" s="1"/>
  <c r="E2893" i="14"/>
  <c r="A2893" i="14" s="1"/>
  <c r="E2384" i="14"/>
  <c r="A2384" i="14" s="1"/>
  <c r="E256" i="14"/>
  <c r="A256" i="14" s="1"/>
  <c r="E2308" i="14"/>
  <c r="A2308" i="14" s="1"/>
  <c r="E3255" i="14"/>
  <c r="A3255" i="14" s="1"/>
  <c r="E1950" i="14"/>
  <c r="A1950" i="14" s="1"/>
  <c r="E1532" i="14"/>
  <c r="A1532" i="14" s="1"/>
  <c r="E3248" i="14"/>
  <c r="A3248" i="14" s="1"/>
  <c r="E621" i="14"/>
  <c r="A621" i="14" s="1"/>
  <c r="E2822" i="14"/>
  <c r="A2822" i="14" s="1"/>
  <c r="E1409" i="14"/>
  <c r="A1409" i="14" s="1"/>
  <c r="E1750" i="14"/>
  <c r="A1750" i="14" s="1"/>
  <c r="E2878" i="14"/>
  <c r="A2878" i="14" s="1"/>
  <c r="E1099" i="14"/>
  <c r="A1099" i="14" s="1"/>
  <c r="E53" i="14"/>
  <c r="A53" i="14" s="1"/>
  <c r="E3004" i="14"/>
  <c r="A3004" i="14" s="1"/>
  <c r="E660" i="14"/>
  <c r="A660" i="14" s="1"/>
  <c r="E2235" i="14"/>
  <c r="A2235" i="14" s="1"/>
  <c r="E2721" i="14"/>
  <c r="A2721" i="14" s="1"/>
  <c r="E1096" i="14"/>
  <c r="A1096" i="14" s="1"/>
  <c r="E677" i="14"/>
  <c r="A677" i="14" s="1"/>
  <c r="E1466" i="14"/>
  <c r="A1466" i="14" s="1"/>
  <c r="E903" i="14"/>
  <c r="A903" i="14" s="1"/>
  <c r="E692" i="14"/>
  <c r="A692" i="14" s="1"/>
  <c r="E1620" i="14"/>
  <c r="A1620" i="14" s="1"/>
  <c r="E1011" i="14"/>
  <c r="A1011" i="14" s="1"/>
  <c r="E1531" i="14"/>
  <c r="A1531" i="14" s="1"/>
  <c r="E1127" i="14"/>
  <c r="A1127" i="14" s="1"/>
  <c r="E1182" i="14"/>
  <c r="A1182" i="14" s="1"/>
  <c r="E359" i="14"/>
  <c r="A359" i="14" s="1"/>
  <c r="E950" i="14"/>
  <c r="A950" i="14" s="1"/>
  <c r="M517" i="12"/>
  <c r="E2029" i="14"/>
  <c r="A2029" i="14" s="1"/>
  <c r="E599" i="14"/>
  <c r="A599" i="14" s="1"/>
  <c r="E1361" i="14"/>
  <c r="A1361" i="14" s="1"/>
  <c r="E1805" i="14"/>
  <c r="A1805" i="14" s="1"/>
  <c r="E2247" i="14"/>
  <c r="A2247" i="14" s="1"/>
  <c r="E527" i="14"/>
  <c r="A527" i="14" s="1"/>
  <c r="E1016" i="14"/>
  <c r="A1016" i="14" s="1"/>
  <c r="E1388" i="14"/>
  <c r="A1388" i="14" s="1"/>
  <c r="E2251" i="14"/>
  <c r="A2251" i="14" s="1"/>
  <c r="E3155" i="14"/>
  <c r="A3155" i="14" s="1"/>
  <c r="M615" i="12"/>
  <c r="E2366" i="14"/>
  <c r="A2366" i="14" s="1"/>
  <c r="E1341" i="14"/>
  <c r="A1341" i="14" s="1"/>
  <c r="E2647" i="14"/>
  <c r="A2647" i="14" s="1"/>
  <c r="E310" i="14"/>
  <c r="A310" i="14" s="1"/>
  <c r="E2364" i="14"/>
  <c r="A2364" i="14" s="1"/>
  <c r="E2510" i="14"/>
  <c r="A2510" i="14" s="1"/>
  <c r="E2401" i="14"/>
  <c r="A2401" i="14" s="1"/>
  <c r="E2981" i="14"/>
  <c r="A2981" i="14" s="1"/>
  <c r="E2560" i="14"/>
  <c r="A2560" i="14" s="1"/>
  <c r="E1818" i="14"/>
  <c r="A1818" i="14" s="1"/>
  <c r="E1875" i="14"/>
  <c r="A1875" i="14" s="1"/>
  <c r="E475" i="14"/>
  <c r="A475" i="14" s="1"/>
  <c r="E3026" i="14"/>
  <c r="A3026" i="14" s="1"/>
  <c r="E3065" i="14"/>
  <c r="A3065" i="14" s="1"/>
  <c r="E3040" i="14"/>
  <c r="A3040" i="14" s="1"/>
  <c r="E2748" i="14"/>
  <c r="A2748" i="14" s="1"/>
  <c r="E2804" i="14"/>
  <c r="A2804" i="14" s="1"/>
  <c r="E424" i="14"/>
  <c r="A424" i="14" s="1"/>
  <c r="E832" i="14"/>
  <c r="A832" i="14" s="1"/>
  <c r="E101" i="14"/>
  <c r="A101" i="14" s="1"/>
  <c r="E2771" i="14"/>
  <c r="A2771" i="14" s="1"/>
  <c r="E2242" i="14"/>
  <c r="A2242" i="14" s="1"/>
  <c r="E1680" i="14"/>
  <c r="A1680" i="14" s="1"/>
  <c r="E1561" i="14"/>
  <c r="A1561" i="14" s="1"/>
  <c r="E1992" i="14"/>
  <c r="A1992" i="14" s="1"/>
  <c r="E874" i="14"/>
  <c r="A874" i="14" s="1"/>
  <c r="E882" i="14"/>
  <c r="A882" i="14" s="1"/>
  <c r="E2309" i="14"/>
  <c r="A2309" i="14" s="1"/>
  <c r="E2816" i="14"/>
  <c r="A2816" i="14" s="1"/>
  <c r="E1894" i="14"/>
  <c r="A1894" i="14" s="1"/>
  <c r="E1095" i="14"/>
  <c r="A1095" i="14" s="1"/>
  <c r="E2332" i="14"/>
  <c r="A2332" i="14" s="1"/>
  <c r="E484" i="14"/>
  <c r="A484" i="14" s="1"/>
  <c r="E947" i="14"/>
  <c r="A947" i="14" s="1"/>
  <c r="E3210" i="14"/>
  <c r="A3210" i="14" s="1"/>
  <c r="E573" i="14"/>
  <c r="A573" i="14" s="1"/>
  <c r="E750" i="14"/>
  <c r="A750" i="14" s="1"/>
  <c r="E2692" i="14"/>
  <c r="A2692" i="14" s="1"/>
  <c r="E1051" i="14"/>
  <c r="A1051" i="14" s="1"/>
  <c r="E182" i="14"/>
  <c r="A182" i="14" s="1"/>
  <c r="E2996" i="14"/>
  <c r="A2996" i="14" s="1"/>
  <c r="E913" i="14"/>
  <c r="A913" i="14" s="1"/>
  <c r="E1913" i="14"/>
  <c r="A1913" i="14" s="1"/>
  <c r="E1697" i="14"/>
  <c r="A1697" i="14" s="1"/>
  <c r="E2749" i="14"/>
  <c r="A2749" i="14" s="1"/>
  <c r="E1301" i="14"/>
  <c r="A1301" i="14" s="1"/>
  <c r="E580" i="14"/>
  <c r="A580" i="14" s="1"/>
  <c r="E2115" i="14"/>
  <c r="A2115" i="14" s="1"/>
  <c r="E2866" i="14"/>
  <c r="A2866" i="14" s="1"/>
  <c r="E2917" i="14"/>
  <c r="A2917" i="14" s="1"/>
  <c r="E661" i="14"/>
  <c r="A661" i="14" s="1"/>
  <c r="E905" i="14"/>
  <c r="A905" i="14" s="1"/>
  <c r="E1684" i="14"/>
  <c r="A1684" i="14" s="1"/>
  <c r="E1427" i="14"/>
  <c r="A1427" i="14" s="1"/>
  <c r="E1143" i="14"/>
  <c r="A1143" i="14" s="1"/>
  <c r="E2509" i="14"/>
  <c r="A2509" i="14" s="1"/>
  <c r="E1735" i="14"/>
  <c r="A1735" i="14" s="1"/>
  <c r="E989" i="14"/>
  <c r="A989" i="14" s="1"/>
  <c r="E1815" i="14"/>
  <c r="A1815" i="14" s="1"/>
  <c r="E218" i="14"/>
  <c r="A218" i="14" s="1"/>
  <c r="E1444" i="14"/>
  <c r="A1444" i="14" s="1"/>
  <c r="E1393" i="14"/>
  <c r="A1393" i="14" s="1"/>
  <c r="E1705" i="14"/>
  <c r="A1705" i="14" s="1"/>
  <c r="E1387" i="14"/>
  <c r="A1387" i="14" s="1"/>
  <c r="E2176" i="14"/>
  <c r="A2176" i="14" s="1"/>
  <c r="E235" i="14"/>
  <c r="A235" i="14" s="1"/>
  <c r="E2399" i="14"/>
  <c r="A2399" i="14" s="1"/>
  <c r="E1281" i="14"/>
  <c r="A1281" i="14" s="1"/>
  <c r="E2175" i="14"/>
  <c r="A2175" i="14" s="1"/>
  <c r="E1433" i="14"/>
  <c r="A1433" i="14" s="1"/>
  <c r="E2089" i="14"/>
  <c r="A2089" i="14" s="1"/>
  <c r="E309" i="14"/>
  <c r="A309" i="14" s="1"/>
  <c r="E2082" i="14"/>
  <c r="A2082" i="14" s="1"/>
  <c r="E2410" i="14"/>
  <c r="A2410" i="14" s="1"/>
  <c r="E1962" i="14"/>
  <c r="A1962" i="14" s="1"/>
  <c r="E1332" i="14"/>
  <c r="A1332" i="14" s="1"/>
  <c r="E3251" i="14"/>
  <c r="A3251" i="14" s="1"/>
  <c r="E2746" i="14"/>
  <c r="A2746" i="14" s="1"/>
  <c r="E3002" i="14"/>
  <c r="A3002" i="14" s="1"/>
  <c r="E180" i="14"/>
  <c r="A180" i="14" s="1"/>
  <c r="E1330" i="14"/>
  <c r="A1330" i="14" s="1"/>
  <c r="E1120" i="14"/>
  <c r="A1120" i="14" s="1"/>
  <c r="E34" i="14"/>
  <c r="A34" i="14" s="1"/>
  <c r="E262" i="14"/>
  <c r="A262" i="14" s="1"/>
  <c r="E2986" i="14"/>
  <c r="A2986" i="14" s="1"/>
  <c r="E1166" i="14"/>
  <c r="A1166" i="14" s="1"/>
  <c r="E2880" i="14"/>
  <c r="A2880" i="14" s="1"/>
  <c r="E1760" i="14"/>
  <c r="A1760" i="14" s="1"/>
  <c r="E2028" i="14"/>
  <c r="A2028" i="14" s="1"/>
  <c r="E2040" i="14"/>
  <c r="A2040" i="14" s="1"/>
  <c r="E988" i="14"/>
  <c r="A988" i="14" s="1"/>
  <c r="E2032" i="14"/>
  <c r="A2032" i="14" s="1"/>
  <c r="E3027" i="14"/>
  <c r="A3027" i="14" s="1"/>
  <c r="E3068" i="14"/>
  <c r="A3068" i="14" s="1"/>
  <c r="E3012" i="14"/>
  <c r="A3012" i="14" s="1"/>
  <c r="E2501" i="14"/>
  <c r="A2501" i="14" s="1"/>
  <c r="E501" i="14"/>
  <c r="A501" i="14" s="1"/>
  <c r="E2239" i="14"/>
  <c r="A2239" i="14" s="1"/>
  <c r="E1790" i="14"/>
  <c r="A1790" i="14" s="1"/>
  <c r="E2826" i="14"/>
  <c r="A2826" i="14" s="1"/>
  <c r="E299" i="14"/>
  <c r="A299" i="14" s="1"/>
  <c r="E2383" i="14"/>
  <c r="A2383" i="14" s="1"/>
  <c r="E2596" i="14"/>
  <c r="A2596" i="14" s="1"/>
  <c r="E2344" i="14"/>
  <c r="A2344" i="14" s="1"/>
  <c r="E2643" i="14"/>
  <c r="A2643" i="14" s="1"/>
  <c r="E2607" i="14"/>
  <c r="A2607" i="14" s="1"/>
  <c r="E2835" i="14"/>
  <c r="A2835" i="14" s="1"/>
  <c r="E2695" i="14"/>
  <c r="A2695" i="14" s="1"/>
  <c r="E15" i="12"/>
  <c r="E3050" i="14"/>
  <c r="A3050" i="14" s="1"/>
  <c r="E806" i="14"/>
  <c r="A806" i="14" s="1"/>
  <c r="E2781" i="14"/>
  <c r="A2781" i="14" s="1"/>
  <c r="E1067" i="14"/>
  <c r="A1067" i="14" s="1"/>
  <c r="E2974" i="14"/>
  <c r="A2974" i="14" s="1"/>
  <c r="E2540" i="14"/>
  <c r="A2540" i="14" s="1"/>
  <c r="E89" i="14"/>
  <c r="A89" i="14" s="1"/>
  <c r="E2920" i="14"/>
  <c r="A2920" i="14" s="1"/>
  <c r="E1690" i="14"/>
  <c r="A1690" i="14" s="1"/>
  <c r="E1722" i="14"/>
  <c r="A1722" i="14" s="1"/>
  <c r="E1416" i="14"/>
  <c r="A1416" i="14" s="1"/>
  <c r="E201" i="14"/>
  <c r="A201" i="14" s="1"/>
  <c r="E2896" i="14"/>
  <c r="A2896" i="14" s="1"/>
  <c r="E2792" i="14"/>
  <c r="A2792" i="14" s="1"/>
  <c r="E1998" i="14"/>
  <c r="A1998" i="14" s="1"/>
  <c r="E758" i="14"/>
  <c r="A758" i="14" s="1"/>
  <c r="E2456" i="14"/>
  <c r="A2456" i="14" s="1"/>
  <c r="E2326" i="14"/>
  <c r="A2326" i="14" s="1"/>
  <c r="E2430" i="14"/>
  <c r="A2430" i="14" s="1"/>
  <c r="E3058" i="14"/>
  <c r="A3058" i="14" s="1"/>
  <c r="E2768" i="14"/>
  <c r="A2768" i="14" s="1"/>
  <c r="E260" i="14"/>
  <c r="A260" i="14" s="1"/>
  <c r="E1893" i="14"/>
  <c r="A1893" i="14" s="1"/>
  <c r="E328" i="14"/>
  <c r="A328" i="14" s="1"/>
  <c r="E2438" i="14"/>
  <c r="A2438" i="14" s="1"/>
  <c r="E711" i="14"/>
  <c r="A711" i="14" s="1"/>
  <c r="E2633" i="14"/>
  <c r="A2633" i="14" s="1"/>
  <c r="E74" i="14"/>
  <c r="A74" i="14" s="1"/>
  <c r="E1859" i="14"/>
  <c r="A1859" i="14" s="1"/>
  <c r="E1299" i="14"/>
  <c r="A1299" i="14" s="1"/>
  <c r="E2331" i="14"/>
  <c r="A2331" i="14" s="1"/>
  <c r="E1583" i="14"/>
  <c r="A1583" i="14" s="1"/>
  <c r="E2241" i="14"/>
  <c r="A2241" i="14" s="1"/>
  <c r="E2807" i="14"/>
  <c r="A2807" i="14" s="1"/>
  <c r="E2265" i="14"/>
  <c r="A2265" i="14" s="1"/>
  <c r="E2502" i="14"/>
  <c r="A2502" i="14" s="1"/>
  <c r="E3097" i="14"/>
  <c r="A3097" i="14" s="1"/>
  <c r="E2742" i="14"/>
  <c r="A2742" i="14" s="1"/>
  <c r="E1542" i="14"/>
  <c r="A1542" i="14" s="1"/>
  <c r="E2097" i="14"/>
  <c r="A2097" i="14" s="1"/>
  <c r="E413" i="14"/>
  <c r="A413" i="14" s="1"/>
  <c r="E365" i="14"/>
  <c r="A365" i="14" s="1"/>
  <c r="E3041" i="14"/>
  <c r="A3041" i="14" s="1"/>
  <c r="E392" i="14"/>
  <c r="A392" i="14" s="1"/>
  <c r="E3039" i="14"/>
  <c r="A3039" i="14" s="1"/>
  <c r="E1282" i="14"/>
  <c r="A1282" i="14" s="1"/>
  <c r="E261" i="14"/>
  <c r="A261" i="14" s="1"/>
  <c r="E1225" i="14"/>
  <c r="A1225" i="14" s="1"/>
  <c r="E186" i="14"/>
  <c r="A186" i="14" s="1"/>
  <c r="E2879" i="14"/>
  <c r="A2879" i="14" s="1"/>
  <c r="E350" i="14"/>
  <c r="A350" i="14" s="1"/>
  <c r="E645" i="14"/>
  <c r="A645" i="14" s="1"/>
  <c r="E1117" i="14"/>
  <c r="A1117" i="14" s="1"/>
  <c r="E3014" i="14"/>
  <c r="A3014" i="14" s="1"/>
  <c r="E292" i="14"/>
  <c r="A292" i="14" s="1"/>
  <c r="E975" i="14"/>
  <c r="A975" i="14" s="1"/>
  <c r="E2842" i="14"/>
  <c r="A2842" i="14" s="1"/>
  <c r="E2608" i="14"/>
  <c r="A2608" i="14" s="1"/>
  <c r="E78" i="14"/>
  <c r="A78" i="14" s="1"/>
  <c r="E2429" i="14"/>
  <c r="A2429" i="14" s="1"/>
  <c r="E2704" i="14"/>
  <c r="A2704" i="14" s="1"/>
  <c r="E1631" i="14"/>
  <c r="A1631" i="14" s="1"/>
  <c r="E545" i="14"/>
  <c r="A545" i="14" s="1"/>
  <c r="E363" i="14"/>
  <c r="A363" i="14" s="1"/>
  <c r="E1626" i="14"/>
  <c r="A1626" i="14" s="1"/>
  <c r="E1668" i="14"/>
  <c r="A1668" i="14" s="1"/>
  <c r="E1515" i="14"/>
  <c r="A1515" i="14" s="1"/>
  <c r="E2788" i="14"/>
  <c r="A2788" i="14" s="1"/>
  <c r="E1378" i="14"/>
  <c r="A1378" i="14" s="1"/>
  <c r="E512" i="14"/>
  <c r="A512" i="14" s="1"/>
  <c r="E2894" i="14"/>
  <c r="A2894" i="14" s="1"/>
  <c r="E704" i="14"/>
  <c r="A704" i="14" s="1"/>
  <c r="E1774" i="14"/>
  <c r="A1774" i="14" s="1"/>
  <c r="E2591" i="14"/>
  <c r="A2591" i="14" s="1"/>
  <c r="E2069" i="14"/>
  <c r="A2069" i="14" s="1"/>
  <c r="E1079" i="14"/>
  <c r="A1079" i="14" s="1"/>
  <c r="E2726" i="14"/>
  <c r="A2726" i="14" s="1"/>
  <c r="E295" i="14"/>
  <c r="A295" i="14" s="1"/>
  <c r="E2130" i="14"/>
  <c r="A2130" i="14" s="1"/>
  <c r="E1319" i="14"/>
  <c r="A1319" i="14" s="1"/>
  <c r="E1912" i="14"/>
  <c r="A1912" i="14" s="1"/>
  <c r="E606" i="14"/>
  <c r="A606" i="14" s="1"/>
  <c r="E2445" i="14"/>
  <c r="A2445" i="14" s="1"/>
  <c r="E810" i="14"/>
  <c r="A810" i="14" s="1"/>
  <c r="E361" i="14"/>
  <c r="A361" i="14" s="1"/>
  <c r="E2012" i="14"/>
  <c r="A2012" i="14" s="1"/>
  <c r="E1990" i="14"/>
  <c r="A1990" i="14" s="1"/>
  <c r="E1335" i="14"/>
  <c r="A1335" i="14" s="1"/>
  <c r="E415" i="14"/>
  <c r="A415" i="14" s="1"/>
  <c r="E911" i="14"/>
  <c r="A911" i="14" s="1"/>
  <c r="E215" i="14"/>
  <c r="A215" i="14" s="1"/>
  <c r="E270" i="14"/>
  <c r="A270" i="14" s="1"/>
  <c r="E1012" i="14"/>
  <c r="A1012" i="14" s="1"/>
  <c r="E1312" i="14"/>
  <c r="A1312" i="14" s="1"/>
  <c r="E2406" i="14"/>
  <c r="A2406" i="14" s="1"/>
  <c r="E1252" i="14"/>
  <c r="A1252" i="14" s="1"/>
  <c r="E2875" i="14"/>
  <c r="A2875" i="14" s="1"/>
  <c r="E2670" i="14"/>
  <c r="A2670" i="14" s="1"/>
  <c r="E2823" i="14"/>
  <c r="A2823" i="14" s="1"/>
  <c r="E1316" i="14"/>
  <c r="A1316" i="14" s="1"/>
  <c r="E1663" i="14"/>
  <c r="A1663" i="14" s="1"/>
  <c r="E1354" i="14"/>
  <c r="A1354" i="14" s="1"/>
  <c r="E3135" i="14"/>
  <c r="A3135" i="14" s="1"/>
  <c r="E1135" i="14"/>
  <c r="A1135" i="14" s="1"/>
  <c r="E1965" i="14"/>
  <c r="A1965" i="14" s="1"/>
  <c r="E1465" i="14"/>
  <c r="A1465" i="14" s="1"/>
  <c r="E1245" i="14"/>
  <c r="A1245" i="14" s="1"/>
  <c r="E2813" i="14"/>
  <c r="A2813" i="14" s="1"/>
  <c r="E2075" i="14"/>
  <c r="A2075" i="14" s="1"/>
  <c r="E2837" i="14"/>
  <c r="A2837" i="14" s="1"/>
  <c r="E2153" i="14"/>
  <c r="A2153" i="14" s="1"/>
  <c r="E1082" i="14"/>
  <c r="A1082" i="14" s="1"/>
  <c r="E203" i="14"/>
  <c r="A203" i="14" s="1"/>
  <c r="E2922" i="14"/>
  <c r="A2922" i="14" s="1"/>
  <c r="E354" i="14"/>
  <c r="A354" i="14" s="1"/>
  <c r="E1789" i="14"/>
  <c r="A1789" i="14" s="1"/>
  <c r="E768" i="14"/>
  <c r="A768" i="14" s="1"/>
  <c r="E108" i="14"/>
  <c r="A108" i="14" s="1"/>
  <c r="E1452" i="14"/>
  <c r="A1452" i="14" s="1"/>
  <c r="E2352" i="14"/>
  <c r="A2352" i="14" s="1"/>
  <c r="E2123" i="14"/>
  <c r="A2123" i="14" s="1"/>
  <c r="E2372" i="14"/>
  <c r="A2372" i="14" s="1"/>
  <c r="E831" i="14"/>
  <c r="A831" i="14" s="1"/>
  <c r="E2870" i="14"/>
  <c r="A2870" i="14" s="1"/>
  <c r="E1914" i="14"/>
  <c r="A1914" i="14" s="1"/>
  <c r="E1757" i="14"/>
  <c r="A1757" i="14" s="1"/>
  <c r="E2437" i="14"/>
  <c r="A2437" i="14" s="1"/>
  <c r="E2637" i="14"/>
  <c r="A2637" i="14" s="1"/>
  <c r="E2261" i="14"/>
  <c r="A2261" i="14" s="1"/>
  <c r="E3159" i="14"/>
  <c r="A3159" i="14" s="1"/>
  <c r="E311" i="14"/>
  <c r="A311" i="14" s="1"/>
  <c r="E2319" i="14"/>
  <c r="A2319" i="14" s="1"/>
  <c r="E1296" i="14"/>
  <c r="A1296" i="14" s="1"/>
  <c r="E2978" i="14"/>
  <c r="A2978" i="14" s="1"/>
  <c r="E427" i="14"/>
  <c r="A427" i="14" s="1"/>
  <c r="E1158" i="14"/>
  <c r="A1158" i="14" s="1"/>
  <c r="E1087" i="14"/>
  <c r="A1087" i="14" s="1"/>
  <c r="E907" i="14"/>
  <c r="A907" i="14" s="1"/>
  <c r="E3236" i="14"/>
  <c r="A3236" i="14" s="1"/>
  <c r="E1458" i="14"/>
  <c r="A1458" i="14" s="1"/>
  <c r="E3169" i="14"/>
  <c r="A3169" i="14" s="1"/>
  <c r="E2460" i="14"/>
  <c r="A2460" i="14" s="1"/>
  <c r="E258" i="14"/>
  <c r="A258" i="14" s="1"/>
  <c r="E184" i="14"/>
  <c r="A184" i="14" s="1"/>
  <c r="E3053" i="14"/>
  <c r="A3053" i="14" s="1"/>
  <c r="E393" i="14"/>
  <c r="A393" i="14" s="1"/>
  <c r="E655" i="14"/>
  <c r="A655" i="14" s="1"/>
  <c r="E1295" i="14"/>
  <c r="A1295" i="14" s="1"/>
  <c r="E1392" i="14"/>
  <c r="A1392" i="14" s="1"/>
  <c r="E464" i="14"/>
  <c r="A464" i="14" s="1"/>
  <c r="E1431" i="14"/>
  <c r="A1431" i="14" s="1"/>
  <c r="E165" i="14"/>
  <c r="A165" i="14" s="1"/>
  <c r="E782" i="14"/>
  <c r="A782" i="14" s="1"/>
  <c r="E878" i="14"/>
  <c r="A878" i="14" s="1"/>
  <c r="E453" i="14"/>
  <c r="A453" i="14" s="1"/>
  <c r="E334" i="14"/>
  <c r="A334" i="14" s="1"/>
  <c r="E2304" i="14"/>
  <c r="A2304" i="14" s="1"/>
  <c r="E23" i="14"/>
  <c r="A23" i="14" s="1"/>
  <c r="E1446" i="14"/>
  <c r="A1446" i="14" s="1"/>
  <c r="E2133" i="14"/>
  <c r="A2133" i="14" s="1"/>
  <c r="E2318" i="14"/>
  <c r="A2318" i="14" s="1"/>
  <c r="E2765" i="14"/>
  <c r="A2765" i="14" s="1"/>
  <c r="E3011" i="14"/>
  <c r="A3011" i="14" s="1"/>
  <c r="E1184" i="14"/>
  <c r="A1184" i="14" s="1"/>
  <c r="E2590" i="14"/>
  <c r="A2590" i="14" s="1"/>
  <c r="E1149" i="14"/>
  <c r="A1149" i="14" s="1"/>
  <c r="M535" i="12"/>
  <c r="E2697" i="14"/>
  <c r="A2697" i="14" s="1"/>
  <c r="E1746" i="14"/>
  <c r="A1746" i="14" s="1"/>
  <c r="E2757" i="14"/>
  <c r="A2757" i="14" s="1"/>
  <c r="E1752" i="14"/>
  <c r="A1752" i="14" s="1"/>
  <c r="E2640" i="14"/>
  <c r="A2640" i="14" s="1"/>
  <c r="E2516" i="14"/>
  <c r="A2516" i="14" s="1"/>
  <c r="E3101" i="14"/>
  <c r="A3101" i="14" s="1"/>
  <c r="E1669" i="14"/>
  <c r="A1669" i="14" s="1"/>
  <c r="E619" i="14"/>
  <c r="A619" i="14" s="1"/>
  <c r="E1218" i="14"/>
  <c r="A1218" i="14" s="1"/>
  <c r="E2873" i="14"/>
  <c r="A2873" i="14" s="1"/>
  <c r="E2106" i="14"/>
  <c r="A2106" i="14" s="1"/>
  <c r="E1743" i="14"/>
  <c r="A1743" i="14" s="1"/>
  <c r="E417" i="14"/>
  <c r="A417" i="14" s="1"/>
  <c r="E2195" i="14"/>
  <c r="A2195" i="14" s="1"/>
  <c r="E2618" i="14"/>
  <c r="A2618" i="14" s="1"/>
  <c r="E1308" i="14"/>
  <c r="A1308" i="14" s="1"/>
  <c r="E2786" i="14"/>
  <c r="A2786" i="14" s="1"/>
  <c r="E1036" i="14"/>
  <c r="A1036" i="14" s="1"/>
  <c r="E3166" i="14"/>
  <c r="A3166" i="14" s="1"/>
  <c r="E1874" i="14"/>
  <c r="A1874" i="14" s="1"/>
  <c r="E1073" i="14"/>
  <c r="A1073" i="14" s="1"/>
  <c r="E1661" i="14"/>
  <c r="A1661" i="14" s="1"/>
  <c r="E2031" i="14"/>
  <c r="A2031" i="14" s="1"/>
  <c r="E1652" i="14"/>
  <c r="A1652" i="14" s="1"/>
  <c r="E2515" i="14"/>
  <c r="A2515" i="14" s="1"/>
  <c r="M74" i="12"/>
  <c r="E849" i="14"/>
  <c r="A849" i="14" s="1"/>
  <c r="E2690" i="14"/>
  <c r="A2690" i="14" s="1"/>
  <c r="E2503" i="14"/>
  <c r="A2503" i="14" s="1"/>
  <c r="E1936" i="14"/>
  <c r="A1936" i="14" s="1"/>
  <c r="E2211" i="14"/>
  <c r="A2211" i="14" s="1"/>
  <c r="E1479" i="14"/>
  <c r="A1479" i="14" s="1"/>
  <c r="E825" i="14"/>
  <c r="A825" i="14" s="1"/>
  <c r="E2317" i="14"/>
  <c r="A2317" i="14" s="1"/>
  <c r="E88" i="14"/>
  <c r="A88" i="14" s="1"/>
  <c r="E628" i="14"/>
  <c r="A628" i="14" s="1"/>
  <c r="E1111" i="14"/>
  <c r="A1111" i="14" s="1"/>
  <c r="E447" i="14"/>
  <c r="A447" i="14" s="1"/>
  <c r="E1318" i="14"/>
  <c r="A1318" i="14" s="1"/>
  <c r="E2850" i="14"/>
  <c r="A2850" i="14" s="1"/>
  <c r="E680" i="14"/>
  <c r="A680" i="14" s="1"/>
  <c r="E1927" i="14"/>
  <c r="A1927" i="14" s="1"/>
  <c r="E1358" i="14"/>
  <c r="A1358" i="14" s="1"/>
  <c r="E2144" i="14"/>
  <c r="A2144" i="14" s="1"/>
  <c r="E608" i="14"/>
  <c r="A608" i="14" s="1"/>
  <c r="E1809" i="14"/>
  <c r="A1809" i="14" s="1"/>
  <c r="E1994" i="14"/>
  <c r="A1994" i="14" s="1"/>
  <c r="E2857" i="14"/>
  <c r="A2857" i="14" s="1"/>
  <c r="E2841" i="14"/>
  <c r="A2841" i="14" s="1"/>
  <c r="E3020" i="14"/>
  <c r="A3020" i="14" s="1"/>
  <c r="E2696" i="14"/>
  <c r="A2696" i="14" s="1"/>
  <c r="E1804" i="14"/>
  <c r="A1804" i="14" s="1"/>
  <c r="E1306" i="14"/>
  <c r="A1306" i="14" s="1"/>
  <c r="E764" i="14"/>
  <c r="A764" i="14" s="1"/>
  <c r="E2942" i="14"/>
  <c r="A2942" i="14" s="1"/>
  <c r="E1481" i="14"/>
  <c r="A1481" i="14" s="1"/>
  <c r="E280" i="14"/>
  <c r="A280" i="14" s="1"/>
  <c r="E3181" i="14"/>
  <c r="A3181" i="14" s="1"/>
  <c r="E2059" i="14"/>
  <c r="A2059" i="14" s="1"/>
  <c r="E2199" i="14"/>
  <c r="A2199" i="14" s="1"/>
  <c r="E510" i="14"/>
  <c r="A510" i="14" s="1"/>
  <c r="E1461" i="14"/>
  <c r="A1461" i="14" s="1"/>
  <c r="E2196" i="14"/>
  <c r="A2196" i="14" s="1"/>
  <c r="E2903" i="14"/>
  <c r="A2903" i="14" s="1"/>
  <c r="E2679" i="14"/>
  <c r="A2679" i="14" s="1"/>
  <c r="E2403" i="14"/>
  <c r="A2403" i="14" s="1"/>
  <c r="E2126" i="14"/>
  <c r="A2126" i="14" s="1"/>
  <c r="E2140" i="14"/>
  <c r="A2140" i="14" s="1"/>
  <c r="E533" i="14"/>
  <c r="A533" i="14" s="1"/>
  <c r="E563" i="14"/>
  <c r="A563" i="14" s="1"/>
  <c r="E1952" i="14"/>
  <c r="A1952" i="14" s="1"/>
  <c r="E581" i="14"/>
  <c r="A581" i="14" s="1"/>
  <c r="E2405" i="14"/>
  <c r="A2405" i="14" s="1"/>
  <c r="E923" i="14"/>
  <c r="A923" i="14" s="1"/>
  <c r="E278" i="14"/>
  <c r="A278" i="14" s="1"/>
  <c r="E2363" i="14"/>
  <c r="A2363" i="14" s="1"/>
  <c r="E2178" i="14"/>
  <c r="A2178" i="14" s="1"/>
  <c r="E2049" i="14"/>
  <c r="A2049" i="14" s="1"/>
  <c r="E1349" i="14"/>
  <c r="A1349" i="14" s="1"/>
  <c r="E1747" i="14"/>
  <c r="A1747" i="14" s="1"/>
  <c r="E583" i="14"/>
  <c r="A583" i="14" s="1"/>
  <c r="E3073" i="14"/>
  <c r="A3073" i="14" s="1"/>
  <c r="E2827" i="14"/>
  <c r="A2827" i="14" s="1"/>
  <c r="E377" i="14"/>
  <c r="A377" i="14" s="1"/>
  <c r="E1250" i="14"/>
  <c r="A1250" i="14" s="1"/>
  <c r="E3190" i="14"/>
  <c r="A3190" i="14" s="1"/>
  <c r="E2472" i="14"/>
  <c r="A2472" i="14" s="1"/>
  <c r="E1880" i="14"/>
  <c r="A1880" i="14" s="1"/>
  <c r="E1367" i="14"/>
  <c r="A1367" i="14" s="1"/>
  <c r="E2862" i="14"/>
  <c r="A2862" i="14" s="1"/>
  <c r="E2052" i="14"/>
  <c r="A2052" i="14" s="1"/>
  <c r="E2999" i="14"/>
  <c r="A2999" i="14" s="1"/>
  <c r="E1137" i="14"/>
  <c r="A1137" i="14" s="1"/>
  <c r="E2047" i="14"/>
  <c r="A2047" i="14" s="1"/>
  <c r="E197" i="14"/>
  <c r="A197" i="14" s="1"/>
  <c r="E469" i="14"/>
  <c r="A469" i="14" s="1"/>
  <c r="E1490" i="14"/>
  <c r="A1490" i="14" s="1"/>
  <c r="E1122" i="14"/>
  <c r="A1122" i="14" s="1"/>
  <c r="E1053" i="14"/>
  <c r="A1053" i="14" s="1"/>
  <c r="E2952" i="14"/>
  <c r="A2952" i="14" s="1"/>
  <c r="E1078" i="14"/>
  <c r="A1078" i="14" s="1"/>
  <c r="E2221" i="14"/>
  <c r="A2221" i="14" s="1"/>
  <c r="E121" i="14"/>
  <c r="A121" i="14" s="1"/>
  <c r="E2958" i="14"/>
  <c r="A2958" i="14" s="1"/>
  <c r="E2361" i="14"/>
  <c r="A2361" i="14" s="1"/>
  <c r="E3095" i="14"/>
  <c r="A3095" i="14" s="1"/>
  <c r="E552" i="14"/>
  <c r="A552" i="14" s="1"/>
  <c r="E2967" i="14"/>
  <c r="A2967" i="14" s="1"/>
  <c r="E2496" i="14"/>
  <c r="A2496" i="14" s="1"/>
  <c r="E2576" i="14"/>
  <c r="A2576" i="14" s="1"/>
  <c r="E2636" i="14"/>
  <c r="A2636" i="14" s="1"/>
  <c r="E1908" i="14"/>
  <c r="A1908" i="14" s="1"/>
  <c r="E2932" i="14"/>
  <c r="A2932" i="14" s="1"/>
  <c r="E2249" i="14"/>
  <c r="A2249" i="14" s="1"/>
  <c r="E2853" i="14"/>
  <c r="A2853" i="14" s="1"/>
  <c r="E243" i="14"/>
  <c r="A243" i="14" s="1"/>
  <c r="E1052" i="14"/>
  <c r="A1052" i="14" s="1"/>
  <c r="E1699" i="14"/>
  <c r="A1699" i="14" s="1"/>
  <c r="E1379" i="14"/>
  <c r="A1379" i="14" s="1"/>
  <c r="E1513" i="14"/>
  <c r="A1513" i="14" s="1"/>
  <c r="E2477" i="14"/>
  <c r="A2477" i="14" s="1"/>
  <c r="E2579" i="14"/>
  <c r="A2579" i="14" s="1"/>
  <c r="E1640" i="14"/>
  <c r="A1640" i="14" s="1"/>
  <c r="E251" i="14"/>
  <c r="A251" i="14" s="1"/>
  <c r="E2528" i="14"/>
  <c r="A2528" i="14" s="1"/>
  <c r="E2307" i="14"/>
  <c r="A2307" i="14" s="1"/>
  <c r="E488" i="14"/>
  <c r="A488" i="14" s="1"/>
  <c r="E786" i="14"/>
  <c r="A786" i="14" s="1"/>
  <c r="E248" i="14"/>
  <c r="A248" i="14" s="1"/>
  <c r="E3158" i="14"/>
  <c r="A3158" i="14" s="1"/>
  <c r="E746" i="14"/>
  <c r="A746" i="14" s="1"/>
  <c r="E2006" i="14"/>
  <c r="A2006" i="14" s="1"/>
  <c r="E1480" i="14"/>
  <c r="A1480" i="14" s="1"/>
  <c r="E1866" i="14"/>
  <c r="A1866" i="14" s="1"/>
  <c r="E236" i="14"/>
  <c r="A236" i="14" s="1"/>
  <c r="E2601" i="14"/>
  <c r="A2601" i="14" s="1"/>
  <c r="E682" i="14"/>
  <c r="A682" i="14" s="1"/>
  <c r="E470" i="14"/>
  <c r="A470" i="14" s="1"/>
  <c r="E1518" i="14"/>
  <c r="A1518" i="14" s="1"/>
  <c r="E372" i="14"/>
  <c r="A372" i="14" s="1"/>
  <c r="E3171" i="14"/>
  <c r="A3171" i="14" s="1"/>
  <c r="E2828" i="14"/>
  <c r="A2828" i="14" s="1"/>
  <c r="E2340" i="14"/>
  <c r="A2340" i="14" s="1"/>
  <c r="E745" i="14"/>
  <c r="A745" i="14" s="1"/>
  <c r="E2766" i="14"/>
  <c r="A2766" i="14" s="1"/>
  <c r="E2125" i="14"/>
  <c r="A2125" i="14" s="1"/>
  <c r="E2683" i="14"/>
  <c r="A2683" i="14" s="1"/>
  <c r="E2538" i="14"/>
  <c r="A2538" i="14" s="1"/>
  <c r="E287" i="14"/>
  <c r="A287" i="14" s="1"/>
  <c r="E846" i="14"/>
  <c r="A846" i="14" s="1"/>
  <c r="E2324" i="14"/>
  <c r="A2324" i="14" s="1"/>
  <c r="E2655" i="14"/>
  <c r="A2655" i="14" s="1"/>
  <c r="E2078" i="14"/>
  <c r="A2078" i="14" s="1"/>
  <c r="M493" i="12"/>
  <c r="E437" i="14"/>
  <c r="A437" i="14" s="1"/>
  <c r="M72" i="12"/>
  <c r="E2936" i="14"/>
  <c r="A2936" i="14" s="1"/>
  <c r="M73" i="12"/>
  <c r="E2979" i="14"/>
  <c r="A2979" i="14" s="1"/>
  <c r="M448" i="12"/>
  <c r="M534" i="12"/>
  <c r="M563" i="12"/>
  <c r="E2417" i="14"/>
  <c r="A2417" i="14" s="1"/>
  <c r="M354" i="12"/>
  <c r="M560" i="12"/>
  <c r="M515" i="12"/>
  <c r="M577" i="12"/>
  <c r="M492" i="12"/>
  <c r="M572" i="12"/>
  <c r="M650" i="12"/>
  <c r="M415" i="12"/>
  <c r="M90" i="12"/>
  <c r="M485" i="12"/>
  <c r="M559" i="12"/>
  <c r="M567" i="12"/>
  <c r="M616" i="12"/>
  <c r="M498" i="12"/>
  <c r="M569" i="12"/>
  <c r="M852" i="12"/>
  <c r="M129" i="12"/>
  <c r="M420" i="12"/>
  <c r="M562" i="12"/>
  <c r="M612" i="12"/>
  <c r="M521" i="12"/>
  <c r="M576" i="12"/>
  <c r="M549" i="12"/>
  <c r="M546" i="12"/>
  <c r="M197" i="12"/>
  <c r="M558" i="12"/>
  <c r="M447" i="12"/>
  <c r="M850" i="12"/>
  <c r="M50" i="12"/>
  <c r="M647" i="12"/>
  <c r="M419" i="12"/>
  <c r="M59" i="12"/>
  <c r="M215" i="12"/>
  <c r="M853" i="12"/>
  <c r="M449" i="12"/>
  <c r="E255" i="14"/>
  <c r="A255" i="14" s="1"/>
  <c r="E2812" i="14"/>
  <c r="A2812" i="14" s="1"/>
  <c r="E347" i="14"/>
  <c r="A347" i="14" s="1"/>
  <c r="E1806" i="14"/>
  <c r="A1806" i="14" s="1"/>
  <c r="E1571" i="14"/>
  <c r="A1571" i="14" s="1"/>
  <c r="E2710" i="14"/>
  <c r="A2710" i="14" s="1"/>
  <c r="E1879" i="14"/>
  <c r="A1879" i="14" s="1"/>
  <c r="E2333" i="14"/>
  <c r="A2333" i="14" s="1"/>
  <c r="E2840" i="14"/>
  <c r="A2840" i="14" s="1"/>
  <c r="E1725" i="14"/>
  <c r="A1725" i="14" s="1"/>
  <c r="E1909" i="14"/>
  <c r="A1909" i="14" s="1"/>
  <c r="E2110" i="14"/>
  <c r="A2110" i="14" s="1"/>
  <c r="E296" i="12"/>
  <c r="E1557" i="14"/>
  <c r="A1557" i="14" s="1"/>
  <c r="E667" i="14"/>
  <c r="A667" i="14" s="1"/>
  <c r="E137" i="14"/>
  <c r="A137" i="14" s="1"/>
  <c r="E1828" i="14"/>
  <c r="A1828" i="14" s="1"/>
  <c r="E77" i="14"/>
  <c r="A77" i="14" s="1"/>
  <c r="E1765" i="14"/>
  <c r="A1765" i="14" s="1"/>
  <c r="E814" i="14"/>
  <c r="A814" i="14" s="1"/>
  <c r="E754" i="14"/>
  <c r="A754" i="14" s="1"/>
  <c r="E824" i="14"/>
  <c r="A824" i="14" s="1"/>
  <c r="E933" i="14"/>
  <c r="A933" i="14" s="1"/>
  <c r="E2054" i="14"/>
  <c r="A2054" i="14" s="1"/>
  <c r="E534" i="14"/>
  <c r="A534" i="14" s="1"/>
  <c r="E585" i="14"/>
  <c r="A585" i="14" s="1"/>
  <c r="E1634" i="14"/>
  <c r="A1634" i="14" s="1"/>
  <c r="E3195" i="14"/>
  <c r="A3195" i="14" s="1"/>
  <c r="E867" i="14"/>
  <c r="A867" i="14" s="1"/>
  <c r="E1869" i="14"/>
  <c r="A1869" i="14" s="1"/>
  <c r="E727" i="14"/>
  <c r="A727" i="14" s="1"/>
  <c r="E3121" i="14"/>
  <c r="A3121" i="14" s="1"/>
  <c r="E2374" i="14"/>
  <c r="A2374" i="14" s="1"/>
  <c r="E915" i="14"/>
  <c r="A915" i="14" s="1"/>
  <c r="E853" i="14"/>
  <c r="A853" i="14" s="1"/>
  <c r="E2414" i="14"/>
  <c r="A2414" i="14" s="1"/>
  <c r="E105" i="14"/>
  <c r="A105" i="14" s="1"/>
  <c r="E1167" i="14"/>
  <c r="A1167" i="14" s="1"/>
  <c r="E2864" i="14"/>
  <c r="A2864" i="14" s="1"/>
  <c r="E109" i="14"/>
  <c r="A109" i="14" s="1"/>
  <c r="E898" i="14"/>
  <c r="A898" i="14" s="1"/>
  <c r="E971" i="14"/>
  <c r="A971" i="14" s="1"/>
  <c r="E2070" i="14"/>
  <c r="A2070" i="14" s="1"/>
  <c r="E890" i="14"/>
  <c r="A890" i="14" s="1"/>
  <c r="E2141" i="14"/>
  <c r="A2141" i="14" s="1"/>
  <c r="E2565" i="14"/>
  <c r="A2565" i="14" s="1"/>
  <c r="E1243" i="14"/>
  <c r="A1243" i="14" s="1"/>
  <c r="E2681" i="14"/>
  <c r="A2681" i="14" s="1"/>
  <c r="E2205" i="14"/>
  <c r="A2205" i="14" s="1"/>
  <c r="E1206" i="14"/>
  <c r="A1206" i="14" s="1"/>
  <c r="E258" i="12"/>
  <c r="E3019" i="14"/>
  <c r="A3019" i="14" s="1"/>
  <c r="E279" i="14"/>
  <c r="A279" i="14" s="1"/>
  <c r="E3218" i="14"/>
  <c r="A3218" i="14" s="1"/>
  <c r="E656" i="12"/>
  <c r="E2642" i="14"/>
  <c r="A2642" i="14" s="1"/>
  <c r="E1373" i="14"/>
  <c r="A1373" i="14" s="1"/>
  <c r="E206" i="14"/>
  <c r="A206" i="14" s="1"/>
  <c r="E1829" i="14"/>
  <c r="A1829" i="14" s="1"/>
  <c r="E9" i="14"/>
  <c r="A9" i="14" s="1"/>
  <c r="E884" i="12"/>
  <c r="E70" i="12"/>
  <c r="E1118" i="14"/>
  <c r="A1118" i="14" s="1"/>
  <c r="E410" i="12"/>
  <c r="E632" i="14"/>
  <c r="A632" i="14" s="1"/>
  <c r="E2950" i="14"/>
  <c r="A2950" i="14" s="1"/>
  <c r="E2911" i="14"/>
  <c r="A2911" i="14" s="1"/>
  <c r="E1125" i="14"/>
  <c r="A1125" i="14" s="1"/>
  <c r="E2206" i="14"/>
  <c r="A2206" i="14" s="1"/>
  <c r="E541" i="14"/>
  <c r="A541" i="14" s="1"/>
  <c r="E857" i="14"/>
  <c r="A857" i="14" s="1"/>
  <c r="E3180" i="14"/>
  <c r="A3180" i="14" s="1"/>
  <c r="E3214" i="14"/>
  <c r="A3214" i="14" s="1"/>
  <c r="E513" i="12"/>
  <c r="E3176" i="14"/>
  <c r="A3176" i="14" s="1"/>
  <c r="E168" i="12"/>
  <c r="E943" i="14"/>
  <c r="A943" i="14" s="1"/>
  <c r="E175" i="14"/>
  <c r="A175" i="14" s="1"/>
  <c r="E784" i="14"/>
  <c r="A784" i="14" s="1"/>
  <c r="E227" i="14"/>
  <c r="A227" i="14" s="1"/>
  <c r="E2586" i="14"/>
  <c r="A2586" i="14" s="1"/>
  <c r="E2245" i="14"/>
  <c r="A2245" i="14" s="1"/>
  <c r="E2342" i="14"/>
  <c r="A2342" i="14" s="1"/>
  <c r="E1920" i="14"/>
  <c r="A1920" i="14" s="1"/>
  <c r="E11" i="12"/>
  <c r="E223" i="14"/>
  <c r="A223" i="14" s="1"/>
  <c r="E3156" i="14"/>
  <c r="A3156" i="14" s="1"/>
  <c r="E1128" i="14"/>
  <c r="A1128" i="14" s="1"/>
  <c r="E456" i="12"/>
  <c r="E636" i="14"/>
  <c r="A636" i="14" s="1"/>
  <c r="E3010" i="14"/>
  <c r="A3010" i="14" s="1"/>
  <c r="E1827" i="14"/>
  <c r="A1827" i="14" s="1"/>
  <c r="E515" i="14"/>
  <c r="A515" i="14" s="1"/>
  <c r="E264" i="12"/>
  <c r="E1691" i="14"/>
  <c r="A1691" i="14" s="1"/>
  <c r="E134" i="14"/>
  <c r="A134" i="14" s="1"/>
  <c r="E267" i="12"/>
  <c r="E2163" i="14"/>
  <c r="A2163" i="14" s="1"/>
  <c r="E1778" i="14"/>
  <c r="A1778" i="14" s="1"/>
  <c r="E273" i="14"/>
  <c r="A273" i="14" s="1"/>
  <c r="E1234" i="14"/>
  <c r="A1234" i="14" s="1"/>
  <c r="E2018" i="14"/>
  <c r="A2018" i="14" s="1"/>
  <c r="E161" i="14"/>
  <c r="A161" i="14" s="1"/>
  <c r="E539" i="14"/>
  <c r="A539" i="14" s="1"/>
  <c r="E20" i="12"/>
  <c r="E1826" i="14"/>
  <c r="A1826" i="14" s="1"/>
  <c r="E688" i="12"/>
  <c r="E614" i="12"/>
  <c r="E618" i="12"/>
  <c r="E437" i="12"/>
  <c r="E149" i="12"/>
  <c r="E385" i="12"/>
  <c r="E394" i="12"/>
  <c r="E693" i="14"/>
  <c r="A693" i="14" s="1"/>
  <c r="E269" i="14"/>
  <c r="A269" i="14" s="1"/>
  <c r="E865" i="14"/>
  <c r="A865" i="14" s="1"/>
  <c r="E3063" i="14"/>
  <c r="A3063" i="14" s="1"/>
  <c r="E760" i="14"/>
  <c r="A760" i="14" s="1"/>
  <c r="E2725" i="14"/>
  <c r="A2725" i="14" s="1"/>
  <c r="E1207" i="14"/>
  <c r="A1207" i="14" s="1"/>
  <c r="E2500" i="14"/>
  <c r="A2500" i="14" s="1"/>
  <c r="E2518" i="14"/>
  <c r="A2518" i="14" s="1"/>
  <c r="E2370" i="14"/>
  <c r="A2370" i="14" s="1"/>
  <c r="E3129" i="14"/>
  <c r="A3129" i="14" s="1"/>
  <c r="E2489" i="14"/>
  <c r="A2489" i="14" s="1"/>
  <c r="E2216" i="14"/>
  <c r="A2216" i="14" s="1"/>
  <c r="E490" i="14"/>
  <c r="A490" i="14" s="1"/>
  <c r="E979" i="14"/>
  <c r="A979" i="14" s="1"/>
  <c r="E2201" i="14"/>
  <c r="A2201" i="14" s="1"/>
  <c r="E2701" i="14"/>
  <c r="A2701" i="14" s="1"/>
  <c r="E464" i="12"/>
  <c r="E393" i="12"/>
  <c r="E588" i="12"/>
  <c r="E278" i="12"/>
  <c r="E657" i="12"/>
  <c r="E191" i="12"/>
  <c r="E2382" i="14"/>
  <c r="A2382" i="14" s="1"/>
  <c r="E1037" i="14"/>
  <c r="A1037" i="14" s="1"/>
  <c r="E1955" i="14"/>
  <c r="A1955" i="14" s="1"/>
  <c r="E1972" i="14"/>
  <c r="A1972" i="14" s="1"/>
  <c r="E827" i="14"/>
  <c r="A827" i="14" s="1"/>
  <c r="E2965" i="14"/>
  <c r="A2965" i="14" s="1"/>
  <c r="E2573" i="14"/>
  <c r="A2573" i="14" s="1"/>
  <c r="E925" i="14"/>
  <c r="A925" i="14" s="1"/>
  <c r="E1121" i="14"/>
  <c r="A1121" i="14" s="1"/>
  <c r="E2821" i="14"/>
  <c r="A2821" i="14" s="1"/>
  <c r="E539" i="12"/>
  <c r="E204" i="12"/>
  <c r="E581" i="12"/>
  <c r="E169" i="12"/>
  <c r="E42" i="12"/>
  <c r="E702" i="14"/>
  <c r="A702" i="14" s="1"/>
  <c r="E2966" i="14"/>
  <c r="A2966" i="14" s="1"/>
  <c r="E1304" i="14"/>
  <c r="A1304" i="14" s="1"/>
  <c r="E927" i="14"/>
  <c r="A927" i="14" s="1"/>
  <c r="E604" i="14"/>
  <c r="A604" i="14" s="1"/>
  <c r="E2589" i="14"/>
  <c r="A2589" i="14" s="1"/>
  <c r="E2016" i="14"/>
  <c r="A2016" i="14" s="1"/>
  <c r="E3110" i="14"/>
  <c r="A3110" i="14" s="1"/>
  <c r="E1883" i="14"/>
  <c r="A1883" i="14" s="1"/>
  <c r="E2375" i="14"/>
  <c r="A2375" i="14" s="1"/>
  <c r="E468" i="14"/>
  <c r="A468" i="14" s="1"/>
  <c r="E1391" i="14"/>
  <c r="A1391" i="14" s="1"/>
  <c r="E1337" i="14"/>
  <c r="A1337" i="14" s="1"/>
  <c r="E2454" i="14"/>
  <c r="A2454" i="14" s="1"/>
  <c r="E1222" i="14"/>
  <c r="A1222" i="14" s="1"/>
  <c r="E640" i="12"/>
  <c r="E1224" i="14"/>
  <c r="A1224" i="14" s="1"/>
  <c r="E2484" i="14"/>
  <c r="A2484" i="14" s="1"/>
  <c r="E3246" i="14"/>
  <c r="A3246" i="14" s="1"/>
  <c r="E593" i="14"/>
  <c r="A593" i="14" s="1"/>
  <c r="E2572" i="14"/>
  <c r="A2572" i="14" s="1"/>
  <c r="E3054" i="14"/>
  <c r="A3054" i="14" s="1"/>
  <c r="E2184" i="14"/>
  <c r="A2184" i="14" s="1"/>
  <c r="E259" i="12"/>
  <c r="E516" i="12"/>
  <c r="E27" i="12"/>
  <c r="E31" i="12"/>
  <c r="E1694" i="14"/>
  <c r="A1694" i="14" s="1"/>
  <c r="E3092" i="14"/>
  <c r="A3092" i="14" s="1"/>
  <c r="E2921" i="14"/>
  <c r="A2921" i="14" s="1"/>
  <c r="E2754" i="14"/>
  <c r="A2754" i="14" s="1"/>
  <c r="E2972" i="14"/>
  <c r="A2972" i="14" s="1"/>
  <c r="E2657" i="14"/>
  <c r="A2657" i="14" s="1"/>
  <c r="E3070" i="14"/>
  <c r="A3070" i="14" s="1"/>
  <c r="E844" i="14"/>
  <c r="A844" i="14" s="1"/>
  <c r="E2780" i="14"/>
  <c r="A2780" i="14" s="1"/>
  <c r="E343" i="14"/>
  <c r="A343" i="14" s="1"/>
  <c r="E1700" i="14"/>
  <c r="A1700" i="14" s="1"/>
  <c r="E2099" i="14"/>
  <c r="A2099" i="14" s="1"/>
  <c r="E2791" i="14"/>
  <c r="A2791" i="14" s="1"/>
  <c r="E2882" i="14"/>
  <c r="A2882" i="14" s="1"/>
  <c r="E467" i="14"/>
  <c r="A467" i="14" s="1"/>
  <c r="E1491" i="14"/>
  <c r="A1491" i="14" s="1"/>
  <c r="E1621" i="14"/>
  <c r="A1621" i="14" s="1"/>
  <c r="E2186" i="14"/>
  <c r="A2186" i="14" s="1"/>
  <c r="E935" i="14"/>
  <c r="A935" i="14" s="1"/>
  <c r="E1931" i="14"/>
  <c r="A1931" i="14" s="1"/>
  <c r="E665" i="14"/>
  <c r="A665" i="14" s="1"/>
  <c r="E1286" i="14"/>
  <c r="A1286" i="14" s="1"/>
  <c r="E2968" i="14"/>
  <c r="A2968" i="14" s="1"/>
  <c r="E2910" i="14"/>
  <c r="A2910" i="14" s="1"/>
  <c r="E1197" i="14"/>
  <c r="A1197" i="14" s="1"/>
  <c r="E2592" i="14"/>
  <c r="A2592" i="14" s="1"/>
  <c r="E1683" i="14"/>
  <c r="A1683" i="14" s="1"/>
  <c r="E1303" i="14"/>
  <c r="A1303" i="14" s="1"/>
  <c r="E1196" i="14"/>
  <c r="A1196" i="14" s="1"/>
  <c r="E39" i="14"/>
  <c r="A39" i="14" s="1"/>
  <c r="E919" i="14"/>
  <c r="A919" i="14" s="1"/>
  <c r="E2970" i="14"/>
  <c r="A2970" i="14" s="1"/>
  <c r="E2918" i="14"/>
  <c r="A2918" i="14" s="1"/>
  <c r="E1406" i="14"/>
  <c r="A1406" i="14" s="1"/>
  <c r="E2550" i="14"/>
  <c r="A2550" i="14" s="1"/>
  <c r="E2020" i="14"/>
  <c r="A2020" i="14" s="1"/>
  <c r="E2024" i="14"/>
  <c r="A2024" i="14" s="1"/>
  <c r="E2132" i="14"/>
  <c r="A2132" i="14" s="1"/>
  <c r="E605" i="14"/>
  <c r="A605" i="14" s="1"/>
  <c r="E3213" i="14"/>
  <c r="A3213" i="14" s="1"/>
  <c r="E2495" i="14"/>
  <c r="A2495" i="14" s="1"/>
  <c r="E877" i="14"/>
  <c r="A877" i="14" s="1"/>
  <c r="E1999" i="14"/>
  <c r="A1999" i="14" s="1"/>
  <c r="E1333" i="14"/>
  <c r="A1333" i="14" s="1"/>
  <c r="E1259" i="14"/>
  <c r="A1259" i="14" s="1"/>
  <c r="E1889" i="14"/>
  <c r="A1889" i="14" s="1"/>
  <c r="E2096" i="14"/>
  <c r="A2096" i="14" s="1"/>
  <c r="E972" i="14"/>
  <c r="A972" i="14" s="1"/>
  <c r="E467" i="12"/>
  <c r="E131" i="12"/>
  <c r="E3079" i="14"/>
  <c r="A3079" i="14" s="1"/>
  <c r="E1228" i="14"/>
  <c r="A1228" i="14" s="1"/>
  <c r="E37" i="14"/>
  <c r="A37" i="14" s="1"/>
  <c r="E2423" i="14"/>
  <c r="A2423" i="14" s="1"/>
  <c r="E3151" i="14"/>
  <c r="A3151" i="14" s="1"/>
  <c r="E504" i="12"/>
  <c r="E23" i="12"/>
  <c r="E909" i="14"/>
  <c r="A909" i="14" s="1"/>
  <c r="E952" i="14"/>
  <c r="A952" i="14" s="1"/>
  <c r="E2301" i="14"/>
  <c r="A2301" i="14" s="1"/>
  <c r="E3217" i="14"/>
  <c r="A3217" i="14" s="1"/>
  <c r="E2772" i="14"/>
  <c r="A2772" i="14" s="1"/>
  <c r="E172" i="12"/>
  <c r="E2832" i="14"/>
  <c r="A2832" i="14" s="1"/>
  <c r="E2887" i="14"/>
  <c r="A2887" i="14" s="1"/>
  <c r="E33" i="12"/>
  <c r="E2729" i="14"/>
  <c r="A2729" i="14" s="1"/>
  <c r="E1164" i="14"/>
  <c r="A1164" i="14" s="1"/>
  <c r="E3069" i="14"/>
  <c r="A3069" i="14" s="1"/>
  <c r="E673" i="14"/>
  <c r="A673" i="14" s="1"/>
  <c r="E3126" i="14"/>
  <c r="A3126" i="14" s="1"/>
  <c r="E1784" i="14"/>
  <c r="A1784" i="14" s="1"/>
  <c r="E100" i="14"/>
  <c r="A100" i="14" s="1"/>
  <c r="E819" i="14"/>
  <c r="A819" i="14" s="1"/>
  <c r="E1517" i="14"/>
  <c r="A1517" i="14" s="1"/>
  <c r="E348" i="12"/>
  <c r="E1529" i="14"/>
  <c r="A1529" i="14" s="1"/>
  <c r="E1237" i="14"/>
  <c r="A1237" i="14" s="1"/>
  <c r="E1645" i="14"/>
  <c r="A1645" i="14" s="1"/>
  <c r="E1001" i="14"/>
  <c r="A1001" i="14" s="1"/>
  <c r="E1003" i="14"/>
  <c r="A1003" i="14" s="1"/>
  <c r="E2747" i="14"/>
  <c r="A2747" i="14" s="1"/>
  <c r="E3162" i="14"/>
  <c r="A3162" i="14" s="1"/>
  <c r="E315" i="12"/>
  <c r="E987" i="14"/>
  <c r="A987" i="14" s="1"/>
  <c r="E653" i="12"/>
  <c r="E2268" i="14"/>
  <c r="A2268" i="14" s="1"/>
  <c r="E19" i="12"/>
  <c r="E2010" i="14"/>
  <c r="A2010" i="14" s="1"/>
  <c r="E2797" i="14"/>
  <c r="A2797" i="14" s="1"/>
  <c r="E2314" i="14"/>
  <c r="A2314" i="14" s="1"/>
  <c r="E1599" i="14"/>
  <c r="A1599" i="14" s="1"/>
  <c r="E221" i="14"/>
  <c r="A221" i="14" s="1"/>
  <c r="E2302" i="14"/>
  <c r="A2302" i="14" s="1"/>
  <c r="E2985" i="14"/>
  <c r="A2985" i="14" s="1"/>
  <c r="E64" i="12"/>
  <c r="E588" i="14"/>
  <c r="A588" i="14" s="1"/>
  <c r="E590" i="12"/>
  <c r="E677" i="12"/>
  <c r="E353" i="14"/>
  <c r="A353" i="14" s="1"/>
  <c r="E1212" i="14"/>
  <c r="A1212" i="14" s="1"/>
  <c r="E1689" i="14"/>
  <c r="A1689" i="14" s="1"/>
  <c r="E92" i="12"/>
  <c r="E850" i="14"/>
  <c r="A850" i="14" s="1"/>
  <c r="E512" i="12"/>
  <c r="E241" i="12"/>
  <c r="E127" i="12"/>
  <c r="E667" i="12"/>
  <c r="E883" i="12"/>
  <c r="E452" i="12"/>
  <c r="E177" i="12"/>
  <c r="E227" i="12"/>
  <c r="E377" i="12"/>
  <c r="E1223" i="14"/>
  <c r="A1223" i="14" s="1"/>
  <c r="E195" i="12"/>
  <c r="E1006" i="14"/>
  <c r="A1006" i="14" s="1"/>
  <c r="E1839" i="14"/>
  <c r="A1839" i="14" s="1"/>
  <c r="E3023" i="14"/>
  <c r="A3023" i="14" s="1"/>
  <c r="E830" i="14"/>
  <c r="A830" i="14" s="1"/>
  <c r="E2189" i="14"/>
  <c r="A2189" i="14" s="1"/>
  <c r="E3262" i="14"/>
  <c r="A3262" i="14" s="1"/>
  <c r="E2814" i="14"/>
  <c r="A2814" i="14" s="1"/>
  <c r="E1478" i="14"/>
  <c r="A1478" i="14" s="1"/>
  <c r="E8" i="12"/>
  <c r="E2762" i="14"/>
  <c r="A2762" i="14" s="1"/>
  <c r="E2944" i="14"/>
  <c r="A2944" i="14" s="1"/>
  <c r="E736" i="14"/>
  <c r="A736" i="14" s="1"/>
  <c r="E160" i="12"/>
  <c r="E283" i="12"/>
  <c r="E674" i="12"/>
  <c r="E305" i="12"/>
  <c r="E683" i="12"/>
  <c r="E2585" i="14"/>
  <c r="A2585" i="14" s="1"/>
  <c r="E3001" i="14"/>
  <c r="A3001" i="14" s="1"/>
  <c r="E2594" i="14"/>
  <c r="A2594" i="14" s="1"/>
  <c r="E1904" i="14"/>
  <c r="A1904" i="14" s="1"/>
  <c r="E1178" i="14"/>
  <c r="A1178" i="14" s="1"/>
  <c r="E557" i="12"/>
  <c r="E114" i="12"/>
  <c r="E441" i="14"/>
  <c r="A441" i="14" s="1"/>
  <c r="E412" i="12"/>
  <c r="E240" i="12"/>
  <c r="E1755" i="14"/>
  <c r="A1755" i="14" s="1"/>
  <c r="E3006" i="14"/>
  <c r="A3006" i="14" s="1"/>
  <c r="E571" i="14"/>
  <c r="A571" i="14" s="1"/>
  <c r="E555" i="14"/>
  <c r="A555" i="14" s="1"/>
  <c r="E959" i="14"/>
  <c r="A959" i="14" s="1"/>
  <c r="E1625" i="14"/>
  <c r="A1625" i="14" s="1"/>
  <c r="E1345" i="14"/>
  <c r="A1345" i="14" s="1"/>
  <c r="E1584" i="14"/>
  <c r="A1584" i="14" s="1"/>
  <c r="E245" i="14"/>
  <c r="A245" i="14" s="1"/>
  <c r="E1980" i="14"/>
  <c r="A1980" i="14" s="1"/>
  <c r="E1260" i="14"/>
  <c r="A1260" i="14" s="1"/>
  <c r="E592" i="14"/>
  <c r="A592" i="14" s="1"/>
  <c r="E1254" i="14"/>
  <c r="A1254" i="14" s="1"/>
  <c r="E2458" i="14"/>
  <c r="A2458" i="14" s="1"/>
  <c r="E40" i="14"/>
  <c r="A40" i="14" s="1"/>
  <c r="E2088" i="14"/>
  <c r="A2088" i="14" s="1"/>
  <c r="E341" i="14"/>
  <c r="A341" i="14" s="1"/>
  <c r="E570" i="14"/>
  <c r="A570" i="14" s="1"/>
  <c r="E2676" i="14"/>
  <c r="A2676" i="14" s="1"/>
  <c r="E649" i="14"/>
  <c r="A649" i="14" s="1"/>
  <c r="E58" i="14"/>
  <c r="A58" i="14" s="1"/>
  <c r="E171" i="12"/>
  <c r="E325" i="12"/>
  <c r="E556" i="12"/>
  <c r="E77" i="12"/>
  <c r="E403" i="12"/>
  <c r="E860" i="14"/>
  <c r="A860" i="14" s="1"/>
  <c r="E3252" i="14"/>
  <c r="A3252" i="14" s="1"/>
  <c r="E802" i="14"/>
  <c r="A802" i="14" s="1"/>
  <c r="E2182" i="14"/>
  <c r="A2182" i="14" s="1"/>
  <c r="E1996" i="14"/>
  <c r="A1996" i="14" s="1"/>
  <c r="E1092" i="14"/>
  <c r="A1092" i="14" s="1"/>
  <c r="E270" i="12"/>
  <c r="E3" i="12"/>
  <c r="E145" i="12"/>
  <c r="E368" i="12"/>
  <c r="E40" i="12"/>
  <c r="E450" i="12"/>
  <c r="E3093" i="14"/>
  <c r="A3093" i="14" s="1"/>
  <c r="E52" i="12"/>
  <c r="E184" i="12"/>
  <c r="E405" i="12"/>
  <c r="E166" i="12"/>
  <c r="E68" i="12"/>
  <c r="E302" i="12"/>
  <c r="E545" i="12"/>
  <c r="E444" i="12"/>
  <c r="E619" i="12"/>
  <c r="E21" i="12"/>
  <c r="E439" i="12"/>
  <c r="E138" i="12"/>
  <c r="E122" i="12"/>
  <c r="E157" i="12"/>
  <c r="E341" i="12"/>
  <c r="E541" i="12"/>
  <c r="E265" i="12"/>
  <c r="E112" i="12"/>
  <c r="E691" i="12"/>
  <c r="E326" i="12"/>
  <c r="E858" i="12"/>
  <c r="E163" i="12"/>
  <c r="E505" i="12"/>
  <c r="E256" i="12"/>
  <c r="E531" i="12"/>
  <c r="E397" i="12"/>
  <c r="E338" i="12"/>
  <c r="E223" i="12"/>
  <c r="E81" i="12"/>
  <c r="E143" i="12"/>
  <c r="E89" i="12"/>
  <c r="E297" i="12"/>
  <c r="E361" i="12"/>
  <c r="E97" i="12"/>
  <c r="E407" i="12"/>
  <c r="E342" i="12"/>
  <c r="E268" i="12"/>
  <c r="O47" i="1"/>
  <c r="E47" i="1" s="1"/>
  <c r="O64" i="1"/>
  <c r="E64" i="1" s="1"/>
  <c r="M354" i="1"/>
  <c r="S354" i="1" s="1"/>
  <c r="E354" i="1" s="1"/>
  <c r="A354" i="1" s="1"/>
  <c r="G283" i="1"/>
  <c r="P283" i="1" s="1"/>
  <c r="I283" i="1" s="1"/>
  <c r="K283" i="1"/>
  <c r="O283" i="1"/>
  <c r="Q216" i="12"/>
  <c r="U1240" i="14"/>
  <c r="U97" i="14"/>
  <c r="Q217" i="12"/>
  <c r="Q263" i="12"/>
  <c r="U2416" i="14"/>
  <c r="U1944" i="14"/>
  <c r="U1411" i="14"/>
  <c r="T110" i="12"/>
  <c r="U1530" i="14"/>
  <c r="U728" i="14"/>
  <c r="U1902" i="14"/>
  <c r="U2094" i="14"/>
  <c r="U1072" i="14"/>
  <c r="U2705" i="14"/>
  <c r="U1681" i="14"/>
  <c r="T235" i="12"/>
  <c r="Q291" i="12"/>
  <c r="U1085" i="14"/>
  <c r="U2709" i="14"/>
  <c r="U1892" i="14"/>
  <c r="U24" i="14"/>
  <c r="W111" i="12"/>
  <c r="W481" i="12"/>
  <c r="W84" i="12"/>
  <c r="T151" i="12"/>
  <c r="W604" i="12"/>
  <c r="T548" i="12"/>
  <c r="U288" i="14"/>
  <c r="U3222" i="14"/>
  <c r="U550" i="14"/>
  <c r="U170" i="14"/>
  <c r="U700" i="14"/>
  <c r="U1971" i="14"/>
  <c r="U2774" i="14"/>
  <c r="U1000" i="14"/>
  <c r="Q224" i="12"/>
  <c r="U2050" i="14"/>
  <c r="U531" i="14"/>
  <c r="U2453" i="14"/>
  <c r="U848" i="14"/>
  <c r="U2433" i="14"/>
  <c r="U2752" i="14"/>
  <c r="U3244" i="14"/>
  <c r="U815" i="14"/>
  <c r="U872" i="14"/>
  <c r="T383" i="12"/>
  <c r="U2286" i="14"/>
  <c r="W192" i="12"/>
  <c r="W310" i="12"/>
  <c r="T518" i="12"/>
  <c r="W363" i="12"/>
  <c r="W100" i="12"/>
  <c r="T231" i="12"/>
  <c r="W56" i="12"/>
  <c r="U584" i="14"/>
  <c r="W176" i="12"/>
  <c r="W379" i="12"/>
  <c r="Q137" i="12"/>
  <c r="U2619" i="14"/>
  <c r="U1812" i="14"/>
  <c r="Q503" i="12"/>
  <c r="U2519" i="14"/>
  <c r="U2276" i="14"/>
  <c r="U2672" i="14"/>
  <c r="U1475" i="14"/>
  <c r="U668" i="14"/>
  <c r="U751" i="14"/>
  <c r="U2612" i="14"/>
  <c r="T543" i="12"/>
  <c r="U1023" i="14"/>
  <c r="T371" i="12"/>
  <c r="T540" i="12"/>
  <c r="W309" i="12"/>
  <c r="W280" i="12"/>
  <c r="W641" i="12"/>
  <c r="T390" i="12"/>
  <c r="W281" i="12"/>
  <c r="W594" i="12"/>
  <c r="W279" i="12"/>
  <c r="W601" i="12"/>
  <c r="T648" i="12"/>
  <c r="W98" i="12"/>
  <c r="Q165" i="12"/>
  <c r="U28" i="14"/>
  <c r="U1287" i="14"/>
  <c r="U2212" i="14"/>
  <c r="Q44" i="12"/>
  <c r="T639" i="12"/>
  <c r="U41" i="14"/>
  <c r="U416" i="14"/>
  <c r="U3232" i="14"/>
  <c r="T274" i="12"/>
  <c r="Q357" i="12"/>
  <c r="U3146" i="14"/>
  <c r="W428" i="12"/>
  <c r="U1194" i="14"/>
  <c r="U1603" i="14"/>
  <c r="T487" i="12"/>
  <c r="U826" i="14"/>
  <c r="U2234" i="14"/>
  <c r="U772" i="14"/>
  <c r="U1057" i="14"/>
  <c r="W454" i="12"/>
  <c r="W903" i="12"/>
  <c r="W367" i="12"/>
  <c r="W37" i="12"/>
  <c r="T300" i="12"/>
  <c r="W301" i="12"/>
  <c r="T292" i="12"/>
  <c r="W292" i="12" s="1"/>
  <c r="T295" i="12"/>
  <c r="W295" i="12" s="1"/>
  <c r="U67" i="14"/>
  <c r="Q144" i="12"/>
  <c r="T144" i="12" s="1"/>
  <c r="W144" i="12" s="1"/>
  <c r="Q413" i="12"/>
  <c r="T413" i="12" s="1"/>
  <c r="W413" i="12" s="1"/>
  <c r="W4" i="12"/>
  <c r="U425" i="14"/>
  <c r="U1362" i="14"/>
  <c r="W429" i="12"/>
  <c r="U1374" i="14"/>
  <c r="T32" i="12"/>
  <c r="U2439" i="14"/>
  <c r="Q358" i="12"/>
  <c r="T358" i="12" s="1"/>
  <c r="W358" i="12" s="1"/>
  <c r="T387" i="12"/>
  <c r="W387" i="12" s="1"/>
  <c r="U1552" i="14"/>
  <c r="U2909" i="14"/>
  <c r="T91" i="12"/>
  <c r="W91" i="12" s="1"/>
  <c r="Q261" i="12"/>
  <c r="T261" i="12" s="1"/>
  <c r="W261" i="12" s="1"/>
  <c r="U400" i="14"/>
  <c r="W113" i="12"/>
  <c r="U1977" i="14"/>
  <c r="W173" i="12"/>
  <c r="U2784" i="14"/>
  <c r="T408" i="12"/>
  <c r="W408" i="12" s="1"/>
  <c r="U3105" i="14"/>
  <c r="U1761" i="14"/>
  <c r="W680" i="12"/>
  <c r="W514" i="12"/>
  <c r="T687" i="12"/>
  <c r="W687" i="12" s="1"/>
  <c r="U1544" i="14"/>
  <c r="W276" i="12"/>
  <c r="Q605" i="12"/>
  <c r="T605" i="12" s="1"/>
  <c r="W605" i="12" s="1"/>
  <c r="T153" i="12"/>
  <c r="W153" i="12" s="1"/>
  <c r="U624" i="14"/>
  <c r="T554" i="12"/>
  <c r="T186" i="12"/>
  <c r="W186" i="12" s="1"/>
  <c r="U2685" i="14"/>
  <c r="U2046" i="14"/>
  <c r="T238" i="12"/>
  <c r="W238" i="12" s="1"/>
  <c r="U775" i="14"/>
  <c r="U421" i="14"/>
  <c r="U1753" i="14"/>
  <c r="T579" i="12"/>
  <c r="W579" i="12" s="1"/>
  <c r="U1229" i="14"/>
  <c r="Q398" i="12"/>
  <c r="T398" i="12" s="1"/>
  <c r="W398" i="12" s="1"/>
  <c r="U2112" i="14"/>
  <c r="U1511" i="14"/>
  <c r="Q189" i="12"/>
  <c r="T189" i="12" s="1"/>
  <c r="W189" i="12" s="1"/>
  <c r="U1667" i="14"/>
  <c r="T587" i="12"/>
  <c r="W587" i="12" s="1"/>
  <c r="U1185" i="14"/>
  <c r="U2727" i="14"/>
  <c r="Q890" i="12"/>
  <c r="T890" i="12" s="1"/>
  <c r="W890" i="12" s="1"/>
  <c r="W311" i="12"/>
  <c r="W561" i="12"/>
  <c r="U1758" i="14"/>
  <c r="U17" i="14"/>
  <c r="U589" i="14"/>
  <c r="T532" i="12"/>
  <c r="U1672" i="14"/>
  <c r="T251" i="12"/>
  <c r="U537" i="14"/>
  <c r="W658" i="12"/>
  <c r="T83" i="12"/>
  <c r="W83" i="12" s="1"/>
  <c r="T47" i="12"/>
  <c r="W47" i="12" s="1"/>
  <c r="U22" i="14"/>
  <c r="U1357" i="14"/>
  <c r="U1981" i="14"/>
  <c r="U1047" i="14"/>
  <c r="U852" i="14"/>
  <c r="T441" i="12"/>
  <c r="Q652" i="12"/>
  <c r="T652" i="12" s="1"/>
  <c r="W652" i="12" s="1"/>
  <c r="Q34" i="12"/>
  <c r="U1831" i="14"/>
  <c r="U623" i="14"/>
  <c r="T400" i="12"/>
  <c r="W57" i="12"/>
  <c r="W51" i="12"/>
  <c r="U1917" i="14"/>
  <c r="U622" i="14"/>
  <c r="T373" i="12"/>
  <c r="W373" i="12" s="1"/>
  <c r="U1441" i="14"/>
  <c r="U397" i="14"/>
  <c r="U1671" i="14"/>
  <c r="Q252" i="12"/>
  <c r="T252" i="12" s="1"/>
  <c r="W252" i="12" s="1"/>
  <c r="U809" i="14"/>
  <c r="U344" i="14"/>
  <c r="T352" i="12"/>
  <c r="W352" i="12" s="1"/>
  <c r="U3174" i="14"/>
  <c r="U3037" i="14"/>
  <c r="U11" i="14"/>
  <c r="T307" i="12"/>
  <c r="W307" i="12" s="1"/>
  <c r="U3" i="14"/>
  <c r="W45" i="12"/>
  <c r="U179" i="14"/>
  <c r="Q613" i="12"/>
  <c r="U868" i="14"/>
  <c r="U2079" i="14"/>
  <c r="U1823" i="14"/>
  <c r="T179" i="12"/>
  <c r="W179" i="12" s="1"/>
  <c r="U3197" i="14"/>
  <c r="U525" i="14"/>
  <c r="T159" i="12"/>
  <c r="W159" i="12" s="1"/>
  <c r="U461" i="14"/>
  <c r="W41" i="12"/>
  <c r="U546" i="14"/>
  <c r="U2057" i="14"/>
  <c r="R2274" i="14"/>
  <c r="U2274" i="14" s="1"/>
  <c r="U90" i="14"/>
  <c r="U723" i="14"/>
  <c r="U3228" i="14"/>
  <c r="R1810" i="14"/>
  <c r="U1810" i="14" s="1"/>
  <c r="U2034" i="14"/>
  <c r="U2161" i="14"/>
  <c r="Q480" i="12"/>
  <c r="T480" i="12" s="1"/>
  <c r="W480" i="12" s="1"/>
  <c r="R2466" i="14"/>
  <c r="U2466" i="14" s="1"/>
  <c r="U643" i="14"/>
  <c r="R1888" i="14"/>
  <c r="U1888" i="14" s="1"/>
  <c r="U1109" i="14"/>
  <c r="U1877" i="14"/>
  <c r="U2350" i="14"/>
  <c r="U2517" i="14"/>
  <c r="U265" i="14"/>
  <c r="U2493" i="14"/>
  <c r="U1180" i="14"/>
  <c r="U2353" i="14"/>
  <c r="U2139" i="14"/>
  <c r="U701" i="14"/>
  <c r="R1862" i="14"/>
  <c r="U1862" i="14" s="1"/>
  <c r="U1233" i="14"/>
  <c r="U855" i="14"/>
  <c r="U2691" i="14"/>
  <c r="T571" i="12"/>
  <c r="W571" i="12" s="1"/>
  <c r="N565" i="12"/>
  <c r="Q565" i="12" s="1"/>
  <c r="U1208" i="14"/>
  <c r="U294" i="14"/>
  <c r="R1445" i="14"/>
  <c r="U1445" i="14" s="1"/>
  <c r="R603" i="14"/>
  <c r="U603" i="14" s="1"/>
  <c r="R761" i="14"/>
  <c r="U761" i="14" s="1"/>
  <c r="U642" i="14"/>
  <c r="U1861" i="14"/>
  <c r="U1721" i="14"/>
  <c r="U2229" i="14"/>
  <c r="U2292" i="14"/>
  <c r="R169" i="14"/>
  <c r="U169" i="14" s="1"/>
  <c r="U1474" i="14"/>
  <c r="R2208" i="14"/>
  <c r="U2208" i="14" s="1"/>
  <c r="U1215" i="14"/>
  <c r="U1924" i="14"/>
  <c r="N689" i="12"/>
  <c r="Q689" i="12" s="1"/>
  <c r="T689" i="12" s="1"/>
  <c r="W689" i="12" s="1"/>
  <c r="R2630" i="14"/>
  <c r="U2630" i="14" s="1"/>
  <c r="U893" i="14"/>
  <c r="U1089" i="14"/>
  <c r="U3157" i="14"/>
  <c r="R2253" i="14"/>
  <c r="U2253" i="14" s="1"/>
  <c r="U747" i="14"/>
  <c r="U2787" i="14"/>
  <c r="N912" i="12"/>
  <c r="U193" i="14"/>
  <c r="U1380" i="14"/>
  <c r="N322" i="12"/>
  <c r="Q322" i="12" s="1"/>
  <c r="T322" i="12" s="1"/>
  <c r="W322" i="12" s="1"/>
  <c r="U3150" i="14"/>
  <c r="R1991" i="14"/>
  <c r="U1991" i="14" s="1"/>
  <c r="U598" i="14"/>
  <c r="U2943" i="14"/>
  <c r="T49" i="12"/>
  <c r="W49" i="12" s="1"/>
  <c r="U1221" i="14"/>
  <c r="N566" i="12"/>
  <c r="Q566" i="12" s="1"/>
  <c r="N564" i="12"/>
  <c r="Q564" i="12" s="1"/>
  <c r="T564" i="12" s="1"/>
  <c r="W564" i="12" s="1"/>
  <c r="R716" i="14"/>
  <c r="U716" i="14" s="1"/>
  <c r="U504" i="14"/>
  <c r="R801" i="14"/>
  <c r="U801" i="14" s="1"/>
  <c r="R2017" i="14"/>
  <c r="U2017" i="14" s="1"/>
  <c r="U167" i="14"/>
  <c r="R314" i="14"/>
  <c r="U314" i="14" s="1"/>
  <c r="N615" i="12"/>
  <c r="Q615" i="12" s="1"/>
  <c r="U2346" i="14"/>
  <c r="W627" i="12"/>
  <c r="Q194" i="12"/>
  <c r="T194" i="12" s="1"/>
  <c r="W194" i="12" s="1"/>
  <c r="U1504" i="14"/>
  <c r="R520" i="14"/>
  <c r="U520" i="14" s="1"/>
  <c r="U591" i="14"/>
  <c r="U1835" i="14"/>
  <c r="Q510" i="12"/>
  <c r="T510" i="12" s="1"/>
  <c r="W510" i="12" s="1"/>
  <c r="N421" i="12"/>
  <c r="Q421" i="12" s="1"/>
  <c r="T421" i="12" s="1"/>
  <c r="W421" i="12" s="1"/>
  <c r="T422" i="12"/>
  <c r="W422" i="12" s="1"/>
  <c r="U2549" i="14"/>
  <c r="U2257" i="14"/>
  <c r="Q346" i="12"/>
  <c r="T346" i="12" s="1"/>
  <c r="W346" i="12" s="1"/>
  <c r="U494" i="14"/>
  <c r="U1547" i="14"/>
  <c r="U1404" i="14"/>
  <c r="U382" i="14"/>
  <c r="T284" i="12"/>
  <c r="W284" i="12" s="1"/>
  <c r="R2836" i="14"/>
  <c r="U2836" i="14" s="1"/>
  <c r="R2084" i="14"/>
  <c r="U2084" i="14" s="1"/>
  <c r="R403" i="14"/>
  <c r="U403" i="14" s="1"/>
  <c r="R2222" i="14"/>
  <c r="U2222" i="14" s="1"/>
  <c r="N244" i="12"/>
  <c r="Q244" i="12" s="1"/>
  <c r="T244" i="12" s="1"/>
  <c r="W244" i="12" s="1"/>
  <c r="N534" i="12"/>
  <c r="N185" i="12"/>
  <c r="Q185" i="12" s="1"/>
  <c r="T185" i="12" s="1"/>
  <c r="W185" i="12" s="1"/>
  <c r="Q266" i="12"/>
  <c r="T266" i="12" s="1"/>
  <c r="W266" i="12" s="1"/>
  <c r="N577" i="12"/>
  <c r="R1925" i="14"/>
  <c r="U1925" i="14" s="1"/>
  <c r="R3000" i="14"/>
  <c r="U3000" i="14" s="1"/>
  <c r="R2964" i="14"/>
  <c r="U2964" i="14" s="1"/>
  <c r="R1455" i="14"/>
  <c r="U1455" i="14" s="1"/>
  <c r="R2368" i="14"/>
  <c r="U2368" i="14" s="1"/>
  <c r="N485" i="12"/>
  <c r="N498" i="12"/>
  <c r="Q498" i="12" s="1"/>
  <c r="R3122" i="14"/>
  <c r="U3122" i="14" s="1"/>
  <c r="R125" i="14"/>
  <c r="U125" i="14" s="1"/>
  <c r="R978" i="14"/>
  <c r="U978" i="14" s="1"/>
  <c r="N562" i="12"/>
  <c r="Q562" i="12" s="1"/>
  <c r="N576" i="12"/>
  <c r="R506" i="14"/>
  <c r="U506" i="14" s="1"/>
  <c r="N558" i="12"/>
  <c r="N312" i="12"/>
  <c r="Q312" i="12" s="1"/>
  <c r="T312" i="12" s="1"/>
  <c r="W312" i="12" s="1"/>
  <c r="M1" i="12"/>
  <c r="N50" i="12"/>
  <c r="Q50" i="12" s="1"/>
  <c r="N215" i="12"/>
  <c r="Q215" i="12" s="1"/>
  <c r="W442" i="12"/>
  <c r="W289" i="12"/>
  <c r="Q331" i="12"/>
  <c r="W632" i="12"/>
  <c r="W30" i="12"/>
  <c r="W488" i="12"/>
  <c r="W459" i="12"/>
  <c r="W610" i="12"/>
  <c r="W123" i="12"/>
  <c r="T142" i="12"/>
  <c r="W617" i="12"/>
  <c r="W509" i="12"/>
  <c r="W236" i="12"/>
  <c r="W684" i="12"/>
  <c r="T438" i="12"/>
  <c r="T355" i="12"/>
  <c r="T215" i="12"/>
  <c r="W75" i="12"/>
  <c r="W213" i="12"/>
  <c r="W857" i="12"/>
  <c r="Q433" i="12"/>
  <c r="U597" i="14"/>
  <c r="U3051" i="14"/>
  <c r="U610" i="14"/>
  <c r="U2859" i="14"/>
  <c r="U755" i="14"/>
  <c r="U15" i="14"/>
  <c r="U48" i="14"/>
  <c r="U997" i="14"/>
  <c r="U3165" i="14"/>
  <c r="Q16" i="12"/>
  <c r="T16" i="12" s="1"/>
  <c r="U318" i="14"/>
  <c r="U2490" i="14"/>
  <c r="W527" i="12"/>
  <c r="U1737" i="14"/>
  <c r="U492" i="14"/>
  <c r="U1035" i="14"/>
  <c r="T161" i="12"/>
  <c r="U1941" i="14"/>
  <c r="T198" i="12"/>
  <c r="T221" i="12"/>
  <c r="W221" i="12" s="1"/>
  <c r="T537" i="12"/>
  <c r="T155" i="12"/>
  <c r="W904" i="12"/>
  <c r="W225" i="12"/>
  <c r="W575" i="12"/>
  <c r="W416" i="12"/>
  <c r="U2732" i="14"/>
  <c r="U2718" i="14"/>
  <c r="U319" i="14"/>
  <c r="U2580" i="14"/>
  <c r="U1656" i="14"/>
  <c r="U2931" i="14"/>
  <c r="U1456" i="14"/>
  <c r="U1756" i="14"/>
  <c r="U1255" i="14"/>
  <c r="U530" i="14"/>
  <c r="U1076" i="14"/>
  <c r="U60" i="14"/>
  <c r="W547" i="12"/>
  <c r="U2778" i="14"/>
  <c r="T319" i="12"/>
  <c r="T375" i="12"/>
  <c r="U880" i="14"/>
  <c r="Q17" i="12"/>
  <c r="U773" i="14"/>
  <c r="T634" i="12"/>
  <c r="W323" i="12"/>
  <c r="W28" i="12"/>
  <c r="W472" i="12"/>
  <c r="W536" i="12"/>
  <c r="W269" i="12"/>
  <c r="T101" i="12"/>
  <c r="T158" i="12"/>
  <c r="W645" i="12"/>
  <c r="T631" i="12"/>
  <c r="T484" i="12"/>
  <c r="Q109" i="12"/>
  <c r="U1064" i="14"/>
  <c r="Q95" i="12"/>
  <c r="Q88" i="12"/>
  <c r="U2262" i="14"/>
  <c r="U1675" i="14"/>
  <c r="U3125" i="14"/>
  <c r="U1317" i="14"/>
  <c r="U2202" i="14"/>
  <c r="T369" i="12"/>
  <c r="T851" i="12"/>
  <c r="U2714" i="14"/>
  <c r="U1745" i="14"/>
  <c r="T425" i="12"/>
  <c r="U1395" i="14"/>
  <c r="U3061" i="14"/>
  <c r="T351" i="12"/>
  <c r="Q364" i="12"/>
  <c r="W61" i="12"/>
  <c r="W190" i="12"/>
  <c r="W469" i="12"/>
  <c r="T598" i="12"/>
  <c r="W336" i="12"/>
  <c r="T365" i="12"/>
  <c r="W506" i="12"/>
  <c r="U2884" i="14"/>
  <c r="U1648" i="14"/>
  <c r="U1414" i="14"/>
  <c r="Q595" i="12"/>
  <c r="Q125" i="12"/>
  <c r="U2829" i="14"/>
  <c r="U408" i="14"/>
  <c r="U650" i="14"/>
  <c r="U1553" i="14"/>
  <c r="T592" i="12"/>
  <c r="U2707" i="14"/>
  <c r="U1509" i="14"/>
  <c r="U2409" i="14"/>
  <c r="U703" i="14"/>
  <c r="Q897" i="12"/>
  <c r="U977" i="14"/>
  <c r="U1891" i="14"/>
  <c r="U2631" i="14"/>
  <c r="U842" i="14"/>
  <c r="U2282" i="14"/>
  <c r="U2615" i="14"/>
  <c r="T277" i="12"/>
  <c r="W690" i="12"/>
  <c r="W568" i="12"/>
  <c r="W483" i="12"/>
  <c r="T907" i="12"/>
  <c r="W905" i="12"/>
  <c r="T222" i="12"/>
  <c r="W222" i="12" s="1"/>
  <c r="W10" i="12"/>
  <c r="U1258" i="14"/>
  <c r="W477" i="12"/>
  <c r="T130" i="12"/>
  <c r="W130" i="12" s="1"/>
  <c r="W474" i="12"/>
  <c r="T316" i="12"/>
  <c r="W316" i="12" s="1"/>
  <c r="T132" i="12"/>
  <c r="W132" i="12" s="1"/>
  <c r="U2036" i="14"/>
  <c r="U234" i="14"/>
  <c r="T414" i="12"/>
  <c r="W414" i="12" s="1"/>
  <c r="U2699" i="14"/>
  <c r="U2675" i="14"/>
  <c r="W673" i="12"/>
  <c r="U694" i="14"/>
  <c r="U2632" i="14"/>
  <c r="U582" i="14"/>
  <c r="Q404" i="12"/>
  <c r="T404" i="12" s="1"/>
  <c r="W404" i="12" s="1"/>
  <c r="T230" i="12"/>
  <c r="W230" i="12" s="1"/>
  <c r="W519" i="12"/>
  <c r="U2708" i="14"/>
  <c r="U1186" i="14"/>
  <c r="U491" i="14"/>
  <c r="U659" i="14"/>
  <c r="T239" i="12"/>
  <c r="U2488" i="14"/>
  <c r="W38" i="12"/>
  <c r="Q136" i="12"/>
  <c r="T136" i="12" s="1"/>
  <c r="W136" i="12" s="1"/>
  <c r="U511" i="14"/>
  <c r="Q665" i="12"/>
  <c r="T665" i="12" s="1"/>
  <c r="U1749" i="14"/>
  <c r="T360" i="12"/>
  <c r="W360" i="12" s="1"/>
  <c r="T457" i="12"/>
  <c r="W457" i="12" s="1"/>
  <c r="U2113" i="14"/>
  <c r="U664" i="14"/>
  <c r="U2577" i="14"/>
  <c r="U1723" i="14"/>
  <c r="W396" i="12"/>
  <c r="U1219" i="14"/>
  <c r="U128" i="14"/>
  <c r="U2689" i="14"/>
  <c r="Q339" i="12"/>
  <c r="U2400" i="14"/>
  <c r="T606" i="12"/>
  <c r="W606" i="12" s="1"/>
  <c r="U2938" i="14"/>
  <c r="T526" i="12"/>
  <c r="W526" i="12" s="1"/>
  <c r="T140" i="12"/>
  <c r="W140" i="12" s="1"/>
  <c r="T573" i="12"/>
  <c r="U1101" i="14"/>
  <c r="U2863" i="14"/>
  <c r="U1849" i="14"/>
  <c r="W232" i="12"/>
  <c r="T471" i="12"/>
  <c r="U2948" i="14"/>
  <c r="U1198" i="14"/>
  <c r="U517" i="14"/>
  <c r="T660" i="12"/>
  <c r="W660" i="12" s="1"/>
  <c r="U143" i="14"/>
  <c r="T273" i="12"/>
  <c r="U1775" i="14"/>
  <c r="U800" i="14"/>
  <c r="U2547" i="14"/>
  <c r="R2998" i="14"/>
  <c r="U2998" i="14" s="1"/>
  <c r="T446" i="12"/>
  <c r="W446" i="12" s="1"/>
  <c r="U2544" i="14"/>
  <c r="U2055" i="14"/>
  <c r="U1421" i="14"/>
  <c r="W93" i="12"/>
  <c r="U2923" i="14"/>
  <c r="W399" i="12"/>
  <c r="U114" i="14"/>
  <c r="U1938" i="14"/>
  <c r="U1300" i="14"/>
  <c r="Q246" i="12"/>
  <c r="T246" i="12" s="1"/>
  <c r="W246" i="12" s="1"/>
  <c r="W314" i="12"/>
  <c r="U2785" i="14"/>
  <c r="W406" i="12"/>
  <c r="U651" i="14"/>
  <c r="U2949" i="14"/>
  <c r="Q99" i="12"/>
  <c r="T99" i="12" s="1"/>
  <c r="T629" i="12"/>
  <c r="U838" i="14"/>
  <c r="U2316" i="14"/>
  <c r="Q306" i="12"/>
  <c r="U3120" i="14"/>
  <c r="U2170" i="14"/>
  <c r="U2541" i="14"/>
  <c r="R1013" i="14"/>
  <c r="U1013" i="14" s="1"/>
  <c r="U2290" i="14"/>
  <c r="U1702" i="14"/>
  <c r="U1916" i="14"/>
  <c r="U2815" i="14"/>
  <c r="U1800" i="14"/>
  <c r="U2900" i="14"/>
  <c r="U2264" i="14"/>
  <c r="U859" i="14"/>
  <c r="U1976" i="14"/>
  <c r="Q586" i="12"/>
  <c r="T586" i="12" s="1"/>
  <c r="W586" i="12" s="1"/>
  <c r="U1973" i="14"/>
  <c r="R793" i="14"/>
  <c r="U793" i="14" s="1"/>
  <c r="U2330" i="14"/>
  <c r="U3057" i="14"/>
  <c r="U259" i="14"/>
  <c r="U2759" i="14"/>
  <c r="R679" i="14"/>
  <c r="U679" i="14" s="1"/>
  <c r="R3049" i="14"/>
  <c r="U3049" i="14" s="1"/>
  <c r="U376" i="14"/>
  <c r="U166" i="14"/>
  <c r="N418" i="12"/>
  <c r="Q418" i="12" s="1"/>
  <c r="R456" i="14"/>
  <c r="U456" i="14" s="1"/>
  <c r="U1535" i="14"/>
  <c r="U76" i="14"/>
  <c r="U3261" i="14"/>
  <c r="R730" i="14"/>
  <c r="U730" i="14" s="1"/>
  <c r="U2026" i="14"/>
  <c r="U1642" i="14"/>
  <c r="R1637" i="14"/>
  <c r="U1637" i="14" s="1"/>
  <c r="R1338" i="14"/>
  <c r="U1338" i="14" s="1"/>
  <c r="Q330" i="12"/>
  <c r="T330" i="12" s="1"/>
  <c r="W330" i="12" s="1"/>
  <c r="R2480" i="14"/>
  <c r="U2480" i="14" s="1"/>
  <c r="R630" i="14"/>
  <c r="U630" i="14" s="1"/>
  <c r="R3115" i="14"/>
  <c r="U3115" i="14" s="1"/>
  <c r="N347" i="12"/>
  <c r="R2072" i="14"/>
  <c r="U2072" i="14" s="1"/>
  <c r="U2143" i="14"/>
  <c r="U982" i="14"/>
  <c r="U117" i="14"/>
  <c r="U2149" i="14"/>
  <c r="R518" i="14"/>
  <c r="U518" i="14" s="1"/>
  <c r="U3083" i="14"/>
  <c r="Q67" i="12"/>
  <c r="T67" i="12" s="1"/>
  <c r="W67" i="12" s="1"/>
  <c r="Q294" i="12"/>
  <c r="U1763" i="14"/>
  <c r="Q212" i="12"/>
  <c r="U618" i="14"/>
  <c r="U2378" i="14"/>
  <c r="U2552" i="14"/>
  <c r="U238" i="14"/>
  <c r="U2339" i="14"/>
  <c r="R1274" i="14"/>
  <c r="U1274" i="14" s="1"/>
  <c r="U3005" i="14"/>
  <c r="U3085" i="14"/>
  <c r="U2348" i="14"/>
  <c r="U1462" i="14"/>
  <c r="U1713" i="14"/>
  <c r="U1043" i="14"/>
  <c r="U2663" i="14"/>
  <c r="U1918" i="14"/>
  <c r="U1657" i="14"/>
  <c r="R127" i="14"/>
  <c r="U127" i="14" s="1"/>
  <c r="U2833" i="14"/>
  <c r="N678" i="12"/>
  <c r="Q678" i="12" s="1"/>
  <c r="T678" i="12" s="1"/>
  <c r="W678" i="12" s="1"/>
  <c r="N625" i="12"/>
  <c r="Q625" i="12" s="1"/>
  <c r="T625" i="12" s="1"/>
  <c r="U333" i="14"/>
  <c r="N517" i="12"/>
  <c r="Q517" i="12" s="1"/>
  <c r="U73" i="14"/>
  <c r="W121" i="12"/>
  <c r="W659" i="12"/>
  <c r="U87" i="14"/>
  <c r="U1239" i="14"/>
  <c r="U329" i="14"/>
  <c r="U3138" i="14"/>
  <c r="U2658" i="14"/>
  <c r="N117" i="12"/>
  <c r="Q117" i="12" s="1"/>
  <c r="Q243" i="12"/>
  <c r="T243" i="12" s="1"/>
  <c r="W243" i="12" s="1"/>
  <c r="U2294" i="14"/>
  <c r="U557" i="14"/>
  <c r="U3239" i="14"/>
  <c r="N535" i="12"/>
  <c r="U83" i="14"/>
  <c r="U2639" i="14"/>
  <c r="U1627" i="14"/>
  <c r="U1622" i="14"/>
  <c r="U271" i="14"/>
  <c r="U1632" i="14"/>
  <c r="U3154" i="14"/>
  <c r="U2087" i="14"/>
  <c r="U2343" i="14"/>
  <c r="U3247" i="14"/>
  <c r="U1495" i="14"/>
  <c r="U1363" i="14"/>
  <c r="T636" i="12"/>
  <c r="W636" i="12" s="1"/>
  <c r="R1115" i="14"/>
  <c r="R1342" i="14"/>
  <c r="Q671" i="12"/>
  <c r="T671" i="12" s="1"/>
  <c r="W671" i="12" s="1"/>
  <c r="N507" i="12"/>
  <c r="Q507" i="12" s="1"/>
  <c r="T507" i="12" s="1"/>
  <c r="W507" i="12" s="1"/>
  <c r="N228" i="12"/>
  <c r="Q228" i="12" s="1"/>
  <c r="T228" i="12" s="1"/>
  <c r="W228" i="12" s="1"/>
  <c r="U1647" i="14"/>
  <c r="R2717" i="14"/>
  <c r="U2717" i="14" s="1"/>
  <c r="U1279" i="14"/>
  <c r="U2678" i="14"/>
  <c r="R2197" i="14"/>
  <c r="U2197" i="14" s="1"/>
  <c r="R2719" i="14"/>
  <c r="U2719" i="14" s="1"/>
  <c r="N318" i="12"/>
  <c r="Q318" i="12" s="1"/>
  <c r="R956" i="14"/>
  <c r="U956" i="14" s="1"/>
  <c r="U3182" i="14"/>
  <c r="U821" i="14"/>
  <c r="U3196" i="14"/>
  <c r="U3021" i="14"/>
  <c r="U113" i="14"/>
  <c r="N74" i="12"/>
  <c r="Q74" i="12" s="1"/>
  <c r="Q7" i="12"/>
  <c r="T7" i="12" s="1"/>
  <c r="W7" i="12" s="1"/>
  <c r="U776" i="14"/>
  <c r="U1673" i="14"/>
  <c r="R472" i="14"/>
  <c r="U472" i="14" s="1"/>
  <c r="U2188" i="14"/>
  <c r="R2626" i="14"/>
  <c r="U2626" i="14" s="1"/>
  <c r="U1399" i="14"/>
  <c r="U1979" i="14"/>
  <c r="U2513" i="14"/>
  <c r="U1230" i="14"/>
  <c r="N623" i="12"/>
  <c r="Q623" i="12" s="1"/>
  <c r="T623" i="12" s="1"/>
  <c r="U1343" i="14"/>
  <c r="U1102" i="14"/>
  <c r="R432" i="14"/>
  <c r="U432" i="14" s="1"/>
  <c r="U2134" i="14"/>
  <c r="R2440" i="14"/>
  <c r="U2440" i="14" s="1"/>
  <c r="R1538" i="14"/>
  <c r="U1538" i="14" s="1"/>
  <c r="R1759" i="14"/>
  <c r="U1759" i="14" s="1"/>
  <c r="R841" i="14"/>
  <c r="U841" i="14" s="1"/>
  <c r="N427" i="12"/>
  <c r="Q427" i="12" s="1"/>
  <c r="T427" i="12" s="1"/>
  <c r="W427" i="12" s="1"/>
  <c r="R2224" i="14"/>
  <c r="U2224" i="14" s="1"/>
  <c r="N220" i="12"/>
  <c r="Q220" i="12" s="1"/>
  <c r="T220" i="12" s="1"/>
  <c r="W220" i="12" s="1"/>
  <c r="Q475" i="12"/>
  <c r="T475" i="12" s="1"/>
  <c r="W475" i="12" s="1"/>
  <c r="N478" i="12"/>
  <c r="Q478" i="12" s="1"/>
  <c r="T478" i="12" s="1"/>
  <c r="W478" i="12" s="1"/>
  <c r="R2187" i="14"/>
  <c r="U2187" i="14" s="1"/>
  <c r="R389" i="14"/>
  <c r="U389" i="14" s="1"/>
  <c r="R1534" i="14"/>
  <c r="U1534" i="14" s="1"/>
  <c r="N440" i="12"/>
  <c r="Q440" i="12" s="1"/>
  <c r="T440" i="12" s="1"/>
  <c r="W440" i="12" s="1"/>
  <c r="R498" i="14"/>
  <c r="U498" i="14" s="1"/>
  <c r="R1171" i="14"/>
  <c r="U1171" i="14" s="1"/>
  <c r="N73" i="12"/>
  <c r="Q73" i="12" s="1"/>
  <c r="N448" i="12"/>
  <c r="Q448" i="12" s="1"/>
  <c r="N563" i="12"/>
  <c r="Q563" i="12" s="1"/>
  <c r="T563" i="12" s="1"/>
  <c r="N354" i="12"/>
  <c r="Q78" i="12"/>
  <c r="T78" i="12" s="1"/>
  <c r="W78" i="12" s="1"/>
  <c r="Q182" i="12"/>
  <c r="T182" i="12" s="1"/>
  <c r="W182" i="12" s="1"/>
  <c r="R690" i="14"/>
  <c r="U690" i="14" s="1"/>
  <c r="N515" i="12"/>
  <c r="Q515" i="12" s="1"/>
  <c r="N492" i="12"/>
  <c r="Q492" i="12" s="1"/>
  <c r="R634" i="14"/>
  <c r="U634" i="14" s="1"/>
  <c r="N206" i="12"/>
  <c r="Q206" i="12" s="1"/>
  <c r="T206" i="12" s="1"/>
  <c r="R1065" i="14"/>
  <c r="U1065" i="14" s="1"/>
  <c r="R2593" i="14"/>
  <c r="U2593" i="14" s="1"/>
  <c r="R2680" i="14"/>
  <c r="U2680" i="14" s="1"/>
  <c r="R3170" i="14"/>
  <c r="U3170" i="14" s="1"/>
  <c r="R2652" i="14"/>
  <c r="U2652" i="14" s="1"/>
  <c r="R884" i="14"/>
  <c r="U884" i="14" s="1"/>
  <c r="N529" i="12"/>
  <c r="Q529" i="12" s="1"/>
  <c r="T529" i="12" s="1"/>
  <c r="W529" i="12" s="1"/>
  <c r="R2941" i="14"/>
  <c r="U2941" i="14" s="1"/>
  <c r="R722" i="14"/>
  <c r="U722" i="14" s="1"/>
  <c r="N572" i="12"/>
  <c r="Q572" i="12" s="1"/>
  <c r="N650" i="12"/>
  <c r="N90" i="12"/>
  <c r="Q90" i="12" s="1"/>
  <c r="T90" i="12" s="1"/>
  <c r="N559" i="12"/>
  <c r="Q559" i="12" s="1"/>
  <c r="N616" i="12"/>
  <c r="R2912" i="14"/>
  <c r="U2912" i="14" s="1"/>
  <c r="R1139" i="14"/>
  <c r="U1139" i="14" s="1"/>
  <c r="N569" i="12"/>
  <c r="R3128" i="14"/>
  <c r="U3128" i="14" s="1"/>
  <c r="N630" i="12"/>
  <c r="Q630" i="12" s="1"/>
  <c r="T630" i="12" s="1"/>
  <c r="W630" i="12" s="1"/>
  <c r="R508" i="14"/>
  <c r="U508" i="14" s="1"/>
  <c r="N129" i="12"/>
  <c r="Q129" i="12" s="1"/>
  <c r="R1947" i="14"/>
  <c r="U1947" i="14" s="1"/>
  <c r="N460" i="12"/>
  <c r="Q460" i="12" s="1"/>
  <c r="T460" i="12" s="1"/>
  <c r="N420" i="12"/>
  <c r="Q420" i="12" s="1"/>
  <c r="N612" i="12"/>
  <c r="Q612" i="12" s="1"/>
  <c r="T612" i="12" s="1"/>
  <c r="R1711" i="14"/>
  <c r="U1711" i="14" s="1"/>
  <c r="N521" i="12"/>
  <c r="N549" i="12"/>
  <c r="Q549" i="12" s="1"/>
  <c r="N197" i="12"/>
  <c r="R61" i="14"/>
  <c r="U61" i="14" s="1"/>
  <c r="R150" i="14"/>
  <c r="U150" i="14" s="1"/>
  <c r="N146" i="12"/>
  <c r="Q146" i="12" s="1"/>
  <c r="T146" i="12" s="1"/>
  <c r="W146" i="12" s="1"/>
  <c r="N447" i="12"/>
  <c r="Q447" i="12" s="1"/>
  <c r="R540" i="14"/>
  <c r="U540" i="14" s="1"/>
  <c r="N293" i="12"/>
  <c r="Q293" i="12" s="1"/>
  <c r="T293" i="12" s="1"/>
  <c r="W293" i="12" s="1"/>
  <c r="N850" i="12"/>
  <c r="Q850" i="12" s="1"/>
  <c r="R2223" i="14"/>
  <c r="U2223" i="14" s="1"/>
  <c r="N647" i="12"/>
  <c r="Q647" i="12" s="1"/>
  <c r="N59" i="12"/>
  <c r="Q59" i="12" s="1"/>
  <c r="N853" i="12"/>
  <c r="Q853" i="12" s="1"/>
  <c r="W431" i="12"/>
  <c r="T559" i="12"/>
  <c r="W26" i="12"/>
  <c r="Q558" i="12"/>
  <c r="Q347" i="12"/>
  <c r="Q249" i="12"/>
  <c r="T364" i="12"/>
  <c r="W390" i="12"/>
  <c r="W648" i="12"/>
  <c r="W207" i="12"/>
  <c r="W48" i="12"/>
  <c r="W317" i="12"/>
  <c r="Q616" i="12"/>
  <c r="T445" i="12"/>
  <c r="W383" i="12"/>
  <c r="W401" i="12"/>
  <c r="W380" i="12"/>
  <c r="W85" i="12"/>
  <c r="T682" i="12"/>
  <c r="W417" i="12"/>
  <c r="W196" i="12"/>
  <c r="W476" i="12"/>
  <c r="T334" i="12"/>
  <c r="T164" i="12"/>
  <c r="W646" i="12"/>
  <c r="T492" i="12"/>
  <c r="T129" i="12"/>
  <c r="W282" i="12"/>
  <c r="T565" i="12"/>
  <c r="T109" i="12"/>
  <c r="U2452" i="14"/>
  <c r="U1522" i="14"/>
  <c r="W537" i="12"/>
  <c r="W104" i="12"/>
  <c r="W430" i="12"/>
  <c r="W298" i="12"/>
  <c r="W260" i="12"/>
  <c r="W66" i="12"/>
  <c r="Q534" i="12"/>
  <c r="T257" i="12"/>
  <c r="W46" i="12"/>
  <c r="U2730" i="14"/>
  <c r="T69" i="12"/>
  <c r="W635" i="12"/>
  <c r="W426" i="12"/>
  <c r="W328" i="12"/>
  <c r="W134" i="12"/>
  <c r="W199" i="12"/>
  <c r="W621" i="12"/>
  <c r="W229" i="12"/>
  <c r="T647" i="12"/>
  <c r="T59" i="12"/>
  <c r="T615" i="12"/>
  <c r="T566" i="12"/>
  <c r="T73" i="12"/>
  <c r="W205" i="12"/>
  <c r="T447" i="12"/>
  <c r="W906" i="12"/>
  <c r="T549" i="12"/>
  <c r="T853" i="12"/>
  <c r="T850" i="12"/>
  <c r="W55" i="12"/>
  <c r="U904" i="14"/>
  <c r="U942" i="14"/>
  <c r="U241" i="14"/>
  <c r="Q384" i="12"/>
  <c r="T384" i="12" s="1"/>
  <c r="W384" i="12" s="1"/>
  <c r="U2702" i="14"/>
  <c r="U837" i="14"/>
  <c r="U934" i="14"/>
  <c r="U2776" i="14"/>
  <c r="T86" i="12"/>
  <c r="R766" i="14"/>
  <c r="U766" i="14" s="1"/>
  <c r="R1315" i="14"/>
  <c r="U1315" i="14" s="1"/>
  <c r="U544" i="14"/>
  <c r="U1896" i="14"/>
  <c r="U1415" i="14"/>
  <c r="U3160" i="14"/>
  <c r="U1929" i="14"/>
  <c r="U3117" i="14"/>
  <c r="U1982" i="14"/>
  <c r="U3233" i="14"/>
  <c r="U189" i="14"/>
  <c r="U2402" i="14"/>
  <c r="Q876" i="12"/>
  <c r="R2603" i="14"/>
  <c r="U2603" i="14" s="1"/>
  <c r="R1105" i="14"/>
  <c r="U1105" i="14" s="1"/>
  <c r="U435" i="14"/>
  <c r="U1505" i="14"/>
  <c r="R2693" i="14"/>
  <c r="R611" i="14"/>
  <c r="U611" i="14" s="1"/>
  <c r="R792" i="14"/>
  <c r="U792" i="14" s="1"/>
  <c r="U1876" i="14"/>
  <c r="U559" i="14"/>
  <c r="U1165" i="14"/>
  <c r="R509" i="14"/>
  <c r="U509" i="14" s="1"/>
  <c r="U2744" i="14"/>
  <c r="Q80" i="12"/>
  <c r="Q150" i="12"/>
  <c r="T150" i="12" s="1"/>
  <c r="W150" i="12" s="1"/>
  <c r="U2359" i="14"/>
  <c r="U2422" i="14"/>
  <c r="Q324" i="12"/>
  <c r="T324" i="12" s="1"/>
  <c r="W324" i="12" s="1"/>
  <c r="U3164" i="14"/>
  <c r="R3062" i="14"/>
  <c r="U3062" i="14" s="1"/>
  <c r="U194" i="14"/>
  <c r="U3230" i="14"/>
  <c r="Q637" i="12"/>
  <c r="R2185" i="14"/>
  <c r="N493" i="12"/>
  <c r="Q493" i="12" s="1"/>
  <c r="R2852" i="14"/>
  <c r="U2852" i="14" s="1"/>
  <c r="R1024" i="14"/>
  <c r="U1024" i="14" s="1"/>
  <c r="N72" i="12"/>
  <c r="Q72" i="12" s="1"/>
  <c r="T72" i="12" s="1"/>
  <c r="R1018" i="14"/>
  <c r="U1018" i="14" s="1"/>
  <c r="R714" i="14"/>
  <c r="U714" i="14" s="1"/>
  <c r="R1269" i="14"/>
  <c r="U1269" i="14" s="1"/>
  <c r="R399" i="14"/>
  <c r="U399" i="14" s="1"/>
  <c r="N366" i="12"/>
  <c r="Q366" i="12" s="1"/>
  <c r="T366" i="12" s="1"/>
  <c r="W366" i="12" s="1"/>
  <c r="N560" i="12"/>
  <c r="Q560" i="12" s="1"/>
  <c r="R1329" i="14"/>
  <c r="U1329" i="14" s="1"/>
  <c r="R95" i="14"/>
  <c r="U95" i="14" s="1"/>
  <c r="R136" i="14"/>
  <c r="U136" i="14" s="1"/>
  <c r="R1865" i="14"/>
  <c r="U1865" i="14" s="1"/>
  <c r="R2482" i="14"/>
  <c r="U2482" i="14" s="1"/>
  <c r="R1027" i="14"/>
  <c r="U1027" i="14" s="1"/>
  <c r="R2260" i="14"/>
  <c r="U2260" i="14" s="1"/>
  <c r="R897" i="14"/>
  <c r="U897" i="14" s="1"/>
  <c r="N415" i="12"/>
  <c r="Q415" i="12" s="1"/>
  <c r="N567" i="12"/>
  <c r="Q567" i="12" s="1"/>
  <c r="R1365" i="14"/>
  <c r="U1365" i="14" s="1"/>
  <c r="R2137" i="14"/>
  <c r="U2137" i="14" s="1"/>
  <c r="N852" i="12"/>
  <c r="Q852" i="12" s="1"/>
  <c r="R579" i="14"/>
  <c r="U579" i="14" s="1"/>
  <c r="N175" i="12"/>
  <c r="Q175" i="12" s="1"/>
  <c r="T175" i="12" s="1"/>
  <c r="W175" i="12" s="1"/>
  <c r="R430" i="14"/>
  <c r="U430" i="14" s="1"/>
  <c r="R489" i="14"/>
  <c r="U489" i="14" s="1"/>
  <c r="R616" i="14"/>
  <c r="U616" i="14" s="1"/>
  <c r="N546" i="12"/>
  <c r="Q546" i="12" s="1"/>
  <c r="T546" i="12" s="1"/>
  <c r="R2557" i="14"/>
  <c r="U2557" i="14" s="1"/>
  <c r="R172" i="14"/>
  <c r="U172" i="14" s="1"/>
  <c r="N237" i="12"/>
  <c r="Q237" i="12" s="1"/>
  <c r="T237" i="12" s="1"/>
  <c r="W237" i="12" s="1"/>
  <c r="R2782" i="14"/>
  <c r="U2782" i="14" s="1"/>
  <c r="R1251" i="14"/>
  <c r="U1251" i="14" s="1"/>
  <c r="N419" i="12"/>
  <c r="Q419" i="12" s="1"/>
  <c r="T419" i="12" s="1"/>
  <c r="N449" i="12"/>
  <c r="Q449" i="12" s="1"/>
  <c r="T449" i="12" s="1"/>
  <c r="W79" i="12"/>
  <c r="W180" i="12"/>
  <c r="T572" i="12"/>
  <c r="Q569" i="12"/>
  <c r="W235" i="12"/>
  <c r="W351" i="12"/>
  <c r="T664" i="12"/>
  <c r="W465" i="12"/>
  <c r="W321" i="12"/>
  <c r="W679" i="12"/>
  <c r="W174" i="12"/>
  <c r="T583" i="12"/>
  <c r="T622" i="12"/>
  <c r="W24" i="12"/>
  <c r="T517" i="12"/>
  <c r="W644" i="12"/>
  <c r="T515" i="12"/>
  <c r="T567" i="12"/>
  <c r="Q521" i="12"/>
  <c r="U1563" i="14"/>
  <c r="W388" i="12"/>
  <c r="W552" i="12"/>
  <c r="W461" i="12"/>
  <c r="W592" i="12"/>
  <c r="W285" i="12"/>
  <c r="W242" i="12"/>
  <c r="W187" i="12"/>
  <c r="T609" i="12"/>
  <c r="W435" i="12"/>
  <c r="T562" i="12"/>
  <c r="T448" i="12"/>
  <c r="W119" i="12"/>
  <c r="W337" i="12"/>
  <c r="W479" i="12"/>
  <c r="T420" i="12"/>
  <c r="T498" i="12"/>
  <c r="T50" i="12"/>
  <c r="W548" i="12"/>
  <c r="T560" i="12"/>
  <c r="E1251" i="14" l="1"/>
  <c r="A1251" i="14" s="1"/>
  <c r="E2782" i="14"/>
  <c r="A2782" i="14" s="1"/>
  <c r="E237" i="12"/>
  <c r="E172" i="14"/>
  <c r="A172" i="14" s="1"/>
  <c r="E2557" i="14"/>
  <c r="A2557" i="14" s="1"/>
  <c r="E616" i="14"/>
  <c r="A616" i="14" s="1"/>
  <c r="E489" i="14"/>
  <c r="A489" i="14" s="1"/>
  <c r="E430" i="14"/>
  <c r="A430" i="14" s="1"/>
  <c r="E175" i="12"/>
  <c r="E579" i="14"/>
  <c r="A579" i="14" s="1"/>
  <c r="E2137" i="14"/>
  <c r="A2137" i="14" s="1"/>
  <c r="E1365" i="14"/>
  <c r="A1365" i="14" s="1"/>
  <c r="E897" i="14"/>
  <c r="A897" i="14" s="1"/>
  <c r="E2260" i="14"/>
  <c r="A2260" i="14" s="1"/>
  <c r="E1027" i="14"/>
  <c r="A1027" i="14" s="1"/>
  <c r="E2482" i="14"/>
  <c r="A2482" i="14" s="1"/>
  <c r="E1865" i="14"/>
  <c r="A1865" i="14" s="1"/>
  <c r="E136" i="14"/>
  <c r="A136" i="14" s="1"/>
  <c r="E95" i="14"/>
  <c r="A95" i="14" s="1"/>
  <c r="E1329" i="14"/>
  <c r="A1329" i="14" s="1"/>
  <c r="E366" i="12"/>
  <c r="E399" i="14"/>
  <c r="A399" i="14" s="1"/>
  <c r="E1269" i="14"/>
  <c r="A1269" i="14" s="1"/>
  <c r="E714" i="14"/>
  <c r="A714" i="14" s="1"/>
  <c r="E1018" i="14"/>
  <c r="A1018" i="14" s="1"/>
  <c r="E1024" i="14"/>
  <c r="A1024" i="14" s="1"/>
  <c r="E2852" i="14"/>
  <c r="A2852" i="14" s="1"/>
  <c r="E3230" i="14"/>
  <c r="A3230" i="14" s="1"/>
  <c r="E194" i="14"/>
  <c r="A194" i="14" s="1"/>
  <c r="E3062" i="14"/>
  <c r="A3062" i="14" s="1"/>
  <c r="E3164" i="14"/>
  <c r="A3164" i="14" s="1"/>
  <c r="E324" i="12"/>
  <c r="E2422" i="14"/>
  <c r="A2422" i="14" s="1"/>
  <c r="E2359" i="14"/>
  <c r="A2359" i="14" s="1"/>
  <c r="E150" i="12"/>
  <c r="E2744" i="14"/>
  <c r="A2744" i="14" s="1"/>
  <c r="E509" i="14"/>
  <c r="A509" i="14" s="1"/>
  <c r="E1165" i="14"/>
  <c r="A1165" i="14" s="1"/>
  <c r="E559" i="14"/>
  <c r="A559" i="14" s="1"/>
  <c r="E1876" i="14"/>
  <c r="A1876" i="14" s="1"/>
  <c r="E792" i="14"/>
  <c r="A792" i="14" s="1"/>
  <c r="E611" i="14"/>
  <c r="A611" i="14" s="1"/>
  <c r="E1505" i="14"/>
  <c r="A1505" i="14" s="1"/>
  <c r="E435" i="14"/>
  <c r="A435" i="14" s="1"/>
  <c r="E1105" i="14"/>
  <c r="A1105" i="14" s="1"/>
  <c r="E2603" i="14"/>
  <c r="A2603" i="14" s="1"/>
  <c r="E2402" i="14"/>
  <c r="A2402" i="14" s="1"/>
  <c r="E189" i="14"/>
  <c r="A189" i="14" s="1"/>
  <c r="E3233" i="14"/>
  <c r="A3233" i="14" s="1"/>
  <c r="E1982" i="14"/>
  <c r="A1982" i="14" s="1"/>
  <c r="E3117" i="14"/>
  <c r="A3117" i="14" s="1"/>
  <c r="E1929" i="14"/>
  <c r="A1929" i="14" s="1"/>
  <c r="E3160" i="14"/>
  <c r="A3160" i="14" s="1"/>
  <c r="E1415" i="14"/>
  <c r="A1415" i="14" s="1"/>
  <c r="E1896" i="14"/>
  <c r="A1896" i="14" s="1"/>
  <c r="E544" i="14"/>
  <c r="A544" i="14" s="1"/>
  <c r="E1315" i="14"/>
  <c r="A1315" i="14" s="1"/>
  <c r="E766" i="14"/>
  <c r="A766" i="14" s="1"/>
  <c r="E2776" i="14"/>
  <c r="A2776" i="14" s="1"/>
  <c r="E934" i="14"/>
  <c r="A934" i="14" s="1"/>
  <c r="E837" i="14"/>
  <c r="A837" i="14" s="1"/>
  <c r="E2702" i="14"/>
  <c r="A2702" i="14" s="1"/>
  <c r="E384" i="12"/>
  <c r="E241" i="14"/>
  <c r="A241" i="14" s="1"/>
  <c r="E942" i="14"/>
  <c r="A942" i="14" s="1"/>
  <c r="E904" i="14"/>
  <c r="A904" i="14" s="1"/>
  <c r="E2223" i="14"/>
  <c r="A2223" i="14" s="1"/>
  <c r="E293" i="12"/>
  <c r="E540" i="14"/>
  <c r="A540" i="14" s="1"/>
  <c r="E146" i="12"/>
  <c r="E150" i="14"/>
  <c r="A150" i="14" s="1"/>
  <c r="E61" i="14"/>
  <c r="A61" i="14" s="1"/>
  <c r="E1711" i="14"/>
  <c r="A1711" i="14" s="1"/>
  <c r="E1947" i="14"/>
  <c r="A1947" i="14" s="1"/>
  <c r="E508" i="14"/>
  <c r="A508" i="14" s="1"/>
  <c r="E630" i="12"/>
  <c r="E3128" i="14"/>
  <c r="A3128" i="14" s="1"/>
  <c r="E1139" i="14"/>
  <c r="A1139" i="14" s="1"/>
  <c r="E2912" i="14"/>
  <c r="A2912" i="14" s="1"/>
  <c r="E722" i="14"/>
  <c r="A722" i="14" s="1"/>
  <c r="E2941" i="14"/>
  <c r="A2941" i="14" s="1"/>
  <c r="E529" i="12"/>
  <c r="E884" i="14"/>
  <c r="A884" i="14" s="1"/>
  <c r="E2652" i="14"/>
  <c r="A2652" i="14" s="1"/>
  <c r="E3170" i="14"/>
  <c r="A3170" i="14" s="1"/>
  <c r="E2680" i="14"/>
  <c r="A2680" i="14" s="1"/>
  <c r="E2593" i="14"/>
  <c r="A2593" i="14" s="1"/>
  <c r="E1065" i="14"/>
  <c r="A1065" i="14" s="1"/>
  <c r="E634" i="14"/>
  <c r="A634" i="14" s="1"/>
  <c r="E690" i="14"/>
  <c r="A690" i="14" s="1"/>
  <c r="E182" i="12"/>
  <c r="E78" i="12"/>
  <c r="E1171" i="14"/>
  <c r="A1171" i="14" s="1"/>
  <c r="E498" i="14"/>
  <c r="A498" i="14" s="1"/>
  <c r="E440" i="12"/>
  <c r="E1534" i="14"/>
  <c r="A1534" i="14" s="1"/>
  <c r="E389" i="14"/>
  <c r="A389" i="14" s="1"/>
  <c r="E2187" i="14"/>
  <c r="A2187" i="14" s="1"/>
  <c r="E478" i="12"/>
  <c r="E475" i="12"/>
  <c r="E220" i="12"/>
  <c r="E2224" i="14"/>
  <c r="A2224" i="14" s="1"/>
  <c r="E427" i="12"/>
  <c r="E841" i="14"/>
  <c r="A841" i="14" s="1"/>
  <c r="E1759" i="14"/>
  <c r="A1759" i="14" s="1"/>
  <c r="E1538" i="14"/>
  <c r="A1538" i="14" s="1"/>
  <c r="E2440" i="14"/>
  <c r="A2440" i="14" s="1"/>
  <c r="E2134" i="14"/>
  <c r="A2134" i="14" s="1"/>
  <c r="E432" i="14"/>
  <c r="A432" i="14" s="1"/>
  <c r="E1102" i="14"/>
  <c r="A1102" i="14" s="1"/>
  <c r="E1343" i="14"/>
  <c r="A1343" i="14" s="1"/>
  <c r="E1230" i="14"/>
  <c r="A1230" i="14" s="1"/>
  <c r="E2513" i="14"/>
  <c r="A2513" i="14" s="1"/>
  <c r="E1979" i="14"/>
  <c r="A1979" i="14" s="1"/>
  <c r="E1399" i="14"/>
  <c r="A1399" i="14" s="1"/>
  <c r="E2626" i="14"/>
  <c r="A2626" i="14" s="1"/>
  <c r="E2188" i="14"/>
  <c r="A2188" i="14" s="1"/>
  <c r="E472" i="14"/>
  <c r="A472" i="14" s="1"/>
  <c r="E1673" i="14"/>
  <c r="A1673" i="14" s="1"/>
  <c r="E776" i="14"/>
  <c r="A776" i="14" s="1"/>
  <c r="E7" i="12"/>
  <c r="E113" i="14"/>
  <c r="A113" i="14" s="1"/>
  <c r="E3021" i="14"/>
  <c r="A3021" i="14" s="1"/>
  <c r="E3196" i="14"/>
  <c r="A3196" i="14" s="1"/>
  <c r="E821" i="14"/>
  <c r="A821" i="14" s="1"/>
  <c r="E3182" i="14"/>
  <c r="A3182" i="14" s="1"/>
  <c r="E956" i="14"/>
  <c r="A956" i="14" s="1"/>
  <c r="E2719" i="14"/>
  <c r="A2719" i="14" s="1"/>
  <c r="E2197" i="14"/>
  <c r="A2197" i="14" s="1"/>
  <c r="E2678" i="14"/>
  <c r="A2678" i="14" s="1"/>
  <c r="E1279" i="14"/>
  <c r="A1279" i="14" s="1"/>
  <c r="E2717" i="14"/>
  <c r="A2717" i="14" s="1"/>
  <c r="E1647" i="14"/>
  <c r="A1647" i="14" s="1"/>
  <c r="E228" i="12"/>
  <c r="E507" i="12"/>
  <c r="E671" i="12"/>
  <c r="E636" i="12"/>
  <c r="E1363" i="14"/>
  <c r="A1363" i="14" s="1"/>
  <c r="E1495" i="14"/>
  <c r="A1495" i="14" s="1"/>
  <c r="E3247" i="14"/>
  <c r="A3247" i="14" s="1"/>
  <c r="E2343" i="14"/>
  <c r="A2343" i="14" s="1"/>
  <c r="E2087" i="14"/>
  <c r="A2087" i="14" s="1"/>
  <c r="E3154" i="14"/>
  <c r="A3154" i="14" s="1"/>
  <c r="E1632" i="14"/>
  <c r="A1632" i="14" s="1"/>
  <c r="E271" i="14"/>
  <c r="A271" i="14" s="1"/>
  <c r="E1622" i="14"/>
  <c r="A1622" i="14" s="1"/>
  <c r="E1627" i="14"/>
  <c r="A1627" i="14" s="1"/>
  <c r="E2639" i="14"/>
  <c r="A2639" i="14" s="1"/>
  <c r="E83" i="14"/>
  <c r="A83" i="14" s="1"/>
  <c r="E3239" i="14"/>
  <c r="A3239" i="14" s="1"/>
  <c r="E557" i="14"/>
  <c r="A557" i="14" s="1"/>
  <c r="E2294" i="14"/>
  <c r="A2294" i="14" s="1"/>
  <c r="E243" i="12"/>
  <c r="E2658" i="14"/>
  <c r="A2658" i="14" s="1"/>
  <c r="E3138" i="14"/>
  <c r="A3138" i="14" s="1"/>
  <c r="E329" i="14"/>
  <c r="A329" i="14" s="1"/>
  <c r="E1239" i="14"/>
  <c r="A1239" i="14" s="1"/>
  <c r="E87" i="14"/>
  <c r="A87" i="14" s="1"/>
  <c r="E659" i="12"/>
  <c r="E121" i="12"/>
  <c r="E73" i="14"/>
  <c r="A73" i="14" s="1"/>
  <c r="E333" i="14"/>
  <c r="A333" i="14" s="1"/>
  <c r="E678" i="12"/>
  <c r="E2833" i="14"/>
  <c r="A2833" i="14" s="1"/>
  <c r="E127" i="14"/>
  <c r="A127" i="14" s="1"/>
  <c r="E1657" i="14"/>
  <c r="A1657" i="14" s="1"/>
  <c r="E1918" i="14"/>
  <c r="A1918" i="14" s="1"/>
  <c r="E2663" i="14"/>
  <c r="A2663" i="14" s="1"/>
  <c r="E1043" i="14"/>
  <c r="A1043" i="14" s="1"/>
  <c r="E1713" i="14"/>
  <c r="A1713" i="14" s="1"/>
  <c r="E1462" i="14"/>
  <c r="A1462" i="14" s="1"/>
  <c r="E2348" i="14"/>
  <c r="A2348" i="14" s="1"/>
  <c r="E3085" i="14"/>
  <c r="A3085" i="14" s="1"/>
  <c r="E3005" i="14"/>
  <c r="A3005" i="14" s="1"/>
  <c r="E1274" i="14"/>
  <c r="A1274" i="14" s="1"/>
  <c r="E2339" i="14"/>
  <c r="A2339" i="14" s="1"/>
  <c r="E238" i="14"/>
  <c r="A238" i="14" s="1"/>
  <c r="E2552" i="14"/>
  <c r="A2552" i="14" s="1"/>
  <c r="E2378" i="14"/>
  <c r="A2378" i="14" s="1"/>
  <c r="E618" i="14"/>
  <c r="A618" i="14" s="1"/>
  <c r="E1763" i="14"/>
  <c r="A1763" i="14" s="1"/>
  <c r="E67" i="12"/>
  <c r="E3083" i="14"/>
  <c r="A3083" i="14" s="1"/>
  <c r="E518" i="14"/>
  <c r="A518" i="14" s="1"/>
  <c r="E2149" i="14"/>
  <c r="A2149" i="14" s="1"/>
  <c r="E117" i="14"/>
  <c r="A117" i="14" s="1"/>
  <c r="E982" i="14"/>
  <c r="A982" i="14" s="1"/>
  <c r="E2143" i="14"/>
  <c r="A2143" i="14" s="1"/>
  <c r="E2072" i="14"/>
  <c r="A2072" i="14" s="1"/>
  <c r="E3115" i="14"/>
  <c r="A3115" i="14" s="1"/>
  <c r="E630" i="14"/>
  <c r="A630" i="14" s="1"/>
  <c r="E2480" i="14"/>
  <c r="A2480" i="14" s="1"/>
  <c r="E330" i="12"/>
  <c r="E1338" i="14"/>
  <c r="A1338" i="14" s="1"/>
  <c r="E1637" i="14"/>
  <c r="A1637" i="14" s="1"/>
  <c r="E1642" i="14"/>
  <c r="A1642" i="14" s="1"/>
  <c r="E2026" i="14"/>
  <c r="A2026" i="14" s="1"/>
  <c r="E730" i="14"/>
  <c r="A730" i="14" s="1"/>
  <c r="E3261" i="14"/>
  <c r="A3261" i="14" s="1"/>
  <c r="E76" i="14"/>
  <c r="A76" i="14" s="1"/>
  <c r="E1535" i="14"/>
  <c r="A1535" i="14" s="1"/>
  <c r="E456" i="14"/>
  <c r="A456" i="14" s="1"/>
  <c r="E166" i="14"/>
  <c r="A166" i="14" s="1"/>
  <c r="E376" i="14"/>
  <c r="A376" i="14" s="1"/>
  <c r="E3049" i="14"/>
  <c r="A3049" i="14" s="1"/>
  <c r="E679" i="14"/>
  <c r="A679" i="14" s="1"/>
  <c r="E2759" i="14"/>
  <c r="A2759" i="14" s="1"/>
  <c r="E259" i="14"/>
  <c r="A259" i="14" s="1"/>
  <c r="E3057" i="14"/>
  <c r="A3057" i="14" s="1"/>
  <c r="E2330" i="14"/>
  <c r="A2330" i="14" s="1"/>
  <c r="E793" i="14"/>
  <c r="A793" i="14" s="1"/>
  <c r="E1973" i="14"/>
  <c r="A1973" i="14" s="1"/>
  <c r="E586" i="12"/>
  <c r="E1976" i="14"/>
  <c r="A1976" i="14" s="1"/>
  <c r="E859" i="14"/>
  <c r="A859" i="14" s="1"/>
  <c r="E2264" i="14"/>
  <c r="A2264" i="14" s="1"/>
  <c r="E2900" i="14"/>
  <c r="A2900" i="14" s="1"/>
  <c r="E1800" i="14"/>
  <c r="A1800" i="14" s="1"/>
  <c r="E2815" i="14"/>
  <c r="A2815" i="14" s="1"/>
  <c r="E1916" i="14"/>
  <c r="A1916" i="14" s="1"/>
  <c r="E1702" i="14"/>
  <c r="A1702" i="14" s="1"/>
  <c r="E2290" i="14"/>
  <c r="A2290" i="14" s="1"/>
  <c r="E1013" i="14"/>
  <c r="A1013" i="14" s="1"/>
  <c r="E2541" i="14"/>
  <c r="A2541" i="14" s="1"/>
  <c r="E2170" i="14"/>
  <c r="A2170" i="14" s="1"/>
  <c r="E3120" i="14"/>
  <c r="A3120" i="14" s="1"/>
  <c r="E2316" i="14"/>
  <c r="A2316" i="14" s="1"/>
  <c r="E838" i="14"/>
  <c r="A838" i="14" s="1"/>
  <c r="E2949" i="14"/>
  <c r="A2949" i="14" s="1"/>
  <c r="E651" i="14"/>
  <c r="A651" i="14" s="1"/>
  <c r="E406" i="12"/>
  <c r="E2785" i="14"/>
  <c r="A2785" i="14" s="1"/>
  <c r="E314" i="12"/>
  <c r="E246" i="12"/>
  <c r="E1300" i="14"/>
  <c r="A1300" i="14" s="1"/>
  <c r="E1938" i="14"/>
  <c r="A1938" i="14" s="1"/>
  <c r="E114" i="14"/>
  <c r="A114" i="14" s="1"/>
  <c r="E399" i="12"/>
  <c r="E2923" i="14"/>
  <c r="A2923" i="14" s="1"/>
  <c r="E93" i="12"/>
  <c r="E1421" i="14"/>
  <c r="A1421" i="14" s="1"/>
  <c r="E2055" i="14"/>
  <c r="A2055" i="14" s="1"/>
  <c r="E2544" i="14"/>
  <c r="A2544" i="14" s="1"/>
  <c r="E446" i="12"/>
  <c r="E2998" i="14"/>
  <c r="A2998" i="14" s="1"/>
  <c r="E2547" i="14"/>
  <c r="A2547" i="14" s="1"/>
  <c r="E800" i="14"/>
  <c r="A800" i="14" s="1"/>
  <c r="E1775" i="14"/>
  <c r="A1775" i="14" s="1"/>
  <c r="E143" i="14"/>
  <c r="A143" i="14" s="1"/>
  <c r="E660" i="12"/>
  <c r="E517" i="14"/>
  <c r="A517" i="14" s="1"/>
  <c r="E1198" i="14"/>
  <c r="A1198" i="14" s="1"/>
  <c r="E2948" i="14"/>
  <c r="A2948" i="14" s="1"/>
  <c r="E232" i="12"/>
  <c r="E1849" i="14"/>
  <c r="A1849" i="14" s="1"/>
  <c r="E2863" i="14"/>
  <c r="A2863" i="14" s="1"/>
  <c r="E1101" i="14"/>
  <c r="A1101" i="14" s="1"/>
  <c r="E140" i="12"/>
  <c r="E526" i="12"/>
  <c r="E2938" i="14"/>
  <c r="A2938" i="14" s="1"/>
  <c r="E606" i="12"/>
  <c r="E2400" i="14"/>
  <c r="A2400" i="14" s="1"/>
  <c r="E2689" i="14"/>
  <c r="A2689" i="14" s="1"/>
  <c r="E128" i="14"/>
  <c r="A128" i="14" s="1"/>
  <c r="E1219" i="14"/>
  <c r="A1219" i="14" s="1"/>
  <c r="E396" i="12"/>
  <c r="E1723" i="14"/>
  <c r="A1723" i="14" s="1"/>
  <c r="E2577" i="14"/>
  <c r="A2577" i="14" s="1"/>
  <c r="E664" i="14"/>
  <c r="A664" i="14" s="1"/>
  <c r="E2113" i="14"/>
  <c r="A2113" i="14" s="1"/>
  <c r="E457" i="12"/>
  <c r="E360" i="12"/>
  <c r="E1749" i="14"/>
  <c r="A1749" i="14" s="1"/>
  <c r="E511" i="14"/>
  <c r="A511" i="14" s="1"/>
  <c r="E136" i="12"/>
  <c r="E38" i="12"/>
  <c r="E2488" i="14"/>
  <c r="A2488" i="14" s="1"/>
  <c r="E659" i="14"/>
  <c r="A659" i="14" s="1"/>
  <c r="E491" i="14"/>
  <c r="A491" i="14" s="1"/>
  <c r="E1186" i="14"/>
  <c r="A1186" i="14" s="1"/>
  <c r="E2708" i="14"/>
  <c r="A2708" i="14" s="1"/>
  <c r="E519" i="12"/>
  <c r="E230" i="12"/>
  <c r="E404" i="12"/>
  <c r="E582" i="14"/>
  <c r="A582" i="14" s="1"/>
  <c r="E2632" i="14"/>
  <c r="A2632" i="14" s="1"/>
  <c r="E694" i="14"/>
  <c r="A694" i="14" s="1"/>
  <c r="E673" i="12"/>
  <c r="E2675" i="14"/>
  <c r="A2675" i="14" s="1"/>
  <c r="E2699" i="14"/>
  <c r="A2699" i="14" s="1"/>
  <c r="E414" i="12"/>
  <c r="E234" i="14"/>
  <c r="A234" i="14" s="1"/>
  <c r="E2036" i="14"/>
  <c r="A2036" i="14" s="1"/>
  <c r="E132" i="12"/>
  <c r="E316" i="12"/>
  <c r="E474" i="12"/>
  <c r="E130" i="12"/>
  <c r="E477" i="12"/>
  <c r="E1258" i="14"/>
  <c r="A1258" i="14" s="1"/>
  <c r="E10" i="12"/>
  <c r="E222" i="12"/>
  <c r="E905" i="12"/>
  <c r="E483" i="12"/>
  <c r="E568" i="12"/>
  <c r="E690" i="12"/>
  <c r="E2615" i="14"/>
  <c r="A2615" i="14" s="1"/>
  <c r="E2282" i="14"/>
  <c r="A2282" i="14" s="1"/>
  <c r="E842" i="14"/>
  <c r="A842" i="14" s="1"/>
  <c r="E2631" i="14"/>
  <c r="A2631" i="14" s="1"/>
  <c r="E1891" i="14"/>
  <c r="A1891" i="14" s="1"/>
  <c r="E977" i="14"/>
  <c r="A977" i="14" s="1"/>
  <c r="E703" i="14"/>
  <c r="A703" i="14" s="1"/>
  <c r="E2409" i="14"/>
  <c r="A2409" i="14" s="1"/>
  <c r="E1509" i="14"/>
  <c r="A1509" i="14" s="1"/>
  <c r="E2707" i="14"/>
  <c r="A2707" i="14" s="1"/>
  <c r="E1553" i="14"/>
  <c r="A1553" i="14" s="1"/>
  <c r="E650" i="14"/>
  <c r="A650" i="14" s="1"/>
  <c r="E408" i="14"/>
  <c r="A408" i="14" s="1"/>
  <c r="E2829" i="14"/>
  <c r="A2829" i="14" s="1"/>
  <c r="E1414" i="14"/>
  <c r="A1414" i="14" s="1"/>
  <c r="E1648" i="14"/>
  <c r="A1648" i="14" s="1"/>
  <c r="E2884" i="14"/>
  <c r="A2884" i="14" s="1"/>
  <c r="E506" i="12"/>
  <c r="E336" i="12"/>
  <c r="E469" i="12"/>
  <c r="E190" i="12"/>
  <c r="E61" i="12"/>
  <c r="E3061" i="14"/>
  <c r="A3061" i="14" s="1"/>
  <c r="E1395" i="14"/>
  <c r="A1395" i="14" s="1"/>
  <c r="E1745" i="14"/>
  <c r="A1745" i="14" s="1"/>
  <c r="E2714" i="14"/>
  <c r="A2714" i="14" s="1"/>
  <c r="E2202" i="14"/>
  <c r="A2202" i="14" s="1"/>
  <c r="E1317" i="14"/>
  <c r="A1317" i="14" s="1"/>
  <c r="E3125" i="14"/>
  <c r="A3125" i="14" s="1"/>
  <c r="E1675" i="14"/>
  <c r="A1675" i="14" s="1"/>
  <c r="E2262" i="14"/>
  <c r="A2262" i="14" s="1"/>
  <c r="E1064" i="14"/>
  <c r="A1064" i="14" s="1"/>
  <c r="E645" i="12"/>
  <c r="E269" i="12"/>
  <c r="E536" i="12"/>
  <c r="E472" i="12"/>
  <c r="E28" i="12"/>
  <c r="E323" i="12"/>
  <c r="E773" i="14"/>
  <c r="A773" i="14" s="1"/>
  <c r="E880" i="14"/>
  <c r="A880" i="14" s="1"/>
  <c r="E2778" i="14"/>
  <c r="A2778" i="14" s="1"/>
  <c r="E547" i="12"/>
  <c r="E60" i="14"/>
  <c r="A60" i="14" s="1"/>
  <c r="E1076" i="14"/>
  <c r="A1076" i="14" s="1"/>
  <c r="E530" i="14"/>
  <c r="A530" i="14" s="1"/>
  <c r="E1255" i="14"/>
  <c r="A1255" i="14" s="1"/>
  <c r="E1756" i="14"/>
  <c r="A1756" i="14" s="1"/>
  <c r="E1456" i="14"/>
  <c r="A1456" i="14" s="1"/>
  <c r="E2931" i="14"/>
  <c r="A2931" i="14" s="1"/>
  <c r="E1656" i="14"/>
  <c r="A1656" i="14" s="1"/>
  <c r="E2580" i="14"/>
  <c r="A2580" i="14" s="1"/>
  <c r="E319" i="14"/>
  <c r="A319" i="14" s="1"/>
  <c r="E2718" i="14"/>
  <c r="A2718" i="14" s="1"/>
  <c r="E2732" i="14"/>
  <c r="A2732" i="14" s="1"/>
  <c r="E416" i="12"/>
  <c r="E575" i="12"/>
  <c r="E225" i="12"/>
  <c r="E904" i="12"/>
  <c r="E1941" i="14"/>
  <c r="A1941" i="14" s="1"/>
  <c r="E1035" i="14"/>
  <c r="A1035" i="14" s="1"/>
  <c r="E492" i="14"/>
  <c r="A492" i="14" s="1"/>
  <c r="E1737" i="14"/>
  <c r="A1737" i="14" s="1"/>
  <c r="E527" i="12"/>
  <c r="E2490" i="14"/>
  <c r="A2490" i="14" s="1"/>
  <c r="E318" i="14"/>
  <c r="A318" i="14" s="1"/>
  <c r="E3165" i="14"/>
  <c r="A3165" i="14" s="1"/>
  <c r="E997" i="14"/>
  <c r="A997" i="14" s="1"/>
  <c r="E48" i="14"/>
  <c r="A48" i="14" s="1"/>
  <c r="E15" i="14"/>
  <c r="A15" i="14" s="1"/>
  <c r="E755" i="14"/>
  <c r="A755" i="14" s="1"/>
  <c r="E2859" i="14"/>
  <c r="A2859" i="14" s="1"/>
  <c r="E610" i="14"/>
  <c r="A610" i="14" s="1"/>
  <c r="E3051" i="14"/>
  <c r="A3051" i="14" s="1"/>
  <c r="E597" i="14"/>
  <c r="A597" i="14" s="1"/>
  <c r="E312" i="12"/>
  <c r="E506" i="14"/>
  <c r="A506" i="14" s="1"/>
  <c r="E978" i="14"/>
  <c r="A978" i="14" s="1"/>
  <c r="E125" i="14"/>
  <c r="A125" i="14" s="1"/>
  <c r="E3122" i="14"/>
  <c r="A3122" i="14" s="1"/>
  <c r="E2368" i="14"/>
  <c r="A2368" i="14" s="1"/>
  <c r="E1455" i="14"/>
  <c r="A1455" i="14" s="1"/>
  <c r="E2964" i="14"/>
  <c r="A2964" i="14" s="1"/>
  <c r="E3000" i="14"/>
  <c r="A3000" i="14" s="1"/>
  <c r="E1925" i="14"/>
  <c r="A1925" i="14" s="1"/>
  <c r="E266" i="12"/>
  <c r="E185" i="12"/>
  <c r="E244" i="12"/>
  <c r="E2222" i="14"/>
  <c r="A2222" i="14" s="1"/>
  <c r="E403" i="14"/>
  <c r="A403" i="14" s="1"/>
  <c r="E2084" i="14"/>
  <c r="A2084" i="14" s="1"/>
  <c r="E2836" i="14"/>
  <c r="A2836" i="14" s="1"/>
  <c r="E284" i="12"/>
  <c r="E382" i="14"/>
  <c r="A382" i="14" s="1"/>
  <c r="E1404" i="14"/>
  <c r="A1404" i="14" s="1"/>
  <c r="E1547" i="14"/>
  <c r="A1547" i="14" s="1"/>
  <c r="E494" i="14"/>
  <c r="A494" i="14" s="1"/>
  <c r="E346" i="12"/>
  <c r="E2257" i="14"/>
  <c r="A2257" i="14" s="1"/>
  <c r="E2549" i="14"/>
  <c r="A2549" i="14" s="1"/>
  <c r="E422" i="12"/>
  <c r="E421" i="12"/>
  <c r="E510" i="12"/>
  <c r="E1835" i="14"/>
  <c r="A1835" i="14" s="1"/>
  <c r="E591" i="14"/>
  <c r="A591" i="14" s="1"/>
  <c r="E520" i="14"/>
  <c r="A520" i="14" s="1"/>
  <c r="E1504" i="14"/>
  <c r="A1504" i="14" s="1"/>
  <c r="E194" i="12"/>
  <c r="E627" i="12"/>
  <c r="E2346" i="14"/>
  <c r="A2346" i="14" s="1"/>
  <c r="E314" i="14"/>
  <c r="A314" i="14" s="1"/>
  <c r="E167" i="14"/>
  <c r="A167" i="14" s="1"/>
  <c r="E2017" i="14"/>
  <c r="A2017" i="14" s="1"/>
  <c r="E801" i="14"/>
  <c r="A801" i="14" s="1"/>
  <c r="E504" i="14"/>
  <c r="A504" i="14" s="1"/>
  <c r="E716" i="14"/>
  <c r="A716" i="14" s="1"/>
  <c r="E564" i="12"/>
  <c r="E1221" i="14"/>
  <c r="A1221" i="14" s="1"/>
  <c r="E49" i="12"/>
  <c r="E2943" i="14"/>
  <c r="A2943" i="14" s="1"/>
  <c r="E598" i="14"/>
  <c r="A598" i="14" s="1"/>
  <c r="E1991" i="14"/>
  <c r="A1991" i="14" s="1"/>
  <c r="E3150" i="14"/>
  <c r="A3150" i="14" s="1"/>
  <c r="E322" i="12"/>
  <c r="E1380" i="14"/>
  <c r="A1380" i="14" s="1"/>
  <c r="E193" i="14"/>
  <c r="A193" i="14" s="1"/>
  <c r="E2787" i="14"/>
  <c r="A2787" i="14" s="1"/>
  <c r="E747" i="14"/>
  <c r="A747" i="14" s="1"/>
  <c r="E2253" i="14"/>
  <c r="A2253" i="14" s="1"/>
  <c r="E3157" i="14"/>
  <c r="A3157" i="14" s="1"/>
  <c r="E1089" i="14"/>
  <c r="A1089" i="14" s="1"/>
  <c r="E893" i="14"/>
  <c r="A893" i="14" s="1"/>
  <c r="E2630" i="14"/>
  <c r="A2630" i="14" s="1"/>
  <c r="E689" i="12"/>
  <c r="E1924" i="14"/>
  <c r="A1924" i="14" s="1"/>
  <c r="E1215" i="14"/>
  <c r="A1215" i="14" s="1"/>
  <c r="E2208" i="14"/>
  <c r="A2208" i="14" s="1"/>
  <c r="E1474" i="14"/>
  <c r="A1474" i="14" s="1"/>
  <c r="E169" i="14"/>
  <c r="A169" i="14" s="1"/>
  <c r="E2292" i="14"/>
  <c r="A2292" i="14" s="1"/>
  <c r="E2229" i="14"/>
  <c r="A2229" i="14" s="1"/>
  <c r="E1721" i="14"/>
  <c r="A1721" i="14" s="1"/>
  <c r="E1861" i="14"/>
  <c r="A1861" i="14" s="1"/>
  <c r="E642" i="14"/>
  <c r="A642" i="14" s="1"/>
  <c r="E761" i="14"/>
  <c r="A761" i="14" s="1"/>
  <c r="E603" i="14"/>
  <c r="A603" i="14" s="1"/>
  <c r="E1445" i="14"/>
  <c r="A1445" i="14" s="1"/>
  <c r="E294" i="14"/>
  <c r="A294" i="14" s="1"/>
  <c r="E1208" i="14"/>
  <c r="A1208" i="14" s="1"/>
  <c r="E571" i="12"/>
  <c r="E2691" i="14"/>
  <c r="A2691" i="14" s="1"/>
  <c r="E855" i="14"/>
  <c r="A855" i="14" s="1"/>
  <c r="E1233" i="14"/>
  <c r="A1233" i="14" s="1"/>
  <c r="E1862" i="14"/>
  <c r="A1862" i="14" s="1"/>
  <c r="E701" i="14"/>
  <c r="A701" i="14" s="1"/>
  <c r="E2139" i="14"/>
  <c r="A2139" i="14" s="1"/>
  <c r="E2353" i="14"/>
  <c r="A2353" i="14" s="1"/>
  <c r="E1180" i="14"/>
  <c r="A1180" i="14" s="1"/>
  <c r="E2493" i="14"/>
  <c r="A2493" i="14" s="1"/>
  <c r="E265" i="14"/>
  <c r="A265" i="14" s="1"/>
  <c r="E2517" i="14"/>
  <c r="A2517" i="14" s="1"/>
  <c r="E2350" i="14"/>
  <c r="A2350" i="14" s="1"/>
  <c r="E1877" i="14"/>
  <c r="A1877" i="14" s="1"/>
  <c r="E1109" i="14"/>
  <c r="A1109" i="14" s="1"/>
  <c r="E1888" i="14"/>
  <c r="A1888" i="14" s="1"/>
  <c r="E643" i="14"/>
  <c r="A643" i="14" s="1"/>
  <c r="E2466" i="14"/>
  <c r="A2466" i="14" s="1"/>
  <c r="E480" i="12"/>
  <c r="E2161" i="14"/>
  <c r="A2161" i="14" s="1"/>
  <c r="E2034" i="14"/>
  <c r="A2034" i="14" s="1"/>
  <c r="E1810" i="14"/>
  <c r="A1810" i="14" s="1"/>
  <c r="E3228" i="14"/>
  <c r="A3228" i="14" s="1"/>
  <c r="E723" i="14"/>
  <c r="A723" i="14" s="1"/>
  <c r="E90" i="14"/>
  <c r="A90" i="14" s="1"/>
  <c r="E2274" i="14"/>
  <c r="A2274" i="14" s="1"/>
  <c r="E2057" i="14"/>
  <c r="A2057" i="14" s="1"/>
  <c r="E546" i="14"/>
  <c r="A546" i="14" s="1"/>
  <c r="E41" i="12"/>
  <c r="E461" i="14"/>
  <c r="A461" i="14" s="1"/>
  <c r="E159" i="12"/>
  <c r="E525" i="14"/>
  <c r="A525" i="14" s="1"/>
  <c r="E3197" i="14"/>
  <c r="A3197" i="14" s="1"/>
  <c r="E179" i="12"/>
  <c r="E1823" i="14"/>
  <c r="A1823" i="14" s="1"/>
  <c r="E2079" i="14"/>
  <c r="A2079" i="14" s="1"/>
  <c r="E868" i="14"/>
  <c r="A868" i="14" s="1"/>
  <c r="E179" i="14"/>
  <c r="A179" i="14" s="1"/>
  <c r="E45" i="12"/>
  <c r="E3" i="14"/>
  <c r="A3" i="14" s="1"/>
  <c r="E307" i="12"/>
  <c r="E11" i="14"/>
  <c r="A11" i="14" s="1"/>
  <c r="E3037" i="14"/>
  <c r="A3037" i="14" s="1"/>
  <c r="E3174" i="14"/>
  <c r="A3174" i="14" s="1"/>
  <c r="E352" i="12"/>
  <c r="E344" i="14"/>
  <c r="A344" i="14" s="1"/>
  <c r="E809" i="14"/>
  <c r="A809" i="14" s="1"/>
  <c r="E252" i="12"/>
  <c r="E1671" i="14"/>
  <c r="A1671" i="14" s="1"/>
  <c r="E397" i="14"/>
  <c r="A397" i="14" s="1"/>
  <c r="E1441" i="14"/>
  <c r="A1441" i="14" s="1"/>
  <c r="E373" i="12"/>
  <c r="E622" i="14"/>
  <c r="A622" i="14" s="1"/>
  <c r="E1917" i="14"/>
  <c r="A1917" i="14" s="1"/>
  <c r="E51" i="12"/>
  <c r="E57" i="12"/>
  <c r="E623" i="14"/>
  <c r="A623" i="14" s="1"/>
  <c r="E1831" i="14"/>
  <c r="A1831" i="14" s="1"/>
  <c r="E652" i="12"/>
  <c r="E852" i="14"/>
  <c r="A852" i="14" s="1"/>
  <c r="E1047" i="14"/>
  <c r="A1047" i="14" s="1"/>
  <c r="E1981" i="14"/>
  <c r="A1981" i="14" s="1"/>
  <c r="E1357" i="14"/>
  <c r="A1357" i="14" s="1"/>
  <c r="E22" i="14"/>
  <c r="A22" i="14" s="1"/>
  <c r="E47" i="12"/>
  <c r="E83" i="12"/>
  <c r="E658" i="12"/>
  <c r="E537" i="14"/>
  <c r="A537" i="14" s="1"/>
  <c r="E1672" i="14"/>
  <c r="A1672" i="14" s="1"/>
  <c r="E589" i="14"/>
  <c r="A589" i="14" s="1"/>
  <c r="E17" i="14"/>
  <c r="A17" i="14" s="1"/>
  <c r="E1758" i="14"/>
  <c r="A1758" i="14" s="1"/>
  <c r="E561" i="12"/>
  <c r="E311" i="12"/>
  <c r="E890" i="12"/>
  <c r="E2727" i="14"/>
  <c r="A2727" i="14" s="1"/>
  <c r="E1185" i="14"/>
  <c r="A1185" i="14" s="1"/>
  <c r="E587" i="12"/>
  <c r="E1667" i="14"/>
  <c r="A1667" i="14" s="1"/>
  <c r="E189" i="12"/>
  <c r="E1511" i="14"/>
  <c r="A1511" i="14" s="1"/>
  <c r="E2112" i="14"/>
  <c r="A2112" i="14" s="1"/>
  <c r="E398" i="12"/>
  <c r="E1229" i="14"/>
  <c r="A1229" i="14" s="1"/>
  <c r="E579" i="12"/>
  <c r="E1753" i="14"/>
  <c r="A1753" i="14" s="1"/>
  <c r="E421" i="14"/>
  <c r="A421" i="14" s="1"/>
  <c r="E775" i="14"/>
  <c r="A775" i="14" s="1"/>
  <c r="E238" i="12"/>
  <c r="E2046" i="14"/>
  <c r="A2046" i="14" s="1"/>
  <c r="E2685" i="14"/>
  <c r="A2685" i="14" s="1"/>
  <c r="E186" i="12"/>
  <c r="E624" i="14"/>
  <c r="A624" i="14" s="1"/>
  <c r="E153" i="12"/>
  <c r="E605" i="12"/>
  <c r="E276" i="12"/>
  <c r="E1544" i="14"/>
  <c r="A1544" i="14" s="1"/>
  <c r="E687" i="12"/>
  <c r="E514" i="12"/>
  <c r="E680" i="12"/>
  <c r="E1761" i="14"/>
  <c r="A1761" i="14" s="1"/>
  <c r="E3105" i="14"/>
  <c r="A3105" i="14" s="1"/>
  <c r="E408" i="12"/>
  <c r="E2784" i="14"/>
  <c r="A2784" i="14" s="1"/>
  <c r="E173" i="12"/>
  <c r="E1977" i="14"/>
  <c r="A1977" i="14" s="1"/>
  <c r="E113" i="12"/>
  <c r="E400" i="14"/>
  <c r="A400" i="14" s="1"/>
  <c r="E261" i="12"/>
  <c r="E91" i="12"/>
  <c r="E2909" i="14"/>
  <c r="A2909" i="14" s="1"/>
  <c r="E1552" i="14"/>
  <c r="A1552" i="14" s="1"/>
  <c r="E387" i="12"/>
  <c r="E358" i="12"/>
  <c r="E2439" i="14"/>
  <c r="A2439" i="14" s="1"/>
  <c r="E1374" i="14"/>
  <c r="A1374" i="14" s="1"/>
  <c r="E429" i="12"/>
  <c r="E1362" i="14"/>
  <c r="A1362" i="14" s="1"/>
  <c r="E425" i="14"/>
  <c r="A425" i="14" s="1"/>
  <c r="E4" i="12"/>
  <c r="E413" i="12"/>
  <c r="E144" i="12"/>
  <c r="E67" i="14"/>
  <c r="A67" i="14" s="1"/>
  <c r="E295" i="12"/>
  <c r="E292" i="12"/>
  <c r="E301" i="12"/>
  <c r="E37" i="12"/>
  <c r="E367" i="12"/>
  <c r="E903" i="12"/>
  <c r="E454" i="12"/>
  <c r="E1057" i="14"/>
  <c r="A1057" i="14" s="1"/>
  <c r="E772" i="14"/>
  <c r="A772" i="14" s="1"/>
  <c r="E2234" i="14"/>
  <c r="A2234" i="14" s="1"/>
  <c r="E826" i="14"/>
  <c r="A826" i="14" s="1"/>
  <c r="E1603" i="14"/>
  <c r="A1603" i="14" s="1"/>
  <c r="E1194" i="14"/>
  <c r="A1194" i="14" s="1"/>
  <c r="E428" i="12"/>
  <c r="E3146" i="14"/>
  <c r="A3146" i="14" s="1"/>
  <c r="E3232" i="14"/>
  <c r="A3232" i="14" s="1"/>
  <c r="E416" i="14"/>
  <c r="A416" i="14" s="1"/>
  <c r="E41" i="14"/>
  <c r="A41" i="14" s="1"/>
  <c r="E2212" i="14"/>
  <c r="A2212" i="14" s="1"/>
  <c r="E1287" i="14"/>
  <c r="A1287" i="14" s="1"/>
  <c r="E28" i="14"/>
  <c r="A28" i="14" s="1"/>
  <c r="E98" i="12"/>
  <c r="E601" i="12"/>
  <c r="E279" i="12"/>
  <c r="E594" i="12"/>
  <c r="E281" i="12"/>
  <c r="E641" i="12"/>
  <c r="E280" i="12"/>
  <c r="E309" i="12"/>
  <c r="E1023" i="14"/>
  <c r="A1023" i="14" s="1"/>
  <c r="E2612" i="14"/>
  <c r="A2612" i="14" s="1"/>
  <c r="E751" i="14"/>
  <c r="A751" i="14" s="1"/>
  <c r="E668" i="14"/>
  <c r="A668" i="14" s="1"/>
  <c r="E1475" i="14"/>
  <c r="A1475" i="14" s="1"/>
  <c r="E2672" i="14"/>
  <c r="A2672" i="14" s="1"/>
  <c r="E2276" i="14"/>
  <c r="A2276" i="14" s="1"/>
  <c r="E2519" i="14"/>
  <c r="A2519" i="14" s="1"/>
  <c r="E1812" i="14"/>
  <c r="A1812" i="14" s="1"/>
  <c r="E2619" i="14"/>
  <c r="A2619" i="14" s="1"/>
  <c r="E379" i="12"/>
  <c r="E176" i="12"/>
  <c r="E584" i="14"/>
  <c r="A584" i="14" s="1"/>
  <c r="E56" i="12"/>
  <c r="E100" i="12"/>
  <c r="E363" i="12"/>
  <c r="E310" i="12"/>
  <c r="E192" i="12"/>
  <c r="E2286" i="14"/>
  <c r="A2286" i="14" s="1"/>
  <c r="E872" i="14"/>
  <c r="A872" i="14" s="1"/>
  <c r="E815" i="14"/>
  <c r="A815" i="14" s="1"/>
  <c r="E3244" i="14"/>
  <c r="A3244" i="14" s="1"/>
  <c r="E2752" i="14"/>
  <c r="A2752" i="14" s="1"/>
  <c r="E2433" i="14"/>
  <c r="A2433" i="14" s="1"/>
  <c r="E848" i="14"/>
  <c r="A848" i="14" s="1"/>
  <c r="E2453" i="14"/>
  <c r="A2453" i="14" s="1"/>
  <c r="E531" i="14"/>
  <c r="A531" i="14" s="1"/>
  <c r="E2050" i="14"/>
  <c r="A2050" i="14" s="1"/>
  <c r="E1000" i="14"/>
  <c r="A1000" i="14" s="1"/>
  <c r="E2774" i="14"/>
  <c r="A2774" i="14" s="1"/>
  <c r="E1971" i="14"/>
  <c r="A1971" i="14" s="1"/>
  <c r="E700" i="14"/>
  <c r="A700" i="14" s="1"/>
  <c r="E170" i="14"/>
  <c r="A170" i="14" s="1"/>
  <c r="E550" i="14"/>
  <c r="A550" i="14" s="1"/>
  <c r="E3222" i="14"/>
  <c r="A3222" i="14" s="1"/>
  <c r="E288" i="14"/>
  <c r="A288" i="14" s="1"/>
  <c r="E604" i="12"/>
  <c r="E84" i="12"/>
  <c r="E481" i="12"/>
  <c r="E111" i="12"/>
  <c r="E24" i="14"/>
  <c r="A24" i="14" s="1"/>
  <c r="E1892" i="14"/>
  <c r="A1892" i="14" s="1"/>
  <c r="E2709" i="14"/>
  <c r="A2709" i="14" s="1"/>
  <c r="E1085" i="14"/>
  <c r="A1085" i="14" s="1"/>
  <c r="E1681" i="14"/>
  <c r="A1681" i="14" s="1"/>
  <c r="E2705" i="14"/>
  <c r="A2705" i="14" s="1"/>
  <c r="E1072" i="14"/>
  <c r="A1072" i="14" s="1"/>
  <c r="E2094" i="14"/>
  <c r="A2094" i="14" s="1"/>
  <c r="E1902" i="14"/>
  <c r="A1902" i="14" s="1"/>
  <c r="E728" i="14"/>
  <c r="A728" i="14" s="1"/>
  <c r="E1530" i="14"/>
  <c r="A1530" i="14" s="1"/>
  <c r="E1411" i="14"/>
  <c r="A1411" i="14" s="1"/>
  <c r="E1944" i="14"/>
  <c r="A1944" i="14" s="1"/>
  <c r="E2416" i="14"/>
  <c r="A2416" i="14" s="1"/>
  <c r="E97" i="14"/>
  <c r="A97" i="14" s="1"/>
  <c r="E1240" i="14"/>
  <c r="A1240" i="14" s="1"/>
  <c r="E435" i="12"/>
  <c r="E134" i="12"/>
  <c r="E328" i="12"/>
  <c r="E426" i="12"/>
  <c r="E187" i="12"/>
  <c r="E635" i="12"/>
  <c r="E242" i="12"/>
  <c r="E2730" i="14"/>
  <c r="A2730" i="14" s="1"/>
  <c r="E684" i="12"/>
  <c r="E46" i="12"/>
  <c r="E285" i="12"/>
  <c r="E592" i="12"/>
  <c r="E236" i="12"/>
  <c r="E66" i="12"/>
  <c r="E461" i="12"/>
  <c r="E260" i="12"/>
  <c r="E509" i="12"/>
  <c r="E298" i="12"/>
  <c r="E552" i="12"/>
  <c r="E430" i="12"/>
  <c r="E617" i="12"/>
  <c r="E104" i="12"/>
  <c r="E388" i="12"/>
  <c r="E537" i="12"/>
  <c r="E221" i="12"/>
  <c r="E1522" i="14"/>
  <c r="A1522" i="14" s="1"/>
  <c r="E1563" i="14"/>
  <c r="A1563" i="14" s="1"/>
  <c r="E2452" i="14"/>
  <c r="A2452" i="14" s="1"/>
  <c r="E282" i="12"/>
  <c r="E459" i="12"/>
  <c r="E24" i="12"/>
  <c r="E476" i="12"/>
  <c r="E488" i="12"/>
  <c r="E196" i="12"/>
  <c r="E417" i="12"/>
  <c r="E30" i="12"/>
  <c r="E85" i="12"/>
  <c r="E174" i="12"/>
  <c r="E380" i="12"/>
  <c r="E632" i="12"/>
  <c r="E401" i="12"/>
  <c r="E679" i="12"/>
  <c r="E383" i="12"/>
  <c r="E317" i="12"/>
  <c r="E321" i="12"/>
  <c r="E48" i="12"/>
  <c r="E289" i="12"/>
  <c r="E207" i="12"/>
  <c r="E465" i="12"/>
  <c r="E648" i="12"/>
  <c r="E390" i="12"/>
  <c r="E442" i="12"/>
  <c r="E351" i="12"/>
  <c r="E235" i="12"/>
  <c r="E26" i="12"/>
  <c r="E180" i="12"/>
  <c r="E431" i="12"/>
  <c r="E79" i="12"/>
  <c r="E205" i="12"/>
  <c r="E123" i="12"/>
  <c r="E55" i="12"/>
  <c r="E75" i="12"/>
  <c r="E857" i="12"/>
  <c r="E479" i="12"/>
  <c r="E644" i="12"/>
  <c r="E548" i="12"/>
  <c r="E337" i="12"/>
  <c r="E610" i="12"/>
  <c r="E119" i="12"/>
  <c r="E229" i="12"/>
  <c r="E906" i="12"/>
  <c r="E646" i="12"/>
  <c r="E621" i="12"/>
  <c r="E213" i="12"/>
  <c r="E199" i="12"/>
  <c r="Q283" i="1"/>
  <c r="R283" i="1" s="1"/>
  <c r="G422" i="1"/>
  <c r="P422" i="1" s="1"/>
  <c r="I422" i="1"/>
  <c r="K422" i="1"/>
  <c r="M422" i="1"/>
  <c r="G164" i="1"/>
  <c r="P164" i="1" s="1"/>
  <c r="I164" i="1" s="1"/>
  <c r="K164" i="1"/>
  <c r="M164" i="1"/>
  <c r="G163" i="1"/>
  <c r="P163" i="1" s="1"/>
  <c r="I163" i="1" s="1"/>
  <c r="K163" i="1"/>
  <c r="M163" i="1"/>
  <c r="G157" i="1"/>
  <c r="P157" i="1" s="1"/>
  <c r="I157" i="1" s="1"/>
  <c r="K157" i="1"/>
  <c r="M157" i="1"/>
  <c r="G26" i="1"/>
  <c r="P26" i="1" s="1"/>
  <c r="I26" i="1" s="1"/>
  <c r="K26" i="1"/>
  <c r="M26" i="1"/>
  <c r="W664" i="12"/>
  <c r="T852" i="12"/>
  <c r="W852" i="12" s="1"/>
  <c r="U2185" i="14"/>
  <c r="T80" i="12"/>
  <c r="W80" i="12" s="1"/>
  <c r="U2693" i="14"/>
  <c r="W86" i="12"/>
  <c r="T534" i="12"/>
  <c r="W445" i="12"/>
  <c r="W364" i="12"/>
  <c r="T347" i="12"/>
  <c r="W347" i="12" s="1"/>
  <c r="Q197" i="12"/>
  <c r="T197" i="12" s="1"/>
  <c r="W460" i="12"/>
  <c r="W206" i="12"/>
  <c r="W623" i="12"/>
  <c r="U1115" i="14"/>
  <c r="Q535" i="12"/>
  <c r="T535" i="12" s="1"/>
  <c r="T212" i="12"/>
  <c r="W212" i="12" s="1"/>
  <c r="T294" i="12"/>
  <c r="W294" i="12" s="1"/>
  <c r="T418" i="12"/>
  <c r="W629" i="12"/>
  <c r="W273" i="12"/>
  <c r="W471" i="12"/>
  <c r="W239" i="12"/>
  <c r="W907" i="12"/>
  <c r="W277" i="12"/>
  <c r="T125" i="12"/>
  <c r="W365" i="12"/>
  <c r="W598" i="12"/>
  <c r="W425" i="12"/>
  <c r="W369" i="12"/>
  <c r="T88" i="12"/>
  <c r="W631" i="12"/>
  <c r="W158" i="12"/>
  <c r="W319" i="12"/>
  <c r="W198" i="12"/>
  <c r="W161" i="12"/>
  <c r="W438" i="12"/>
  <c r="T34" i="12"/>
  <c r="W34" i="12" s="1"/>
  <c r="W441" i="12"/>
  <c r="W251" i="12"/>
  <c r="W532" i="12"/>
  <c r="W554" i="12"/>
  <c r="W32" i="12"/>
  <c r="W300" i="12"/>
  <c r="T357" i="12"/>
  <c r="T44" i="12"/>
  <c r="T165" i="12"/>
  <c r="W371" i="12"/>
  <c r="W543" i="12"/>
  <c r="T503" i="12"/>
  <c r="W503" i="12" s="1"/>
  <c r="W231" i="12"/>
  <c r="W151" i="12"/>
  <c r="T291" i="12"/>
  <c r="W110" i="12"/>
  <c r="W420" i="12"/>
  <c r="W59" i="12"/>
  <c r="W90" i="12"/>
  <c r="W567" i="12"/>
  <c r="W612" i="12"/>
  <c r="W129" i="12"/>
  <c r="W215" i="12"/>
  <c r="W517" i="12"/>
  <c r="W647" i="12"/>
  <c r="T569" i="12"/>
  <c r="T415" i="12"/>
  <c r="W415" i="12" s="1"/>
  <c r="T493" i="12"/>
  <c r="T637" i="12"/>
  <c r="W637" i="12" s="1"/>
  <c r="T876" i="12"/>
  <c r="W876" i="12" s="1"/>
  <c r="W257" i="12"/>
  <c r="W682" i="12"/>
  <c r="T616" i="12"/>
  <c r="W616" i="12" s="1"/>
  <c r="T249" i="12"/>
  <c r="T558" i="12"/>
  <c r="W558" i="12" s="1"/>
  <c r="T318" i="12"/>
  <c r="U1342" i="14"/>
  <c r="T117" i="12"/>
  <c r="W117" i="12" s="1"/>
  <c r="W625" i="12"/>
  <c r="T306" i="12"/>
  <c r="W306" i="12" s="1"/>
  <c r="W99" i="12"/>
  <c r="W573" i="12"/>
  <c r="T339" i="12"/>
  <c r="W339" i="12" s="1"/>
  <c r="W665" i="12"/>
  <c r="T897" i="12"/>
  <c r="W897" i="12" s="1"/>
  <c r="T595" i="12"/>
  <c r="W595" i="12" s="1"/>
  <c r="W851" i="12"/>
  <c r="T95" i="12"/>
  <c r="W95" i="12" s="1"/>
  <c r="W484" i="12"/>
  <c r="W101" i="12"/>
  <c r="W634" i="12"/>
  <c r="T17" i="12"/>
  <c r="W375" i="12"/>
  <c r="W155" i="12"/>
  <c r="W16" i="12"/>
  <c r="T433" i="12"/>
  <c r="T331" i="12"/>
  <c r="T613" i="12"/>
  <c r="W613" i="12" s="1"/>
  <c r="W400" i="12"/>
  <c r="W487" i="12"/>
  <c r="W274" i="12"/>
  <c r="W639" i="12"/>
  <c r="W540" i="12"/>
  <c r="T137" i="12"/>
  <c r="W518" i="12"/>
  <c r="T217" i="12"/>
  <c r="W50" i="12"/>
  <c r="W563" i="12"/>
  <c r="W355" i="12"/>
  <c r="W109" i="12"/>
  <c r="W850" i="12"/>
  <c r="W853" i="12"/>
  <c r="W615" i="12"/>
  <c r="W69" i="12"/>
  <c r="T521" i="12"/>
  <c r="W142" i="12"/>
  <c r="W535" i="12"/>
  <c r="W334" i="12"/>
  <c r="W569" i="12"/>
  <c r="W572" i="12"/>
  <c r="W492" i="12"/>
  <c r="W73" i="12"/>
  <c r="W449" i="12"/>
  <c r="W546" i="12"/>
  <c r="W622" i="12"/>
  <c r="W331" i="12"/>
  <c r="W559" i="12"/>
  <c r="W549" i="12"/>
  <c r="W566" i="12"/>
  <c r="W562" i="12"/>
  <c r="T224" i="12"/>
  <c r="W224" i="12" s="1"/>
  <c r="T263" i="12"/>
  <c r="W263" i="12" s="1"/>
  <c r="T216" i="12"/>
  <c r="W560" i="12"/>
  <c r="W609" i="12"/>
  <c r="T74" i="12"/>
  <c r="W565" i="12"/>
  <c r="W498" i="12"/>
  <c r="W534" i="12"/>
  <c r="W515" i="12"/>
  <c r="W164" i="12"/>
  <c r="W197" i="12"/>
  <c r="W72" i="12"/>
  <c r="W448" i="12"/>
  <c r="W583" i="12"/>
  <c r="W419" i="12"/>
  <c r="W447" i="12"/>
  <c r="E263" i="12" l="1"/>
  <c r="E224" i="12"/>
  <c r="E518" i="12"/>
  <c r="E540" i="12"/>
  <c r="E639" i="12"/>
  <c r="E274" i="12"/>
  <c r="E487" i="12"/>
  <c r="E400" i="12"/>
  <c r="E613" i="12"/>
  <c r="E16" i="12"/>
  <c r="E155" i="12"/>
  <c r="E375" i="12"/>
  <c r="E634" i="12"/>
  <c r="E101" i="12"/>
  <c r="E484" i="12"/>
  <c r="E95" i="12"/>
  <c r="E851" i="12"/>
  <c r="E595" i="12"/>
  <c r="E897" i="12"/>
  <c r="E665" i="12"/>
  <c r="E339" i="12"/>
  <c r="E573" i="12"/>
  <c r="E99" i="12"/>
  <c r="E306" i="12"/>
  <c r="E625" i="12"/>
  <c r="E117" i="12"/>
  <c r="E1342" i="14"/>
  <c r="A1342" i="14" s="1"/>
  <c r="E616" i="12"/>
  <c r="E682" i="12"/>
  <c r="E257" i="12"/>
  <c r="E876" i="12"/>
  <c r="E637" i="12"/>
  <c r="E415" i="12"/>
  <c r="E110" i="12"/>
  <c r="E151" i="12"/>
  <c r="E231" i="12"/>
  <c r="E503" i="12"/>
  <c r="E543" i="12"/>
  <c r="E371" i="12"/>
  <c r="E300" i="12"/>
  <c r="E32" i="12"/>
  <c r="E554" i="12"/>
  <c r="E532" i="12"/>
  <c r="E251" i="12"/>
  <c r="E441" i="12"/>
  <c r="E34" i="12"/>
  <c r="E438" i="12"/>
  <c r="E161" i="12"/>
  <c r="E198" i="12"/>
  <c r="E319" i="12"/>
  <c r="E158" i="12"/>
  <c r="E631" i="12"/>
  <c r="E369" i="12"/>
  <c r="E425" i="12"/>
  <c r="E598" i="12"/>
  <c r="E365" i="12"/>
  <c r="E277" i="12"/>
  <c r="E907" i="12"/>
  <c r="E239" i="12"/>
  <c r="E471" i="12"/>
  <c r="E273" i="12"/>
  <c r="E629" i="12"/>
  <c r="E294" i="12"/>
  <c r="E212" i="12"/>
  <c r="E1115" i="14"/>
  <c r="A1115" i="14" s="1"/>
  <c r="E623" i="12"/>
  <c r="E206" i="12"/>
  <c r="E460" i="12"/>
  <c r="E347" i="12"/>
  <c r="E364" i="12"/>
  <c r="E445" i="12"/>
  <c r="E86" i="12"/>
  <c r="E2693" i="14"/>
  <c r="A2693" i="14" s="1"/>
  <c r="E80" i="12"/>
  <c r="E2185" i="14"/>
  <c r="A2185" i="14" s="1"/>
  <c r="E852" i="12"/>
  <c r="E664" i="12"/>
  <c r="E559" i="12"/>
  <c r="E558" i="12"/>
  <c r="E331" i="12"/>
  <c r="E583" i="12"/>
  <c r="E622" i="12"/>
  <c r="E517" i="12"/>
  <c r="E546" i="12"/>
  <c r="E572" i="12"/>
  <c r="E197" i="12"/>
  <c r="E569" i="12"/>
  <c r="E612" i="12"/>
  <c r="E334" i="12"/>
  <c r="E164" i="12"/>
  <c r="E535" i="12"/>
  <c r="E515" i="12"/>
  <c r="E142" i="12"/>
  <c r="E567" i="12"/>
  <c r="E534" i="12"/>
  <c r="E69" i="12"/>
  <c r="E90" i="12"/>
  <c r="E615" i="12"/>
  <c r="E498" i="12"/>
  <c r="E853" i="12"/>
  <c r="E565" i="12"/>
  <c r="E109" i="12"/>
  <c r="E355" i="12"/>
  <c r="E609" i="12"/>
  <c r="E563" i="12"/>
  <c r="E420" i="12"/>
  <c r="E50" i="12"/>
  <c r="E560" i="12"/>
  <c r="E562" i="12"/>
  <c r="E448" i="12"/>
  <c r="E647" i="12"/>
  <c r="E449" i="12"/>
  <c r="E59" i="12"/>
  <c r="E215" i="12"/>
  <c r="E566" i="12"/>
  <c r="E73" i="12"/>
  <c r="E447" i="12"/>
  <c r="E72" i="12"/>
  <c r="E549" i="12"/>
  <c r="E492" i="12"/>
  <c r="E850" i="12"/>
  <c r="E129" i="12"/>
  <c r="E419" i="12"/>
  <c r="M283" i="1"/>
  <c r="S283" i="1" s="1"/>
  <c r="E283" i="1" s="1"/>
  <c r="A283" i="1" s="1"/>
  <c r="Q422" i="1"/>
  <c r="R422" i="1" s="1"/>
  <c r="S422" i="1" s="1"/>
  <c r="O422" i="1" s="1"/>
  <c r="E422" i="1" s="1"/>
  <c r="A422" i="1" s="1"/>
  <c r="Q164" i="1"/>
  <c r="R164" i="1" s="1"/>
  <c r="S164" i="1" s="1"/>
  <c r="Q163" i="1"/>
  <c r="R163" i="1" s="1"/>
  <c r="S163" i="1" s="1"/>
  <c r="Q157" i="1"/>
  <c r="R157" i="1" s="1"/>
  <c r="S157" i="1" s="1"/>
  <c r="Q26" i="1"/>
  <c r="R26" i="1" s="1"/>
  <c r="S26" i="1" s="1"/>
  <c r="W74" i="12"/>
  <c r="W521" i="12"/>
  <c r="W433" i="12"/>
  <c r="W17" i="12"/>
  <c r="W318" i="12"/>
  <c r="W291" i="12"/>
  <c r="W165" i="12"/>
  <c r="W357" i="12"/>
  <c r="W88" i="12"/>
  <c r="W418" i="12"/>
  <c r="W216" i="12"/>
  <c r="W217" i="12"/>
  <c r="W137" i="12"/>
  <c r="W249" i="12"/>
  <c r="W493" i="12"/>
  <c r="W44" i="12"/>
  <c r="W125" i="12"/>
  <c r="E125" i="12" l="1"/>
  <c r="E44" i="12"/>
  <c r="E493" i="12"/>
  <c r="E249" i="12"/>
  <c r="E137" i="12"/>
  <c r="E217" i="12"/>
  <c r="E216" i="12"/>
  <c r="E418" i="12"/>
  <c r="E88" i="12"/>
  <c r="E357" i="12"/>
  <c r="E165" i="12"/>
  <c r="E291" i="12"/>
  <c r="E318" i="12"/>
  <c r="E17" i="12"/>
  <c r="E433" i="12"/>
  <c r="E521" i="12"/>
  <c r="E74" i="12"/>
  <c r="O26" i="1"/>
  <c r="E26" i="1" s="1"/>
  <c r="O163" i="1"/>
  <c r="E163" i="1" s="1"/>
  <c r="A163" i="1" s="1"/>
  <c r="O164" i="1"/>
  <c r="E164" i="1" s="1"/>
  <c r="A164" i="1" s="1"/>
  <c r="O157" i="1"/>
  <c r="E157" i="1" s="1"/>
  <c r="A157" i="1" s="1"/>
  <c r="G125" i="1"/>
  <c r="P125" i="1" s="1"/>
  <c r="I125" i="1"/>
  <c r="G339" i="1"/>
  <c r="P339" i="1" s="1"/>
  <c r="I339" i="1"/>
  <c r="K339" i="1"/>
  <c r="G390" i="1"/>
  <c r="P390" i="1" s="1"/>
  <c r="I390" i="1" s="1"/>
  <c r="O390" i="1"/>
  <c r="G177" i="1"/>
  <c r="P177" i="1" s="1"/>
  <c r="I177" i="1"/>
  <c r="K177" i="1"/>
  <c r="Q125" i="1" l="1"/>
  <c r="Q339" i="1"/>
  <c r="R339" i="1" s="1"/>
  <c r="M339" i="1" s="1"/>
  <c r="S339" i="1" s="1"/>
  <c r="Q390" i="1"/>
  <c r="Q177" i="1"/>
  <c r="R177" i="1" s="1"/>
  <c r="M177" i="1" s="1"/>
  <c r="S177" i="1" s="1"/>
  <c r="K390" i="1" l="1"/>
  <c r="R390" i="1" s="1"/>
  <c r="K125" i="1"/>
  <c r="R125" i="1" s="1"/>
  <c r="M125" i="1" s="1"/>
  <c r="S125" i="1" s="1"/>
  <c r="O177" i="1"/>
  <c r="E177" i="1" s="1"/>
  <c r="A177" i="1" s="1"/>
  <c r="O339" i="1"/>
  <c r="E339" i="1" s="1"/>
  <c r="A339" i="1" s="1"/>
  <c r="O125" i="1"/>
  <c r="M390" i="1"/>
  <c r="G423" i="1"/>
  <c r="P423" i="1" s="1"/>
  <c r="I423" i="1"/>
  <c r="G63" i="1"/>
  <c r="P63" i="1" s="1"/>
  <c r="I63" i="1" s="1"/>
  <c r="O63" i="1"/>
  <c r="G346" i="1"/>
  <c r="P346" i="1" s="1"/>
  <c r="I346" i="1"/>
  <c r="M346" i="1"/>
  <c r="G303" i="1"/>
  <c r="P303" i="1" s="1"/>
  <c r="I303" i="1"/>
  <c r="O303" i="1"/>
  <c r="G213" i="1"/>
  <c r="P213" i="1" s="1"/>
  <c r="I213" i="1"/>
  <c r="G145" i="1"/>
  <c r="P145" i="1" s="1"/>
  <c r="I145" i="1" s="1"/>
  <c r="O145" i="1"/>
  <c r="G14" i="1"/>
  <c r="P14" i="1" s="1"/>
  <c r="I14" i="1" s="1"/>
  <c r="M14" i="1"/>
  <c r="S390" i="1" l="1"/>
  <c r="E390" i="1" s="1"/>
  <c r="A390" i="1" s="1"/>
  <c r="E125" i="1"/>
  <c r="A125" i="1" s="1"/>
  <c r="Q346" i="1"/>
  <c r="K346" i="1" s="1"/>
  <c r="R346" i="1" s="1"/>
  <c r="S346" i="1" s="1"/>
  <c r="Q423" i="1"/>
  <c r="Q63" i="1"/>
  <c r="Q303" i="1"/>
  <c r="Q213" i="1"/>
  <c r="Q145" i="1"/>
  <c r="Q14" i="1"/>
  <c r="O346" i="1" l="1"/>
  <c r="E346" i="1" s="1"/>
  <c r="A346" i="1" s="1"/>
  <c r="K423" i="1"/>
  <c r="R423" i="1" s="1"/>
  <c r="K63" i="1"/>
  <c r="R63" i="1" s="1"/>
  <c r="K303" i="1"/>
  <c r="R303" i="1" s="1"/>
  <c r="K213" i="1"/>
  <c r="R213" i="1" s="1"/>
  <c r="K145" i="1"/>
  <c r="R145" i="1" s="1"/>
  <c r="K14" i="1"/>
  <c r="R14" i="1" s="1"/>
  <c r="S14" i="1" s="1"/>
  <c r="G428" i="1"/>
  <c r="P428" i="1" s="1"/>
  <c r="I428" i="1" s="1"/>
  <c r="O427" i="1"/>
  <c r="M427" i="1"/>
  <c r="K427" i="1"/>
  <c r="I427" i="1"/>
  <c r="G427" i="1"/>
  <c r="P427" i="1" s="1"/>
  <c r="O425" i="1"/>
  <c r="M425" i="1"/>
  <c r="K425" i="1"/>
  <c r="G425" i="1"/>
  <c r="P425" i="1" s="1"/>
  <c r="I425" i="1" s="1"/>
  <c r="Q425" i="1" s="1"/>
  <c r="O98" i="1"/>
  <c r="M98" i="1"/>
  <c r="K98" i="1"/>
  <c r="I98" i="1"/>
  <c r="G98" i="1"/>
  <c r="P98" i="1" s="1"/>
  <c r="O431" i="1"/>
  <c r="M431" i="1"/>
  <c r="G431" i="1"/>
  <c r="P431" i="1" s="1"/>
  <c r="I431" i="1" s="1"/>
  <c r="M424" i="1"/>
  <c r="G424" i="1"/>
  <c r="P424" i="1" s="1"/>
  <c r="I424" i="1" s="1"/>
  <c r="Q424" i="1" s="1"/>
  <c r="K424" i="1" s="1"/>
  <c r="G435" i="1"/>
  <c r="P435" i="1" s="1"/>
  <c r="I435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87" i="1"/>
  <c r="K87" i="1"/>
  <c r="I87" i="1"/>
  <c r="G87" i="1"/>
  <c r="P87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382" i="1"/>
  <c r="M382" i="1"/>
  <c r="K382" i="1"/>
  <c r="G382" i="1"/>
  <c r="P382" i="1" s="1"/>
  <c r="I382" i="1" s="1"/>
  <c r="M86" i="1"/>
  <c r="K86" i="1"/>
  <c r="I86" i="1"/>
  <c r="G86" i="1"/>
  <c r="P86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8" i="1"/>
  <c r="M378" i="1"/>
  <c r="K378" i="1"/>
  <c r="I378" i="1"/>
  <c r="G378" i="1"/>
  <c r="P378" i="1" s="1"/>
  <c r="K91" i="1"/>
  <c r="G91" i="1"/>
  <c r="P91" i="1" s="1"/>
  <c r="I91" i="1" s="1"/>
  <c r="O377" i="1"/>
  <c r="M377" i="1"/>
  <c r="K377" i="1"/>
  <c r="I377" i="1"/>
  <c r="G377" i="1"/>
  <c r="P377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4" i="1"/>
  <c r="G374" i="1"/>
  <c r="P374" i="1" s="1"/>
  <c r="I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9" i="1"/>
  <c r="G379" i="1"/>
  <c r="P379" i="1" s="1"/>
  <c r="I379" i="1" s="1"/>
  <c r="G92" i="1"/>
  <c r="P92" i="1" s="1"/>
  <c r="I92" i="1" s="1"/>
  <c r="Q92" i="1" s="1"/>
  <c r="K92" i="1" s="1"/>
  <c r="O371" i="1"/>
  <c r="M371" i="1"/>
  <c r="K371" i="1"/>
  <c r="I371" i="1"/>
  <c r="G371" i="1"/>
  <c r="P371" i="1" s="1"/>
  <c r="G85" i="1"/>
  <c r="P85" i="1" s="1"/>
  <c r="I85" i="1" s="1"/>
  <c r="Q85" i="1" s="1"/>
  <c r="K85" i="1" s="1"/>
  <c r="O84" i="1"/>
  <c r="K84" i="1"/>
  <c r="I84" i="1"/>
  <c r="G84" i="1"/>
  <c r="P84" i="1" s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83" i="1"/>
  <c r="M83" i="1"/>
  <c r="K83" i="1"/>
  <c r="G83" i="1"/>
  <c r="P83" i="1" s="1"/>
  <c r="I83" i="1" s="1"/>
  <c r="Q83" i="1" s="1"/>
  <c r="O362" i="1"/>
  <c r="M362" i="1"/>
  <c r="K362" i="1"/>
  <c r="I362" i="1"/>
  <c r="G362" i="1"/>
  <c r="P362" i="1" s="1"/>
  <c r="O351" i="1"/>
  <c r="M351" i="1"/>
  <c r="I351" i="1"/>
  <c r="G351" i="1"/>
  <c r="P351" i="1" s="1"/>
  <c r="O357" i="1"/>
  <c r="M357" i="1"/>
  <c r="K357" i="1"/>
  <c r="I357" i="1"/>
  <c r="G357" i="1"/>
  <c r="P357" i="1" s="1"/>
  <c r="O364" i="1"/>
  <c r="I364" i="1"/>
  <c r="G364" i="1"/>
  <c r="P364" i="1" s="1"/>
  <c r="O344" i="1"/>
  <c r="M344" i="1"/>
  <c r="I344" i="1"/>
  <c r="G344" i="1"/>
  <c r="P344" i="1" s="1"/>
  <c r="O342" i="1"/>
  <c r="M342" i="1"/>
  <c r="G342" i="1"/>
  <c r="P342" i="1" s="1"/>
  <c r="I342" i="1" s="1"/>
  <c r="O353" i="1"/>
  <c r="M353" i="1"/>
  <c r="K353" i="1"/>
  <c r="I353" i="1"/>
  <c r="G353" i="1"/>
  <c r="P353" i="1" s="1"/>
  <c r="M352" i="1"/>
  <c r="K352" i="1"/>
  <c r="I352" i="1"/>
  <c r="G352" i="1"/>
  <c r="P352" i="1" s="1"/>
  <c r="G345" i="1"/>
  <c r="P345" i="1" s="1"/>
  <c r="I345" i="1" s="1"/>
  <c r="O328" i="1"/>
  <c r="M328" i="1"/>
  <c r="K328" i="1"/>
  <c r="I328" i="1"/>
  <c r="G328" i="1"/>
  <c r="P328" i="1" s="1"/>
  <c r="O325" i="1"/>
  <c r="M325" i="1"/>
  <c r="I325" i="1"/>
  <c r="G325" i="1"/>
  <c r="P325" i="1" s="1"/>
  <c r="O72" i="1"/>
  <c r="M72" i="1"/>
  <c r="I72" i="1"/>
  <c r="G72" i="1"/>
  <c r="P72" i="1" s="1"/>
  <c r="O308" i="1"/>
  <c r="G308" i="1"/>
  <c r="P308" i="1" s="1"/>
  <c r="I308" i="1" s="1"/>
  <c r="O301" i="1"/>
  <c r="M301" i="1"/>
  <c r="K301" i="1"/>
  <c r="G301" i="1"/>
  <c r="P301" i="1" s="1"/>
  <c r="I301" i="1" s="1"/>
  <c r="O350" i="1"/>
  <c r="M350" i="1"/>
  <c r="K350" i="1"/>
  <c r="I350" i="1"/>
  <c r="G350" i="1"/>
  <c r="P350" i="1" s="1"/>
  <c r="I349" i="1"/>
  <c r="G349" i="1"/>
  <c r="P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G80" i="1"/>
  <c r="P80" i="1" s="1"/>
  <c r="I80" i="1" s="1"/>
  <c r="Q80" i="1" s="1"/>
  <c r="K80" i="1" s="1"/>
  <c r="O343" i="1"/>
  <c r="M343" i="1"/>
  <c r="K343" i="1"/>
  <c r="I343" i="1"/>
  <c r="G343" i="1"/>
  <c r="P343" i="1" s="1"/>
  <c r="O341" i="1"/>
  <c r="M341" i="1"/>
  <c r="K341" i="1"/>
  <c r="I341" i="1"/>
  <c r="G341" i="1"/>
  <c r="P341" i="1" s="1"/>
  <c r="M340" i="1"/>
  <c r="K340" i="1"/>
  <c r="I340" i="1"/>
  <c r="G340" i="1"/>
  <c r="P340" i="1" s="1"/>
  <c r="O338" i="1"/>
  <c r="M338" i="1"/>
  <c r="K338" i="1"/>
  <c r="I338" i="1"/>
  <c r="G338" i="1"/>
  <c r="P338" i="1" s="1"/>
  <c r="O337" i="1"/>
  <c r="I337" i="1"/>
  <c r="G337" i="1"/>
  <c r="P337" i="1" s="1"/>
  <c r="O335" i="1"/>
  <c r="M335" i="1"/>
  <c r="K335" i="1"/>
  <c r="I335" i="1"/>
  <c r="G335" i="1"/>
  <c r="P335" i="1" s="1"/>
  <c r="O333" i="1"/>
  <c r="M333" i="1"/>
  <c r="K333" i="1"/>
  <c r="I333" i="1"/>
  <c r="G333" i="1"/>
  <c r="P333" i="1" s="1"/>
  <c r="O332" i="1"/>
  <c r="M332" i="1"/>
  <c r="K332" i="1"/>
  <c r="I332" i="1"/>
  <c r="G332" i="1"/>
  <c r="P332" i="1" s="1"/>
  <c r="O330" i="1"/>
  <c r="K330" i="1"/>
  <c r="I330" i="1"/>
  <c r="G330" i="1"/>
  <c r="P330" i="1" s="1"/>
  <c r="O78" i="1"/>
  <c r="M78" i="1"/>
  <c r="K78" i="1"/>
  <c r="G78" i="1"/>
  <c r="P78" i="1" s="1"/>
  <c r="I78" i="1" s="1"/>
  <c r="O329" i="1"/>
  <c r="G329" i="1"/>
  <c r="P329" i="1" s="1"/>
  <c r="I329" i="1" s="1"/>
  <c r="O334" i="1"/>
  <c r="M334" i="1"/>
  <c r="I334" i="1"/>
  <c r="G334" i="1"/>
  <c r="P334" i="1" s="1"/>
  <c r="O280" i="1"/>
  <c r="M280" i="1"/>
  <c r="K280" i="1"/>
  <c r="I280" i="1"/>
  <c r="G280" i="1"/>
  <c r="P280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24" i="1"/>
  <c r="M324" i="1"/>
  <c r="K324" i="1"/>
  <c r="I324" i="1"/>
  <c r="G324" i="1"/>
  <c r="P324" i="1" s="1"/>
  <c r="O75" i="1"/>
  <c r="M75" i="1"/>
  <c r="I75" i="1"/>
  <c r="G75" i="1"/>
  <c r="P75" i="1" s="1"/>
  <c r="O323" i="1"/>
  <c r="M323" i="1"/>
  <c r="K323" i="1"/>
  <c r="G323" i="1"/>
  <c r="P323" i="1" s="1"/>
  <c r="I323" i="1" s="1"/>
  <c r="Q323" i="1" s="1"/>
  <c r="O322" i="1"/>
  <c r="M322" i="1"/>
  <c r="K322" i="1"/>
  <c r="I322" i="1"/>
  <c r="G322" i="1"/>
  <c r="P322" i="1" s="1"/>
  <c r="O321" i="1"/>
  <c r="M321" i="1"/>
  <c r="G321" i="1"/>
  <c r="P321" i="1" s="1"/>
  <c r="I321" i="1" s="1"/>
  <c r="O319" i="1"/>
  <c r="M319" i="1"/>
  <c r="K319" i="1"/>
  <c r="I319" i="1"/>
  <c r="G319" i="1"/>
  <c r="P319" i="1" s="1"/>
  <c r="O318" i="1"/>
  <c r="M318" i="1"/>
  <c r="K318" i="1"/>
  <c r="I318" i="1"/>
  <c r="G318" i="1"/>
  <c r="P318" i="1" s="1"/>
  <c r="O317" i="1"/>
  <c r="M317" i="1"/>
  <c r="K317" i="1"/>
  <c r="I317" i="1"/>
  <c r="G317" i="1"/>
  <c r="P317" i="1" s="1"/>
  <c r="G313" i="1"/>
  <c r="P313" i="1" s="1"/>
  <c r="I313" i="1" s="1"/>
  <c r="O311" i="1"/>
  <c r="M311" i="1"/>
  <c r="K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7" i="1"/>
  <c r="M307" i="1"/>
  <c r="G307" i="1"/>
  <c r="P307" i="1" s="1"/>
  <c r="I307" i="1" s="1"/>
  <c r="Q307" i="1" s="1"/>
  <c r="K307" i="1" s="1"/>
  <c r="O306" i="1"/>
  <c r="M306" i="1"/>
  <c r="K306" i="1"/>
  <c r="I306" i="1"/>
  <c r="G306" i="1"/>
  <c r="P306" i="1" s="1"/>
  <c r="O316" i="1"/>
  <c r="M316" i="1"/>
  <c r="G316" i="1"/>
  <c r="P316" i="1" s="1"/>
  <c r="I316" i="1" s="1"/>
  <c r="M277" i="1"/>
  <c r="I277" i="1"/>
  <c r="G277" i="1"/>
  <c r="P277" i="1" s="1"/>
  <c r="O270" i="1"/>
  <c r="M270" i="1"/>
  <c r="G270" i="1"/>
  <c r="P270" i="1" s="1"/>
  <c r="I270" i="1" s="1"/>
  <c r="O305" i="1"/>
  <c r="M305" i="1"/>
  <c r="K305" i="1"/>
  <c r="G305" i="1"/>
  <c r="P305" i="1" s="1"/>
  <c r="I305" i="1" s="1"/>
  <c r="Q305" i="1" s="1"/>
  <c r="K70" i="1"/>
  <c r="I70" i="1"/>
  <c r="G70" i="1"/>
  <c r="P70" i="1" s="1"/>
  <c r="O304" i="1"/>
  <c r="M304" i="1"/>
  <c r="K304" i="1"/>
  <c r="I304" i="1"/>
  <c r="G304" i="1"/>
  <c r="P304" i="1" s="1"/>
  <c r="O302" i="1"/>
  <c r="M302" i="1"/>
  <c r="K302" i="1"/>
  <c r="I302" i="1"/>
  <c r="G302" i="1"/>
  <c r="P302" i="1" s="1"/>
  <c r="O300" i="1"/>
  <c r="M300" i="1"/>
  <c r="K300" i="1"/>
  <c r="I300" i="1"/>
  <c r="G300" i="1"/>
  <c r="P300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4" i="1"/>
  <c r="M294" i="1"/>
  <c r="K294" i="1"/>
  <c r="I294" i="1"/>
  <c r="G294" i="1"/>
  <c r="P294" i="1" s="1"/>
  <c r="M295" i="1"/>
  <c r="G295" i="1"/>
  <c r="P295" i="1" s="1"/>
  <c r="I295" i="1" s="1"/>
  <c r="O293" i="1"/>
  <c r="M293" i="1"/>
  <c r="K293" i="1"/>
  <c r="I293" i="1"/>
  <c r="G293" i="1"/>
  <c r="P293" i="1" s="1"/>
  <c r="O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67" i="1"/>
  <c r="M67" i="1"/>
  <c r="K67" i="1"/>
  <c r="G67" i="1"/>
  <c r="P67" i="1" s="1"/>
  <c r="I67" i="1" s="1"/>
  <c r="O65" i="1"/>
  <c r="M65" i="1"/>
  <c r="G65" i="1"/>
  <c r="P65" i="1" s="1"/>
  <c r="I65" i="1" s="1"/>
  <c r="M286" i="1"/>
  <c r="G286" i="1"/>
  <c r="P286" i="1" s="1"/>
  <c r="I286" i="1" s="1"/>
  <c r="O284" i="1"/>
  <c r="M284" i="1"/>
  <c r="K284" i="1"/>
  <c r="I284" i="1"/>
  <c r="G284" i="1"/>
  <c r="P284" i="1" s="1"/>
  <c r="O279" i="1"/>
  <c r="M279" i="1"/>
  <c r="I279" i="1"/>
  <c r="G279" i="1"/>
  <c r="P279" i="1" s="1"/>
  <c r="M281" i="1"/>
  <c r="G281" i="1"/>
  <c r="P281" i="1" s="1"/>
  <c r="I281" i="1" s="1"/>
  <c r="G261" i="1"/>
  <c r="P261" i="1" s="1"/>
  <c r="I261" i="1" s="1"/>
  <c r="G62" i="1"/>
  <c r="P62" i="1" s="1"/>
  <c r="I62" i="1" s="1"/>
  <c r="O278" i="1"/>
  <c r="M278" i="1"/>
  <c r="K278" i="1"/>
  <c r="G278" i="1"/>
  <c r="P278" i="1" s="1"/>
  <c r="I278" i="1" s="1"/>
  <c r="Q278" i="1" s="1"/>
  <c r="M61" i="1"/>
  <c r="G61" i="1"/>
  <c r="P61" i="1" s="1"/>
  <c r="I61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60" i="1"/>
  <c r="M60" i="1"/>
  <c r="K60" i="1"/>
  <c r="G60" i="1"/>
  <c r="P60" i="1" s="1"/>
  <c r="I60" i="1" s="1"/>
  <c r="Q60" i="1" s="1"/>
  <c r="O59" i="1"/>
  <c r="M59" i="1"/>
  <c r="K59" i="1"/>
  <c r="G59" i="1"/>
  <c r="P59" i="1" s="1"/>
  <c r="I59" i="1" s="1"/>
  <c r="O274" i="1"/>
  <c r="M274" i="1"/>
  <c r="K274" i="1"/>
  <c r="I274" i="1"/>
  <c r="G274" i="1"/>
  <c r="P274" i="1" s="1"/>
  <c r="O253" i="1"/>
  <c r="M253" i="1"/>
  <c r="G253" i="1"/>
  <c r="P253" i="1" s="1"/>
  <c r="I253" i="1" s="1"/>
  <c r="O271" i="1"/>
  <c r="M271" i="1"/>
  <c r="K271" i="1"/>
  <c r="I271" i="1"/>
  <c r="G271" i="1"/>
  <c r="P271" i="1" s="1"/>
  <c r="O58" i="1"/>
  <c r="G58" i="1"/>
  <c r="P58" i="1" s="1"/>
  <c r="I58" i="1" s="1"/>
  <c r="M268" i="1"/>
  <c r="G268" i="1"/>
  <c r="P268" i="1" s="1"/>
  <c r="I268" i="1" s="1"/>
  <c r="O53" i="1"/>
  <c r="M53" i="1"/>
  <c r="G53" i="1"/>
  <c r="P53" i="1" s="1"/>
  <c r="I53" i="1" s="1"/>
  <c r="K267" i="1"/>
  <c r="I267" i="1"/>
  <c r="G267" i="1"/>
  <c r="P267" i="1" s="1"/>
  <c r="O266" i="1"/>
  <c r="M266" i="1"/>
  <c r="G266" i="1"/>
  <c r="P266" i="1" s="1"/>
  <c r="I266" i="1" s="1"/>
  <c r="Q266" i="1" s="1"/>
  <c r="K266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56" i="1"/>
  <c r="M56" i="1"/>
  <c r="K56" i="1"/>
  <c r="G56" i="1"/>
  <c r="P56" i="1" s="1"/>
  <c r="I56" i="1" s="1"/>
  <c r="K252" i="1"/>
  <c r="G252" i="1"/>
  <c r="P252" i="1" s="1"/>
  <c r="I252" i="1" s="1"/>
  <c r="M54" i="1"/>
  <c r="K54" i="1"/>
  <c r="G54" i="1"/>
  <c r="P54" i="1" s="1"/>
  <c r="I54" i="1" s="1"/>
  <c r="O260" i="1"/>
  <c r="M260" i="1"/>
  <c r="K260" i="1"/>
  <c r="I260" i="1"/>
  <c r="G260" i="1"/>
  <c r="P260" i="1" s="1"/>
  <c r="O248" i="1"/>
  <c r="M248" i="1"/>
  <c r="G248" i="1"/>
  <c r="P248" i="1" s="1"/>
  <c r="I248" i="1" s="1"/>
  <c r="O259" i="1"/>
  <c r="M259" i="1"/>
  <c r="K259" i="1"/>
  <c r="I259" i="1"/>
  <c r="G259" i="1"/>
  <c r="P259" i="1" s="1"/>
  <c r="M258" i="1"/>
  <c r="I258" i="1"/>
  <c r="G258" i="1"/>
  <c r="P258" i="1" s="1"/>
  <c r="M55" i="1"/>
  <c r="G55" i="1"/>
  <c r="P55" i="1" s="1"/>
  <c r="I55" i="1" s="1"/>
  <c r="O257" i="1"/>
  <c r="M257" i="1"/>
  <c r="G257" i="1"/>
  <c r="P257" i="1" s="1"/>
  <c r="I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47" i="1"/>
  <c r="M247" i="1"/>
  <c r="G247" i="1"/>
  <c r="P247" i="1" s="1"/>
  <c r="I247" i="1" s="1"/>
  <c r="Q247" i="1" s="1"/>
  <c r="K247" i="1" s="1"/>
  <c r="O237" i="1"/>
  <c r="M237" i="1"/>
  <c r="G237" i="1"/>
  <c r="P237" i="1" s="1"/>
  <c r="I237" i="1" s="1"/>
  <c r="Q237" i="1" s="1"/>
  <c r="K237" i="1" s="1"/>
  <c r="O251" i="1"/>
  <c r="M251" i="1"/>
  <c r="K251" i="1"/>
  <c r="I251" i="1"/>
  <c r="G251" i="1"/>
  <c r="P251" i="1" s="1"/>
  <c r="O250" i="1"/>
  <c r="M250" i="1"/>
  <c r="K250" i="1"/>
  <c r="G250" i="1"/>
  <c r="P250" i="1" s="1"/>
  <c r="I250" i="1" s="1"/>
  <c r="Q250" i="1" s="1"/>
  <c r="O249" i="1"/>
  <c r="M249" i="1"/>
  <c r="K249" i="1"/>
  <c r="I249" i="1"/>
  <c r="G249" i="1"/>
  <c r="P249" i="1" s="1"/>
  <c r="O235" i="1"/>
  <c r="M235" i="1"/>
  <c r="G235" i="1"/>
  <c r="P235" i="1" s="1"/>
  <c r="I235" i="1" s="1"/>
  <c r="Q235" i="1" s="1"/>
  <c r="K235" i="1" s="1"/>
  <c r="O246" i="1"/>
  <c r="M246" i="1"/>
  <c r="K246" i="1"/>
  <c r="G246" i="1"/>
  <c r="P246" i="1" s="1"/>
  <c r="I246" i="1" s="1"/>
  <c r="Q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G243" i="1"/>
  <c r="P243" i="1" s="1"/>
  <c r="I243" i="1" s="1"/>
  <c r="Q243" i="1" s="1"/>
  <c r="K243" i="1" s="1"/>
  <c r="O229" i="1"/>
  <c r="M229" i="1"/>
  <c r="K229" i="1"/>
  <c r="I229" i="1"/>
  <c r="G229" i="1"/>
  <c r="P229" i="1" s="1"/>
  <c r="O242" i="1"/>
  <c r="M242" i="1"/>
  <c r="G242" i="1"/>
  <c r="P242" i="1" s="1"/>
  <c r="I242" i="1" s="1"/>
  <c r="O227" i="1"/>
  <c r="M227" i="1"/>
  <c r="K227" i="1"/>
  <c r="G227" i="1"/>
  <c r="P227" i="1" s="1"/>
  <c r="I227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6" i="1"/>
  <c r="M236" i="1"/>
  <c r="K236" i="1"/>
  <c r="I236" i="1"/>
  <c r="G236" i="1"/>
  <c r="P236" i="1" s="1"/>
  <c r="O234" i="1"/>
  <c r="M234" i="1"/>
  <c r="K234" i="1"/>
  <c r="I234" i="1"/>
  <c r="G234" i="1"/>
  <c r="P234" i="1" s="1"/>
  <c r="O233" i="1"/>
  <c r="M233" i="1"/>
  <c r="K233" i="1"/>
  <c r="G233" i="1"/>
  <c r="P233" i="1" s="1"/>
  <c r="I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46" i="1"/>
  <c r="M46" i="1"/>
  <c r="K46" i="1"/>
  <c r="I46" i="1"/>
  <c r="G46" i="1"/>
  <c r="P46" i="1" s="1"/>
  <c r="O230" i="1"/>
  <c r="M230" i="1"/>
  <c r="K230" i="1"/>
  <c r="I230" i="1"/>
  <c r="G230" i="1"/>
  <c r="P230" i="1" s="1"/>
  <c r="O220" i="1"/>
  <c r="M220" i="1"/>
  <c r="G220" i="1"/>
  <c r="P220" i="1" s="1"/>
  <c r="I220" i="1" s="1"/>
  <c r="O226" i="1"/>
  <c r="M226" i="1"/>
  <c r="K226" i="1"/>
  <c r="G226" i="1"/>
  <c r="P226" i="1" s="1"/>
  <c r="I226" i="1" s="1"/>
  <c r="O225" i="1"/>
  <c r="M225" i="1"/>
  <c r="K225" i="1"/>
  <c r="I225" i="1"/>
  <c r="G225" i="1"/>
  <c r="P225" i="1" s="1"/>
  <c r="M224" i="1"/>
  <c r="K224" i="1"/>
  <c r="G224" i="1"/>
  <c r="P224" i="1" s="1"/>
  <c r="I224" i="1" s="1"/>
  <c r="Q224" i="1" s="1"/>
  <c r="O49" i="1"/>
  <c r="M49" i="1"/>
  <c r="K49" i="1"/>
  <c r="I49" i="1"/>
  <c r="G49" i="1"/>
  <c r="P49" i="1" s="1"/>
  <c r="M48" i="1"/>
  <c r="G48" i="1"/>
  <c r="P48" i="1" s="1"/>
  <c r="I48" i="1" s="1"/>
  <c r="O223" i="1"/>
  <c r="G223" i="1"/>
  <c r="P223" i="1" s="1"/>
  <c r="I223" i="1" s="1"/>
  <c r="O44" i="1"/>
  <c r="I44" i="1"/>
  <c r="G44" i="1"/>
  <c r="P44" i="1" s="1"/>
  <c r="M222" i="1"/>
  <c r="G222" i="1"/>
  <c r="P222" i="1" s="1"/>
  <c r="I222" i="1" s="1"/>
  <c r="Q222" i="1" s="1"/>
  <c r="K222" i="1" s="1"/>
  <c r="O221" i="1"/>
  <c r="M221" i="1"/>
  <c r="K221" i="1"/>
  <c r="I221" i="1"/>
  <c r="G221" i="1"/>
  <c r="P221" i="1" s="1"/>
  <c r="O219" i="1"/>
  <c r="M219" i="1"/>
  <c r="K219" i="1"/>
  <c r="G219" i="1"/>
  <c r="P219" i="1" s="1"/>
  <c r="I219" i="1" s="1"/>
  <c r="Q219" i="1" s="1"/>
  <c r="M197" i="1"/>
  <c r="I197" i="1"/>
  <c r="G197" i="1"/>
  <c r="P197" i="1" s="1"/>
  <c r="O217" i="1"/>
  <c r="M217" i="1"/>
  <c r="G217" i="1"/>
  <c r="P217" i="1" s="1"/>
  <c r="I217" i="1" s="1"/>
  <c r="Q217" i="1" s="1"/>
  <c r="K217" i="1" s="1"/>
  <c r="O215" i="1"/>
  <c r="M215" i="1"/>
  <c r="K215" i="1"/>
  <c r="I215" i="1"/>
  <c r="G215" i="1"/>
  <c r="P215" i="1" s="1"/>
  <c r="O214" i="1"/>
  <c r="M214" i="1"/>
  <c r="K214" i="1"/>
  <c r="G214" i="1"/>
  <c r="P214" i="1" s="1"/>
  <c r="I214" i="1" s="1"/>
  <c r="Q214" i="1" s="1"/>
  <c r="M43" i="1"/>
  <c r="I43" i="1"/>
  <c r="G43" i="1"/>
  <c r="P4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O41" i="1"/>
  <c r="M41" i="1"/>
  <c r="K41" i="1"/>
  <c r="G41" i="1"/>
  <c r="P41" i="1" s="1"/>
  <c r="I41" i="1" s="1"/>
  <c r="Q41" i="1" s="1"/>
  <c r="O40" i="1"/>
  <c r="M40" i="1"/>
  <c r="K40" i="1"/>
  <c r="I40" i="1"/>
  <c r="G40" i="1"/>
  <c r="P40" i="1" s="1"/>
  <c r="M199" i="1"/>
  <c r="G199" i="1"/>
  <c r="P199" i="1" s="1"/>
  <c r="I199" i="1" s="1"/>
  <c r="O198" i="1"/>
  <c r="M198" i="1"/>
  <c r="K198" i="1"/>
  <c r="I198" i="1"/>
  <c r="G198" i="1"/>
  <c r="P198" i="1" s="1"/>
  <c r="O196" i="1"/>
  <c r="M196" i="1"/>
  <c r="K196" i="1"/>
  <c r="I196" i="1"/>
  <c r="G196" i="1"/>
  <c r="P196" i="1" s="1"/>
  <c r="O195" i="1"/>
  <c r="I195" i="1"/>
  <c r="G195" i="1"/>
  <c r="P195" i="1" s="1"/>
  <c r="O194" i="1"/>
  <c r="M194" i="1"/>
  <c r="K194" i="1"/>
  <c r="I194" i="1"/>
  <c r="G194" i="1"/>
  <c r="P194" i="1" s="1"/>
  <c r="M39" i="1"/>
  <c r="G39" i="1"/>
  <c r="P39" i="1" s="1"/>
  <c r="I39" i="1" s="1"/>
  <c r="M193" i="1"/>
  <c r="K193" i="1"/>
  <c r="G193" i="1"/>
  <c r="P193" i="1" s="1"/>
  <c r="I193" i="1" s="1"/>
  <c r="M36" i="1"/>
  <c r="I36" i="1"/>
  <c r="G36" i="1"/>
  <c r="P36" i="1" s="1"/>
  <c r="M37" i="1"/>
  <c r="G37" i="1"/>
  <c r="P37" i="1" s="1"/>
  <c r="I37" i="1" s="1"/>
  <c r="O191" i="1"/>
  <c r="M191" i="1"/>
  <c r="K191" i="1"/>
  <c r="G191" i="1"/>
  <c r="P191" i="1" s="1"/>
  <c r="I191" i="1" s="1"/>
  <c r="Q191" i="1" s="1"/>
  <c r="O190" i="1"/>
  <c r="I190" i="1"/>
  <c r="G190" i="1"/>
  <c r="P190" i="1" s="1"/>
  <c r="O189" i="1"/>
  <c r="M189" i="1"/>
  <c r="K189" i="1"/>
  <c r="G189" i="1"/>
  <c r="P189" i="1" s="1"/>
  <c r="I189" i="1" s="1"/>
  <c r="Q189" i="1" s="1"/>
  <c r="O185" i="1"/>
  <c r="M185" i="1"/>
  <c r="I185" i="1"/>
  <c r="G185" i="1"/>
  <c r="P185" i="1" s="1"/>
  <c r="O34" i="1"/>
  <c r="K34" i="1"/>
  <c r="G34" i="1"/>
  <c r="P34" i="1" s="1"/>
  <c r="I34" i="1" s="1"/>
  <c r="O38" i="1"/>
  <c r="M38" i="1"/>
  <c r="K38" i="1"/>
  <c r="G38" i="1"/>
  <c r="P38" i="1" s="1"/>
  <c r="I3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33" i="1"/>
  <c r="M33" i="1"/>
  <c r="I33" i="1"/>
  <c r="G33" i="1"/>
  <c r="P33" i="1" s="1"/>
  <c r="O32" i="1"/>
  <c r="M32" i="1"/>
  <c r="K32" i="1"/>
  <c r="G32" i="1"/>
  <c r="P32" i="1" s="1"/>
  <c r="I32" i="1" s="1"/>
  <c r="Q32" i="1" s="1"/>
  <c r="M184" i="1"/>
  <c r="K184" i="1"/>
  <c r="I184" i="1"/>
  <c r="G184" i="1"/>
  <c r="P184" i="1" s="1"/>
  <c r="M35" i="1"/>
  <c r="K35" i="1"/>
  <c r="I35" i="1"/>
  <c r="G35" i="1"/>
  <c r="P35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G178" i="1"/>
  <c r="P178" i="1" s="1"/>
  <c r="I178" i="1" s="1"/>
  <c r="Q178" i="1" s="1"/>
  <c r="O30" i="1"/>
  <c r="M30" i="1"/>
  <c r="G30" i="1"/>
  <c r="P30" i="1" s="1"/>
  <c r="I30" i="1" s="1"/>
  <c r="O31" i="1"/>
  <c r="M31" i="1"/>
  <c r="G31" i="1"/>
  <c r="P31" i="1" s="1"/>
  <c r="I31" i="1" s="1"/>
  <c r="M29" i="1"/>
  <c r="I29" i="1"/>
  <c r="G29" i="1"/>
  <c r="P29" i="1" s="1"/>
  <c r="O175" i="1"/>
  <c r="M175" i="1"/>
  <c r="K175" i="1"/>
  <c r="I175" i="1"/>
  <c r="G175" i="1"/>
  <c r="P175" i="1" s="1"/>
  <c r="O170" i="1"/>
  <c r="M170" i="1"/>
  <c r="G170" i="1"/>
  <c r="P170" i="1" s="1"/>
  <c r="I170" i="1" s="1"/>
  <c r="O28" i="1"/>
  <c r="M28" i="1"/>
  <c r="G28" i="1"/>
  <c r="P28" i="1" s="1"/>
  <c r="I28" i="1" s="1"/>
  <c r="O167" i="1"/>
  <c r="M167" i="1"/>
  <c r="K167" i="1"/>
  <c r="G167" i="1"/>
  <c r="P167" i="1" s="1"/>
  <c r="I167" i="1" s="1"/>
  <c r="O173" i="1"/>
  <c r="M173" i="1"/>
  <c r="K173" i="1"/>
  <c r="I173" i="1"/>
  <c r="G173" i="1"/>
  <c r="P173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M27" i="1"/>
  <c r="K27" i="1"/>
  <c r="G27" i="1"/>
  <c r="P27" i="1" s="1"/>
  <c r="I27" i="1" s="1"/>
  <c r="O162" i="1"/>
  <c r="K162" i="1"/>
  <c r="I162" i="1"/>
  <c r="G162" i="1"/>
  <c r="P162" i="1" s="1"/>
  <c r="O161" i="1"/>
  <c r="I161" i="1"/>
  <c r="G161" i="1"/>
  <c r="P161" i="1" s="1"/>
  <c r="O160" i="1"/>
  <c r="M160" i="1"/>
  <c r="I160" i="1"/>
  <c r="G160" i="1"/>
  <c r="P160" i="1" s="1"/>
  <c r="O159" i="1"/>
  <c r="M159" i="1"/>
  <c r="K159" i="1"/>
  <c r="I159" i="1"/>
  <c r="G159" i="1"/>
  <c r="P159" i="1" s="1"/>
  <c r="O158" i="1"/>
  <c r="K158" i="1"/>
  <c r="I158" i="1"/>
  <c r="G158" i="1"/>
  <c r="P158" i="1" s="1"/>
  <c r="O151" i="1"/>
  <c r="M151" i="1"/>
  <c r="I151" i="1"/>
  <c r="G151" i="1"/>
  <c r="P151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I153" i="1"/>
  <c r="G153" i="1"/>
  <c r="P153" i="1" s="1"/>
  <c r="K25" i="1"/>
  <c r="G25" i="1"/>
  <c r="P25" i="1" s="1"/>
  <c r="I25" i="1" s="1"/>
  <c r="M152" i="1"/>
  <c r="I152" i="1"/>
  <c r="G152" i="1"/>
  <c r="P152" i="1" s="1"/>
  <c r="M150" i="1"/>
  <c r="G150" i="1"/>
  <c r="P150" i="1" s="1"/>
  <c r="I150" i="1" s="1"/>
  <c r="O141" i="1"/>
  <c r="G141" i="1"/>
  <c r="P141" i="1" s="1"/>
  <c r="I141" i="1" s="1"/>
  <c r="Q141" i="1" s="1"/>
  <c r="K141" i="1" s="1"/>
  <c r="O24" i="1"/>
  <c r="M24" i="1"/>
  <c r="K24" i="1"/>
  <c r="I24" i="1"/>
  <c r="G24" i="1"/>
  <c r="P24" i="1" s="1"/>
  <c r="O149" i="1"/>
  <c r="G149" i="1"/>
  <c r="P149" i="1" s="1"/>
  <c r="I149" i="1" s="1"/>
  <c r="Q149" i="1" s="1"/>
  <c r="K149" i="1" s="1"/>
  <c r="O23" i="1"/>
  <c r="M23" i="1"/>
  <c r="K23" i="1"/>
  <c r="I23" i="1"/>
  <c r="G23" i="1"/>
  <c r="P23" i="1" s="1"/>
  <c r="O148" i="1"/>
  <c r="M148" i="1"/>
  <c r="K148" i="1"/>
  <c r="I148" i="1"/>
  <c r="G148" i="1"/>
  <c r="P148" i="1" s="1"/>
  <c r="O22" i="1"/>
  <c r="M22" i="1"/>
  <c r="K22" i="1"/>
  <c r="I22" i="1"/>
  <c r="G22" i="1"/>
  <c r="P22" i="1" s="1"/>
  <c r="O147" i="1"/>
  <c r="G147" i="1"/>
  <c r="P147" i="1" s="1"/>
  <c r="I147" i="1" s="1"/>
  <c r="O21" i="1"/>
  <c r="K21" i="1"/>
  <c r="I21" i="1"/>
  <c r="G21" i="1"/>
  <c r="P21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36" i="1"/>
  <c r="M136" i="1"/>
  <c r="G136" i="1"/>
  <c r="P136" i="1" s="1"/>
  <c r="I136" i="1" s="1"/>
  <c r="O146" i="1"/>
  <c r="M146" i="1"/>
  <c r="K146" i="1"/>
  <c r="I146" i="1"/>
  <c r="G146" i="1"/>
  <c r="P146" i="1" s="1"/>
  <c r="K143" i="1"/>
  <c r="I143" i="1"/>
  <c r="G143" i="1"/>
  <c r="P143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I137" i="1"/>
  <c r="G137" i="1"/>
  <c r="P137" i="1" s="1"/>
  <c r="O135" i="1"/>
  <c r="M135" i="1"/>
  <c r="K135" i="1"/>
  <c r="I135" i="1"/>
  <c r="G135" i="1"/>
  <c r="P135" i="1" s="1"/>
  <c r="O15" i="1"/>
  <c r="M15" i="1"/>
  <c r="G15" i="1"/>
  <c r="P15" i="1" s="1"/>
  <c r="I15" i="1" s="1"/>
  <c r="O133" i="1"/>
  <c r="M133" i="1"/>
  <c r="K133" i="1"/>
  <c r="I133" i="1"/>
  <c r="G133" i="1"/>
  <c r="P133" i="1" s="1"/>
  <c r="M130" i="1"/>
  <c r="G130" i="1"/>
  <c r="P130" i="1" s="1"/>
  <c r="I130" i="1" s="1"/>
  <c r="O131" i="1"/>
  <c r="M131" i="1"/>
  <c r="K131" i="1"/>
  <c r="G131" i="1"/>
  <c r="P131" i="1" s="1"/>
  <c r="I131" i="1" s="1"/>
  <c r="Q131" i="1" s="1"/>
  <c r="O132" i="1"/>
  <c r="M132" i="1"/>
  <c r="K132" i="1"/>
  <c r="G132" i="1"/>
  <c r="P132" i="1" s="1"/>
  <c r="I132" i="1" s="1"/>
  <c r="K142" i="1"/>
  <c r="I142" i="1"/>
  <c r="G142" i="1"/>
  <c r="P142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G126" i="1"/>
  <c r="P126" i="1" s="1"/>
  <c r="I126" i="1" s="1"/>
  <c r="Q126" i="1" s="1"/>
  <c r="K126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M118" i="1"/>
  <c r="K118" i="1"/>
  <c r="I118" i="1"/>
  <c r="G118" i="1"/>
  <c r="P118" i="1" s="1"/>
  <c r="M124" i="1"/>
  <c r="K124" i="1"/>
  <c r="I124" i="1"/>
  <c r="G124" i="1"/>
  <c r="P124" i="1" s="1"/>
  <c r="K121" i="1"/>
  <c r="I121" i="1"/>
  <c r="G121" i="1"/>
  <c r="P121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M114" i="1"/>
  <c r="G114" i="1"/>
  <c r="P114" i="1" s="1"/>
  <c r="I114" i="1" s="1"/>
  <c r="G13" i="1"/>
  <c r="P13" i="1" s="1"/>
  <c r="I13" i="1" s="1"/>
  <c r="K9" i="1"/>
  <c r="G9" i="1"/>
  <c r="P9" i="1" s="1"/>
  <c r="I9" i="1" s="1"/>
  <c r="G11" i="1"/>
  <c r="P11" i="1" s="1"/>
  <c r="I11" i="1" s="1"/>
  <c r="Q11" i="1" s="1"/>
  <c r="K11" i="1" s="1"/>
  <c r="O113" i="1"/>
  <c r="G113" i="1"/>
  <c r="P113" i="1" s="1"/>
  <c r="I113" i="1" s="1"/>
  <c r="Q113" i="1" s="1"/>
  <c r="G10" i="1"/>
  <c r="P10" i="1" s="1"/>
  <c r="I10" i="1" s="1"/>
  <c r="G111" i="1"/>
  <c r="P111" i="1" s="1"/>
  <c r="I111" i="1" s="1"/>
  <c r="O8" i="1"/>
  <c r="M8" i="1"/>
  <c r="K8" i="1"/>
  <c r="G8" i="1"/>
  <c r="P8" i="1" s="1"/>
  <c r="I8" i="1" s="1"/>
  <c r="M112" i="1"/>
  <c r="G112" i="1"/>
  <c r="P112" i="1" s="1"/>
  <c r="I112" i="1" s="1"/>
  <c r="M6" i="1"/>
  <c r="G6" i="1"/>
  <c r="P6" i="1" s="1"/>
  <c r="I6" i="1" s="1"/>
  <c r="Q6" i="1" s="1"/>
  <c r="K6" i="1" s="1"/>
  <c r="M5" i="1"/>
  <c r="G5" i="1"/>
  <c r="P5" i="1" s="1"/>
  <c r="I5" i="1" s="1"/>
  <c r="G110" i="1"/>
  <c r="P110" i="1" s="1"/>
  <c r="I110" i="1" s="1"/>
  <c r="M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G105" i="1"/>
  <c r="P105" i="1" s="1"/>
  <c r="I105" i="1" s="1"/>
  <c r="Q105" i="1" s="1"/>
  <c r="K105" i="1" s="1"/>
  <c r="O14" i="1" l="1"/>
  <c r="E14" i="1" s="1"/>
  <c r="M423" i="1"/>
  <c r="S423" i="1" s="1"/>
  <c r="O423" i="1"/>
  <c r="M213" i="1"/>
  <c r="S213" i="1" s="1"/>
  <c r="M303" i="1"/>
  <c r="S303" i="1" s="1"/>
  <c r="E303" i="1" s="1"/>
  <c r="A303" i="1" s="1"/>
  <c r="M63" i="1"/>
  <c r="S63" i="1" s="1"/>
  <c r="E63" i="1" s="1"/>
  <c r="M145" i="1"/>
  <c r="S145" i="1" s="1"/>
  <c r="E145" i="1" s="1"/>
  <c r="A145" i="1" s="1"/>
  <c r="Q327" i="1"/>
  <c r="R327" i="1" s="1"/>
  <c r="S327" i="1" s="1"/>
  <c r="E327" i="1" s="1"/>
  <c r="A327" i="1" s="1"/>
  <c r="Q78" i="1"/>
  <c r="Q330" i="1"/>
  <c r="R330" i="1" s="1"/>
  <c r="M330" i="1" s="1"/>
  <c r="S330" i="1" s="1"/>
  <c r="E330" i="1" s="1"/>
  <c r="A330" i="1" s="1"/>
  <c r="R83" i="1"/>
  <c r="S83" i="1" s="1"/>
  <c r="E83" i="1" s="1"/>
  <c r="Q365" i="1"/>
  <c r="R365" i="1" s="1"/>
  <c r="S365" i="1" s="1"/>
  <c r="E365" i="1" s="1"/>
  <c r="A365" i="1" s="1"/>
  <c r="Q382" i="1"/>
  <c r="R382" i="1" s="1"/>
  <c r="S382" i="1" s="1"/>
  <c r="E382" i="1" s="1"/>
  <c r="A382" i="1" s="1"/>
  <c r="Q410" i="1"/>
  <c r="R105" i="1"/>
  <c r="Q110" i="1"/>
  <c r="K110" i="1" s="1"/>
  <c r="R110" i="1" s="1"/>
  <c r="Q187" i="1"/>
  <c r="R187" i="1" s="1"/>
  <c r="S187" i="1" s="1"/>
  <c r="E187" i="1" s="1"/>
  <c r="A187" i="1" s="1"/>
  <c r="R222" i="1"/>
  <c r="S222" i="1" s="1"/>
  <c r="Q48" i="1"/>
  <c r="R243" i="1"/>
  <c r="S243" i="1" s="1"/>
  <c r="E243" i="1" s="1"/>
  <c r="A243" i="1" s="1"/>
  <c r="Q244" i="1"/>
  <c r="R244" i="1" s="1"/>
  <c r="S244" i="1" s="1"/>
  <c r="E244" i="1" s="1"/>
  <c r="A244" i="1" s="1"/>
  <c r="K113" i="1"/>
  <c r="R113" i="1" s="1"/>
  <c r="Q20" i="1"/>
  <c r="R20" i="1" s="1"/>
  <c r="S20" i="1" s="1"/>
  <c r="E20" i="1" s="1"/>
  <c r="Q27" i="1"/>
  <c r="R27" i="1" s="1"/>
  <c r="S27" i="1" s="1"/>
  <c r="Q29" i="1"/>
  <c r="Q294" i="1"/>
  <c r="R294" i="1" s="1"/>
  <c r="S294" i="1" s="1"/>
  <c r="E294" i="1" s="1"/>
  <c r="A294" i="1" s="1"/>
  <c r="Q8" i="1"/>
  <c r="R8" i="1" s="1"/>
  <c r="S8" i="1" s="1"/>
  <c r="E8" i="1" s="1"/>
  <c r="Q13" i="1"/>
  <c r="Q120" i="1"/>
  <c r="R120" i="1" s="1"/>
  <c r="S120" i="1" s="1"/>
  <c r="E120" i="1" s="1"/>
  <c r="A120" i="1" s="1"/>
  <c r="Q122" i="1"/>
  <c r="R122" i="1" s="1"/>
  <c r="S122" i="1" s="1"/>
  <c r="E122" i="1" s="1"/>
  <c r="A122" i="1" s="1"/>
  <c r="R126" i="1"/>
  <c r="S126" i="1" s="1"/>
  <c r="E126" i="1" s="1"/>
  <c r="A126" i="1" s="1"/>
  <c r="R149" i="1"/>
  <c r="Q24" i="1"/>
  <c r="R24" i="1" s="1"/>
  <c r="S24" i="1" s="1"/>
  <c r="E24" i="1" s="1"/>
  <c r="Q25" i="1"/>
  <c r="R25" i="1" s="1"/>
  <c r="Q182" i="1"/>
  <c r="R182" i="1" s="1"/>
  <c r="S182" i="1" s="1"/>
  <c r="E182" i="1" s="1"/>
  <c r="A182" i="1" s="1"/>
  <c r="R32" i="1"/>
  <c r="S32" i="1" s="1"/>
  <c r="E32" i="1" s="1"/>
  <c r="Q185" i="1"/>
  <c r="K185" i="1" s="1"/>
  <c r="Q36" i="1"/>
  <c r="Q195" i="1"/>
  <c r="K195" i="1" s="1"/>
  <c r="R195" i="1" s="1"/>
  <c r="Q40" i="1"/>
  <c r="R40" i="1" s="1"/>
  <c r="S40" i="1" s="1"/>
  <c r="E40" i="1" s="1"/>
  <c r="Q207" i="1"/>
  <c r="R207" i="1" s="1"/>
  <c r="S207" i="1" s="1"/>
  <c r="E207" i="1" s="1"/>
  <c r="A207" i="1" s="1"/>
  <c r="Q212" i="1"/>
  <c r="R212" i="1" s="1"/>
  <c r="S212" i="1" s="1"/>
  <c r="E212" i="1" s="1"/>
  <c r="A212" i="1" s="1"/>
  <c r="R219" i="1"/>
  <c r="S219" i="1" s="1"/>
  <c r="E219" i="1" s="1"/>
  <c r="A219" i="1" s="1"/>
  <c r="Q236" i="1"/>
  <c r="R236" i="1" s="1"/>
  <c r="S236" i="1" s="1"/>
  <c r="E236" i="1" s="1"/>
  <c r="A236" i="1" s="1"/>
  <c r="R250" i="1"/>
  <c r="S250" i="1" s="1"/>
  <c r="E250" i="1" s="1"/>
  <c r="A250" i="1" s="1"/>
  <c r="Q251" i="1"/>
  <c r="R251" i="1" s="1"/>
  <c r="S251" i="1" s="1"/>
  <c r="E251" i="1" s="1"/>
  <c r="A251" i="1" s="1"/>
  <c r="Q258" i="1"/>
  <c r="Q263" i="1"/>
  <c r="R263" i="1" s="1"/>
  <c r="S263" i="1" s="1"/>
  <c r="E263" i="1" s="1"/>
  <c r="A263" i="1" s="1"/>
  <c r="Q279" i="1"/>
  <c r="Q284" i="1"/>
  <c r="R284" i="1" s="1"/>
  <c r="S284" i="1" s="1"/>
  <c r="E284" i="1" s="1"/>
  <c r="A284" i="1" s="1"/>
  <c r="Q321" i="1"/>
  <c r="Q75" i="1"/>
  <c r="Q325" i="1"/>
  <c r="Q353" i="1"/>
  <c r="R353" i="1" s="1"/>
  <c r="S353" i="1" s="1"/>
  <c r="E353" i="1" s="1"/>
  <c r="A353" i="1" s="1"/>
  <c r="Q373" i="1"/>
  <c r="R373" i="1" s="1"/>
  <c r="S373" i="1" s="1"/>
  <c r="E373" i="1" s="1"/>
  <c r="A373" i="1" s="1"/>
  <c r="Q377" i="1"/>
  <c r="R377" i="1" s="1"/>
  <c r="S377" i="1" s="1"/>
  <c r="E377" i="1" s="1"/>
  <c r="A377" i="1" s="1"/>
  <c r="Q107" i="1"/>
  <c r="R107" i="1" s="1"/>
  <c r="S107" i="1" s="1"/>
  <c r="E107" i="1" s="1"/>
  <c r="A107" i="1" s="1"/>
  <c r="Q111" i="1"/>
  <c r="K111" i="1" s="1"/>
  <c r="Q142" i="1"/>
  <c r="R142" i="1" s="1"/>
  <c r="Q138" i="1"/>
  <c r="R138" i="1" s="1"/>
  <c r="S138" i="1" s="1"/>
  <c r="E138" i="1" s="1"/>
  <c r="A138" i="1" s="1"/>
  <c r="Q160" i="1"/>
  <c r="Q39" i="1"/>
  <c r="Q198" i="1"/>
  <c r="R198" i="1" s="1"/>
  <c r="S198" i="1" s="1"/>
  <c r="E198" i="1" s="1"/>
  <c r="A198" i="1" s="1"/>
  <c r="Q379" i="1"/>
  <c r="Q374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114" i="1"/>
  <c r="Q21" i="1"/>
  <c r="R21" i="1" s="1"/>
  <c r="M21" i="1" s="1"/>
  <c r="S21" i="1" s="1"/>
  <c r="E21" i="1" s="1"/>
  <c r="Q28" i="1"/>
  <c r="Q181" i="1"/>
  <c r="R181" i="1" s="1"/>
  <c r="S181" i="1" s="1"/>
  <c r="E181" i="1" s="1"/>
  <c r="A181" i="1" s="1"/>
  <c r="Q186" i="1"/>
  <c r="R186" i="1" s="1"/>
  <c r="S186" i="1" s="1"/>
  <c r="E186" i="1" s="1"/>
  <c r="A186" i="1" s="1"/>
  <c r="Q215" i="1"/>
  <c r="R215" i="1" s="1"/>
  <c r="S215" i="1" s="1"/>
  <c r="E215" i="1" s="1"/>
  <c r="A215" i="1" s="1"/>
  <c r="Q220" i="1"/>
  <c r="Q58" i="1"/>
  <c r="Q62" i="1"/>
  <c r="Q67" i="1"/>
  <c r="R67" i="1" s="1"/>
  <c r="S67" i="1" s="1"/>
  <c r="E67" i="1" s="1"/>
  <c r="R305" i="1"/>
  <c r="S305" i="1" s="1"/>
  <c r="E305" i="1" s="1"/>
  <c r="A305" i="1" s="1"/>
  <c r="Q270" i="1"/>
  <c r="R307" i="1"/>
  <c r="S307" i="1" s="1"/>
  <c r="E307" i="1" s="1"/>
  <c r="A307" i="1" s="1"/>
  <c r="Q91" i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30" i="1"/>
  <c r="Q137" i="1"/>
  <c r="Q155" i="1"/>
  <c r="R155" i="1" s="1"/>
  <c r="S155" i="1" s="1"/>
  <c r="E155" i="1" s="1"/>
  <c r="A155" i="1" s="1"/>
  <c r="R185" i="1"/>
  <c r="S185" i="1" s="1"/>
  <c r="E185" i="1" s="1"/>
  <c r="A185" i="1" s="1"/>
  <c r="R41" i="1"/>
  <c r="Q204" i="1"/>
  <c r="R204" i="1" s="1"/>
  <c r="S204" i="1" s="1"/>
  <c r="E204" i="1" s="1"/>
  <c r="A204" i="1" s="1"/>
  <c r="Q238" i="1"/>
  <c r="R238" i="1" s="1"/>
  <c r="S238" i="1" s="1"/>
  <c r="E238" i="1" s="1"/>
  <c r="A238" i="1" s="1"/>
  <c r="Q245" i="1"/>
  <c r="R245" i="1" s="1"/>
  <c r="S245" i="1" s="1"/>
  <c r="E245" i="1" s="1"/>
  <c r="A245" i="1" s="1"/>
  <c r="Q256" i="1"/>
  <c r="R256" i="1" s="1"/>
  <c r="S256" i="1" s="1"/>
  <c r="E256" i="1" s="1"/>
  <c r="A256" i="1" s="1"/>
  <c r="Q324" i="1"/>
  <c r="R324" i="1" s="1"/>
  <c r="S324" i="1" s="1"/>
  <c r="E324" i="1" s="1"/>
  <c r="A324" i="1" s="1"/>
  <c r="Q280" i="1"/>
  <c r="R280" i="1" s="1"/>
  <c r="S280" i="1" s="1"/>
  <c r="E280" i="1" s="1"/>
  <c r="A280" i="1" s="1"/>
  <c r="Q342" i="1"/>
  <c r="Q366" i="1"/>
  <c r="R366" i="1" s="1"/>
  <c r="S366" i="1" s="1"/>
  <c r="E366" i="1" s="1"/>
  <c r="A366" i="1" s="1"/>
  <c r="Q371" i="1"/>
  <c r="R371" i="1" s="1"/>
  <c r="S371" i="1" s="1"/>
  <c r="E371" i="1" s="1"/>
  <c r="A371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26" i="1"/>
  <c r="R226" i="1" s="1"/>
  <c r="S226" i="1" s="1"/>
  <c r="E226" i="1" s="1"/>
  <c r="Q252" i="1"/>
  <c r="R252" i="1" s="1"/>
  <c r="Q268" i="1"/>
  <c r="Q275" i="1"/>
  <c r="R275" i="1" s="1"/>
  <c r="S275" i="1" s="1"/>
  <c r="E275" i="1" s="1"/>
  <c r="A275" i="1" s="1"/>
  <c r="Q70" i="1"/>
  <c r="R70" i="1" s="1"/>
  <c r="Q310" i="1"/>
  <c r="R310" i="1" s="1"/>
  <c r="S310" i="1" s="1"/>
  <c r="E310" i="1" s="1"/>
  <c r="A310" i="1" s="1"/>
  <c r="Q343" i="1"/>
  <c r="R343" i="1" s="1"/>
  <c r="S343" i="1" s="1"/>
  <c r="E343" i="1" s="1"/>
  <c r="A343" i="1" s="1"/>
  <c r="Q391" i="1"/>
  <c r="R391" i="1" s="1"/>
  <c r="M391" i="1" s="1"/>
  <c r="S391" i="1" s="1"/>
  <c r="E391" i="1" s="1"/>
  <c r="A391" i="1" s="1"/>
  <c r="Q108" i="1"/>
  <c r="R108" i="1" s="1"/>
  <c r="S108" i="1" s="1"/>
  <c r="E108" i="1" s="1"/>
  <c r="A108" i="1" s="1"/>
  <c r="R11" i="1"/>
  <c r="Q9" i="1"/>
  <c r="R9" i="1" s="1"/>
  <c r="M9" i="1" s="1"/>
  <c r="S9" i="1" s="1"/>
  <c r="Q116" i="1"/>
  <c r="R116" i="1" s="1"/>
  <c r="S116" i="1" s="1"/>
  <c r="E116" i="1" s="1"/>
  <c r="A116" i="1" s="1"/>
  <c r="Q132" i="1"/>
  <c r="R132" i="1" s="1"/>
  <c r="S132" i="1" s="1"/>
  <c r="E132" i="1" s="1"/>
  <c r="A132" i="1" s="1"/>
  <c r="Q19" i="1"/>
  <c r="R19" i="1" s="1"/>
  <c r="Q147" i="1"/>
  <c r="Q154" i="1"/>
  <c r="R154" i="1" s="1"/>
  <c r="S154" i="1" s="1"/>
  <c r="E154" i="1" s="1"/>
  <c r="A154" i="1" s="1"/>
  <c r="Q161" i="1"/>
  <c r="K161" i="1" s="1"/>
  <c r="R161" i="1" s="1"/>
  <c r="Q175" i="1"/>
  <c r="R175" i="1" s="1"/>
  <c r="S175" i="1" s="1"/>
  <c r="E175" i="1" s="1"/>
  <c r="A175" i="1" s="1"/>
  <c r="R178" i="1"/>
  <c r="S178" i="1" s="1"/>
  <c r="E178" i="1" s="1"/>
  <c r="A178" i="1" s="1"/>
  <c r="Q34" i="1"/>
  <c r="R34" i="1" s="1"/>
  <c r="Q206" i="1"/>
  <c r="R206" i="1" s="1"/>
  <c r="S206" i="1" s="1"/>
  <c r="E206" i="1" s="1"/>
  <c r="A206" i="1" s="1"/>
  <c r="Q43" i="1"/>
  <c r="K43" i="1" s="1"/>
  <c r="R43" i="1" s="1"/>
  <c r="S43" i="1" s="1"/>
  <c r="R217" i="1"/>
  <c r="S217" i="1" s="1"/>
  <c r="E217" i="1" s="1"/>
  <c r="A217" i="1" s="1"/>
  <c r="Q44" i="1"/>
  <c r="K44" i="1" s="1"/>
  <c r="R44" i="1" s="1"/>
  <c r="Q234" i="1"/>
  <c r="R234" i="1" s="1"/>
  <c r="S234" i="1" s="1"/>
  <c r="E234" i="1" s="1"/>
  <c r="A234" i="1" s="1"/>
  <c r="Q239" i="1"/>
  <c r="R239" i="1" s="1"/>
  <c r="S239" i="1" s="1"/>
  <c r="E239" i="1" s="1"/>
  <c r="A239" i="1" s="1"/>
  <c r="Q257" i="1"/>
  <c r="Q262" i="1"/>
  <c r="R262" i="1" s="1"/>
  <c r="S262" i="1" s="1"/>
  <c r="E262" i="1" s="1"/>
  <c r="A262" i="1" s="1"/>
  <c r="R266" i="1"/>
  <c r="S266" i="1" s="1"/>
  <c r="E266" i="1" s="1"/>
  <c r="A266" i="1" s="1"/>
  <c r="Q276" i="1"/>
  <c r="R276" i="1" s="1"/>
  <c r="S276" i="1" s="1"/>
  <c r="E276" i="1" s="1"/>
  <c r="A276" i="1" s="1"/>
  <c r="Q281" i="1"/>
  <c r="K281" i="1" s="1"/>
  <c r="R281" i="1" s="1"/>
  <c r="S281" i="1" s="1"/>
  <c r="Q286" i="1"/>
  <c r="Q293" i="1"/>
  <c r="R293" i="1" s="1"/>
  <c r="S293" i="1" s="1"/>
  <c r="E293" i="1" s="1"/>
  <c r="A293" i="1" s="1"/>
  <c r="Q297" i="1"/>
  <c r="R297" i="1" s="1"/>
  <c r="S297" i="1" s="1"/>
  <c r="E297" i="1" s="1"/>
  <c r="A297" i="1" s="1"/>
  <c r="Q313" i="1"/>
  <c r="Q334" i="1"/>
  <c r="Q333" i="1"/>
  <c r="R333" i="1" s="1"/>
  <c r="S333" i="1" s="1"/>
  <c r="E333" i="1" s="1"/>
  <c r="A333" i="1" s="1"/>
  <c r="Q341" i="1"/>
  <c r="R341" i="1" s="1"/>
  <c r="S341" i="1" s="1"/>
  <c r="E341" i="1" s="1"/>
  <c r="A341" i="1" s="1"/>
  <c r="R80" i="1"/>
  <c r="Q347" i="1"/>
  <c r="R347" i="1" s="1"/>
  <c r="S347" i="1" s="1"/>
  <c r="E347" i="1" s="1"/>
  <c r="A347" i="1" s="1"/>
  <c r="Q301" i="1"/>
  <c r="R301" i="1" s="1"/>
  <c r="S301" i="1" s="1"/>
  <c r="E301" i="1" s="1"/>
  <c r="A301" i="1" s="1"/>
  <c r="Q344" i="1"/>
  <c r="Q367" i="1"/>
  <c r="R367" i="1" s="1"/>
  <c r="S367" i="1" s="1"/>
  <c r="Q376" i="1"/>
  <c r="R376" i="1" s="1"/>
  <c r="S376" i="1" s="1"/>
  <c r="E376" i="1" s="1"/>
  <c r="A376" i="1" s="1"/>
  <c r="R91" i="1"/>
  <c r="M91" i="1" s="1"/>
  <c r="S91" i="1" s="1"/>
  <c r="Q378" i="1"/>
  <c r="R378" i="1" s="1"/>
  <c r="S378" i="1" s="1"/>
  <c r="E378" i="1" s="1"/>
  <c r="A378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5" i="1"/>
  <c r="Q109" i="1"/>
  <c r="K109" i="1" s="1"/>
  <c r="R109" i="1" s="1"/>
  <c r="S109" i="1" s="1"/>
  <c r="R6" i="1"/>
  <c r="S6" i="1" s="1"/>
  <c r="Q112" i="1"/>
  <c r="Q10" i="1"/>
  <c r="K10" i="1" s="1"/>
  <c r="R10" i="1" s="1"/>
  <c r="Q119" i="1"/>
  <c r="R119" i="1" s="1"/>
  <c r="S119" i="1" s="1"/>
  <c r="E119" i="1" s="1"/>
  <c r="A119" i="1" s="1"/>
  <c r="Q123" i="1"/>
  <c r="R123" i="1" s="1"/>
  <c r="S123" i="1" s="1"/>
  <c r="E123" i="1" s="1"/>
  <c r="A123" i="1" s="1"/>
  <c r="Q139" i="1"/>
  <c r="R139" i="1" s="1"/>
  <c r="S139" i="1" s="1"/>
  <c r="E139" i="1" s="1"/>
  <c r="A139" i="1" s="1"/>
  <c r="Q153" i="1"/>
  <c r="Q162" i="1"/>
  <c r="R162" i="1" s="1"/>
  <c r="M162" i="1" s="1"/>
  <c r="S162" i="1" s="1"/>
  <c r="E162" i="1" s="1"/>
  <c r="A162" i="1" s="1"/>
  <c r="Q170" i="1"/>
  <c r="Q180" i="1"/>
  <c r="R180" i="1" s="1"/>
  <c r="S180" i="1" s="1"/>
  <c r="E180" i="1" s="1"/>
  <c r="A180" i="1" s="1"/>
  <c r="Q183" i="1"/>
  <c r="R183" i="1" s="1"/>
  <c r="S183" i="1" s="1"/>
  <c r="E183" i="1" s="1"/>
  <c r="A183" i="1" s="1"/>
  <c r="Q38" i="1"/>
  <c r="R38" i="1" s="1"/>
  <c r="S38" i="1" s="1"/>
  <c r="E38" i="1" s="1"/>
  <c r="Q201" i="1"/>
  <c r="R201" i="1" s="1"/>
  <c r="S201" i="1" s="1"/>
  <c r="E201" i="1" s="1"/>
  <c r="A201" i="1" s="1"/>
  <c r="Q205" i="1"/>
  <c r="R205" i="1" s="1"/>
  <c r="S205" i="1" s="1"/>
  <c r="E205" i="1" s="1"/>
  <c r="A205" i="1" s="1"/>
  <c r="Q223" i="1"/>
  <c r="K223" i="1" s="1"/>
  <c r="R223" i="1" s="1"/>
  <c r="M223" i="1" s="1"/>
  <c r="S223" i="1" s="1"/>
  <c r="E223" i="1" s="1"/>
  <c r="A223" i="1" s="1"/>
  <c r="Q225" i="1"/>
  <c r="R225" i="1" s="1"/>
  <c r="S225" i="1" s="1"/>
  <c r="E225" i="1" s="1"/>
  <c r="A225" i="1" s="1"/>
  <c r="Q230" i="1"/>
  <c r="R230" i="1" s="1"/>
  <c r="S230" i="1" s="1"/>
  <c r="E230" i="1" s="1"/>
  <c r="A230" i="1" s="1"/>
  <c r="R235" i="1"/>
  <c r="S235" i="1" s="1"/>
  <c r="E235" i="1" s="1"/>
  <c r="A235" i="1" s="1"/>
  <c r="Q55" i="1"/>
  <c r="Q56" i="1"/>
  <c r="R56" i="1" s="1"/>
  <c r="S56" i="1" s="1"/>
  <c r="E56" i="1" s="1"/>
  <c r="Q53" i="1"/>
  <c r="Q271" i="1"/>
  <c r="R271" i="1" s="1"/>
  <c r="S271" i="1" s="1"/>
  <c r="E271" i="1" s="1"/>
  <c r="A271" i="1" s="1"/>
  <c r="Q261" i="1"/>
  <c r="K261" i="1" s="1"/>
  <c r="R261" i="1" s="1"/>
  <c r="M261" i="1" s="1"/>
  <c r="S261" i="1" s="1"/>
  <c r="Q65" i="1"/>
  <c r="Q298" i="1"/>
  <c r="R298" i="1" s="1"/>
  <c r="S298" i="1" s="1"/>
  <c r="E298" i="1" s="1"/>
  <c r="A298" i="1" s="1"/>
  <c r="Q311" i="1"/>
  <c r="R311" i="1" s="1"/>
  <c r="S311" i="1" s="1"/>
  <c r="E311" i="1" s="1"/>
  <c r="A311" i="1" s="1"/>
  <c r="Q329" i="1"/>
  <c r="Q335" i="1"/>
  <c r="R335" i="1" s="1"/>
  <c r="S335" i="1" s="1"/>
  <c r="E335" i="1" s="1"/>
  <c r="A335" i="1" s="1"/>
  <c r="Q308" i="1"/>
  <c r="Q357" i="1"/>
  <c r="R357" i="1" s="1"/>
  <c r="S357" i="1" s="1"/>
  <c r="E357" i="1" s="1"/>
  <c r="A357" i="1" s="1"/>
  <c r="Q375" i="1"/>
  <c r="R375" i="1" s="1"/>
  <c r="S375" i="1" s="1"/>
  <c r="E375" i="1" s="1"/>
  <c r="A375" i="1" s="1"/>
  <c r="Q381" i="1"/>
  <c r="R381" i="1" s="1"/>
  <c r="S381" i="1" s="1"/>
  <c r="E381" i="1" s="1"/>
  <c r="A381" i="1" s="1"/>
  <c r="Q384" i="1"/>
  <c r="R384" i="1" s="1"/>
  <c r="S384" i="1" s="1"/>
  <c r="E384" i="1" s="1"/>
  <c r="A384" i="1" s="1"/>
  <c r="Q87" i="1"/>
  <c r="R87" i="1" s="1"/>
  <c r="S87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98" i="1"/>
  <c r="R98" i="1" s="1"/>
  <c r="S98" i="1" s="1"/>
  <c r="E98" i="1" s="1"/>
  <c r="R111" i="1"/>
  <c r="M111" i="1" s="1"/>
  <c r="S111" i="1" s="1"/>
  <c r="Q121" i="1"/>
  <c r="R121" i="1" s="1"/>
  <c r="Q127" i="1"/>
  <c r="R127" i="1" s="1"/>
  <c r="S127" i="1" s="1"/>
  <c r="E127" i="1" s="1"/>
  <c r="A127" i="1" s="1"/>
  <c r="R131" i="1"/>
  <c r="S131" i="1" s="1"/>
  <c r="E131" i="1" s="1"/>
  <c r="A131" i="1" s="1"/>
  <c r="R425" i="1"/>
  <c r="S425" i="1" s="1"/>
  <c r="E425" i="1" s="1"/>
  <c r="A425" i="1" s="1"/>
  <c r="Q128" i="1"/>
  <c r="R128" i="1" s="1"/>
  <c r="S128" i="1" s="1"/>
  <c r="E128" i="1" s="1"/>
  <c r="A128" i="1" s="1"/>
  <c r="Q135" i="1"/>
  <c r="R135" i="1" s="1"/>
  <c r="S135" i="1" s="1"/>
  <c r="E135" i="1" s="1"/>
  <c r="A135" i="1" s="1"/>
  <c r="Q124" i="1"/>
  <c r="R124" i="1" s="1"/>
  <c r="S124" i="1" s="1"/>
  <c r="Q5" i="1"/>
  <c r="Q117" i="1"/>
  <c r="R117" i="1" s="1"/>
  <c r="S117" i="1" s="1"/>
  <c r="E117" i="1" s="1"/>
  <c r="A117" i="1" s="1"/>
  <c r="Q118" i="1"/>
  <c r="R118" i="1" s="1"/>
  <c r="S118" i="1" s="1"/>
  <c r="E118" i="1" s="1"/>
  <c r="A118" i="1" s="1"/>
  <c r="Q129" i="1"/>
  <c r="R129" i="1" s="1"/>
  <c r="S129" i="1" s="1"/>
  <c r="E129" i="1" s="1"/>
  <c r="A129" i="1" s="1"/>
  <c r="Q133" i="1"/>
  <c r="R133" i="1" s="1"/>
  <c r="S133" i="1" s="1"/>
  <c r="E133" i="1" s="1"/>
  <c r="A133" i="1" s="1"/>
  <c r="Q143" i="1"/>
  <c r="R143" i="1" s="1"/>
  <c r="Q148" i="1"/>
  <c r="R148" i="1" s="1"/>
  <c r="S148" i="1" s="1"/>
  <c r="E148" i="1" s="1"/>
  <c r="A148" i="1" s="1"/>
  <c r="Q151" i="1"/>
  <c r="Q172" i="1"/>
  <c r="R172" i="1" s="1"/>
  <c r="S172" i="1" s="1"/>
  <c r="E172" i="1" s="1"/>
  <c r="A172" i="1" s="1"/>
  <c r="Q30" i="1"/>
  <c r="Q184" i="1"/>
  <c r="R184" i="1" s="1"/>
  <c r="S184" i="1" s="1"/>
  <c r="Q209" i="1"/>
  <c r="R209" i="1" s="1"/>
  <c r="S209" i="1" s="1"/>
  <c r="E209" i="1" s="1"/>
  <c r="A209" i="1" s="1"/>
  <c r="R214" i="1"/>
  <c r="S214" i="1" s="1"/>
  <c r="E214" i="1" s="1"/>
  <c r="A214" i="1" s="1"/>
  <c r="Q197" i="1"/>
  <c r="K197" i="1" s="1"/>
  <c r="R197" i="1" s="1"/>
  <c r="S197" i="1" s="1"/>
  <c r="Q231" i="1"/>
  <c r="R231" i="1" s="1"/>
  <c r="S231" i="1" s="1"/>
  <c r="E231" i="1" s="1"/>
  <c r="A231" i="1" s="1"/>
  <c r="Q227" i="1"/>
  <c r="R227" i="1" s="1"/>
  <c r="S227" i="1" s="1"/>
  <c r="E227" i="1" s="1"/>
  <c r="A227" i="1" s="1"/>
  <c r="R237" i="1"/>
  <c r="S237" i="1" s="1"/>
  <c r="E237" i="1" s="1"/>
  <c r="A237" i="1" s="1"/>
  <c r="Q248" i="1"/>
  <c r="K248" i="1" s="1"/>
  <c r="R248" i="1" s="1"/>
  <c r="S248" i="1" s="1"/>
  <c r="E248" i="1" s="1"/>
  <c r="A248" i="1" s="1"/>
  <c r="Q265" i="1"/>
  <c r="R265" i="1" s="1"/>
  <c r="S265" i="1" s="1"/>
  <c r="E265" i="1" s="1"/>
  <c r="A265" i="1" s="1"/>
  <c r="Q274" i="1"/>
  <c r="R274" i="1" s="1"/>
  <c r="S274" i="1" s="1"/>
  <c r="E274" i="1" s="1"/>
  <c r="A274" i="1" s="1"/>
  <c r="R278" i="1"/>
  <c r="S278" i="1" s="1"/>
  <c r="E278" i="1" s="1"/>
  <c r="A278" i="1" s="1"/>
  <c r="Q292" i="1"/>
  <c r="Q304" i="1"/>
  <c r="R304" i="1" s="1"/>
  <c r="S304" i="1" s="1"/>
  <c r="E304" i="1" s="1"/>
  <c r="A304" i="1" s="1"/>
  <c r="Q306" i="1"/>
  <c r="R306" i="1" s="1"/>
  <c r="S306" i="1" s="1"/>
  <c r="E306" i="1" s="1"/>
  <c r="A306" i="1" s="1"/>
  <c r="Q319" i="1"/>
  <c r="R319" i="1" s="1"/>
  <c r="S319" i="1" s="1"/>
  <c r="E319" i="1" s="1"/>
  <c r="A319" i="1" s="1"/>
  <c r="Q332" i="1"/>
  <c r="R332" i="1" s="1"/>
  <c r="S332" i="1" s="1"/>
  <c r="E332" i="1" s="1"/>
  <c r="A332" i="1" s="1"/>
  <c r="Q337" i="1"/>
  <c r="Q349" i="1"/>
  <c r="K349" i="1" s="1"/>
  <c r="R349" i="1" s="1"/>
  <c r="Q72" i="1"/>
  <c r="Q345" i="1"/>
  <c r="Q364" i="1"/>
  <c r="Q362" i="1"/>
  <c r="R362" i="1" s="1"/>
  <c r="S362" i="1" s="1"/>
  <c r="E362" i="1" s="1"/>
  <c r="A362" i="1" s="1"/>
  <c r="Q84" i="1"/>
  <c r="R84" i="1" s="1"/>
  <c r="M84" i="1" s="1"/>
  <c r="S84" i="1" s="1"/>
  <c r="E84" i="1" s="1"/>
  <c r="Q380" i="1"/>
  <c r="R380" i="1" s="1"/>
  <c r="S380" i="1" s="1"/>
  <c r="E380" i="1" s="1"/>
  <c r="A380" i="1" s="1"/>
  <c r="Q86" i="1"/>
  <c r="R86" i="1" s="1"/>
  <c r="S86" i="1" s="1"/>
  <c r="Q288" i="1"/>
  <c r="R288" i="1" s="1"/>
  <c r="S288" i="1" s="1"/>
  <c r="E288" i="1" s="1"/>
  <c r="A288" i="1" s="1"/>
  <c r="Q300" i="1"/>
  <c r="R300" i="1" s="1"/>
  <c r="S300" i="1" s="1"/>
  <c r="E300" i="1" s="1"/>
  <c r="A300" i="1" s="1"/>
  <c r="Q277" i="1"/>
  <c r="Q317" i="1"/>
  <c r="R317" i="1" s="1"/>
  <c r="S317" i="1" s="1"/>
  <c r="E317" i="1" s="1"/>
  <c r="A317" i="1" s="1"/>
  <c r="R323" i="1"/>
  <c r="S323" i="1" s="1"/>
  <c r="E323" i="1" s="1"/>
  <c r="A323" i="1" s="1"/>
  <c r="Q326" i="1"/>
  <c r="R326" i="1" s="1"/>
  <c r="S326" i="1" s="1"/>
  <c r="E326" i="1" s="1"/>
  <c r="A326" i="1" s="1"/>
  <c r="Q372" i="1"/>
  <c r="R372" i="1" s="1"/>
  <c r="S372" i="1" s="1"/>
  <c r="E372" i="1" s="1"/>
  <c r="A372" i="1" s="1"/>
  <c r="Q427" i="1"/>
  <c r="R427" i="1" s="1"/>
  <c r="S427" i="1" s="1"/>
  <c r="E427" i="1" s="1"/>
  <c r="A427" i="1" s="1"/>
  <c r="Q146" i="1"/>
  <c r="R146" i="1" s="1"/>
  <c r="S146" i="1" s="1"/>
  <c r="E146" i="1" s="1"/>
  <c r="A146" i="1" s="1"/>
  <c r="Q23" i="1"/>
  <c r="R23" i="1" s="1"/>
  <c r="S23" i="1" s="1"/>
  <c r="E23" i="1" s="1"/>
  <c r="R141" i="1"/>
  <c r="Q150" i="1"/>
  <c r="Q158" i="1"/>
  <c r="R158" i="1" s="1"/>
  <c r="M158" i="1" s="1"/>
  <c r="S158" i="1" s="1"/>
  <c r="E158" i="1" s="1"/>
  <c r="A158" i="1" s="1"/>
  <c r="Q173" i="1"/>
  <c r="R173" i="1" s="1"/>
  <c r="S173" i="1" s="1"/>
  <c r="E173" i="1" s="1"/>
  <c r="A173" i="1" s="1"/>
  <c r="Q37" i="1"/>
  <c r="Q193" i="1"/>
  <c r="R193" i="1" s="1"/>
  <c r="S193" i="1" s="1"/>
  <c r="Q194" i="1"/>
  <c r="R194" i="1" s="1"/>
  <c r="S194" i="1" s="1"/>
  <c r="E194" i="1" s="1"/>
  <c r="A194" i="1" s="1"/>
  <c r="Q196" i="1"/>
  <c r="R196" i="1" s="1"/>
  <c r="S196" i="1" s="1"/>
  <c r="E196" i="1" s="1"/>
  <c r="A196" i="1" s="1"/>
  <c r="Q199" i="1"/>
  <c r="Q202" i="1"/>
  <c r="R202" i="1" s="1"/>
  <c r="S202" i="1" s="1"/>
  <c r="E202" i="1" s="1"/>
  <c r="A202" i="1" s="1"/>
  <c r="Q210" i="1"/>
  <c r="R210" i="1" s="1"/>
  <c r="S210" i="1" s="1"/>
  <c r="E210" i="1" s="1"/>
  <c r="A210" i="1" s="1"/>
  <c r="Q232" i="1"/>
  <c r="R232" i="1" s="1"/>
  <c r="S232" i="1" s="1"/>
  <c r="E232" i="1" s="1"/>
  <c r="A232" i="1" s="1"/>
  <c r="Q242" i="1"/>
  <c r="R246" i="1"/>
  <c r="S246" i="1" s="1"/>
  <c r="E246" i="1" s="1"/>
  <c r="A246" i="1" s="1"/>
  <c r="R247" i="1"/>
  <c r="S247" i="1" s="1"/>
  <c r="E247" i="1" s="1"/>
  <c r="Q254" i="1"/>
  <c r="R254" i="1" s="1"/>
  <c r="S254" i="1" s="1"/>
  <c r="E254" i="1" s="1"/>
  <c r="A254" i="1" s="1"/>
  <c r="Q260" i="1"/>
  <c r="R260" i="1" s="1"/>
  <c r="S260" i="1" s="1"/>
  <c r="E260" i="1" s="1"/>
  <c r="A260" i="1" s="1"/>
  <c r="Q59" i="1"/>
  <c r="R59" i="1" s="1"/>
  <c r="S59" i="1" s="1"/>
  <c r="E59" i="1" s="1"/>
  <c r="Q340" i="1"/>
  <c r="R340" i="1" s="1"/>
  <c r="S340" i="1" s="1"/>
  <c r="Q350" i="1"/>
  <c r="R350" i="1" s="1"/>
  <c r="S350" i="1" s="1"/>
  <c r="E350" i="1" s="1"/>
  <c r="A350" i="1" s="1"/>
  <c r="Q352" i="1"/>
  <c r="R352" i="1" s="1"/>
  <c r="S352" i="1" s="1"/>
  <c r="Q15" i="1"/>
  <c r="K15" i="1" s="1"/>
  <c r="R15" i="1" s="1"/>
  <c r="S15" i="1" s="1"/>
  <c r="E15" i="1" s="1"/>
  <c r="Q140" i="1"/>
  <c r="R140" i="1" s="1"/>
  <c r="S140" i="1" s="1"/>
  <c r="E140" i="1" s="1"/>
  <c r="A140" i="1" s="1"/>
  <c r="Q136" i="1"/>
  <c r="Q22" i="1"/>
  <c r="R22" i="1" s="1"/>
  <c r="S22" i="1" s="1"/>
  <c r="E22" i="1" s="1"/>
  <c r="Q152" i="1"/>
  <c r="Q156" i="1"/>
  <c r="R156" i="1" s="1"/>
  <c r="S156" i="1" s="1"/>
  <c r="E156" i="1" s="1"/>
  <c r="A156" i="1" s="1"/>
  <c r="Q159" i="1"/>
  <c r="R159" i="1" s="1"/>
  <c r="S159" i="1" s="1"/>
  <c r="E159" i="1" s="1"/>
  <c r="A159" i="1" s="1"/>
  <c r="Q171" i="1"/>
  <c r="R171" i="1" s="1"/>
  <c r="S171" i="1" s="1"/>
  <c r="E171" i="1" s="1"/>
  <c r="A171" i="1" s="1"/>
  <c r="Q167" i="1"/>
  <c r="R167" i="1" s="1"/>
  <c r="S167" i="1" s="1"/>
  <c r="E167" i="1" s="1"/>
  <c r="Q31" i="1"/>
  <c r="Q179" i="1"/>
  <c r="R179" i="1" s="1"/>
  <c r="S179" i="1" s="1"/>
  <c r="E179" i="1" s="1"/>
  <c r="A179" i="1" s="1"/>
  <c r="Q35" i="1"/>
  <c r="R35" i="1" s="1"/>
  <c r="S35" i="1" s="1"/>
  <c r="Q33" i="1"/>
  <c r="Q190" i="1"/>
  <c r="Q203" i="1"/>
  <c r="R203" i="1" s="1"/>
  <c r="S203" i="1" s="1"/>
  <c r="E203" i="1" s="1"/>
  <c r="A203" i="1" s="1"/>
  <c r="Q208" i="1"/>
  <c r="R208" i="1" s="1"/>
  <c r="S208" i="1" s="1"/>
  <c r="E208" i="1" s="1"/>
  <c r="A208" i="1" s="1"/>
  <c r="Q211" i="1"/>
  <c r="R211" i="1" s="1"/>
  <c r="S211" i="1" s="1"/>
  <c r="E211" i="1" s="1"/>
  <c r="A211" i="1" s="1"/>
  <c r="Q221" i="1"/>
  <c r="R221" i="1" s="1"/>
  <c r="S221" i="1" s="1"/>
  <c r="E221" i="1" s="1"/>
  <c r="A221" i="1" s="1"/>
  <c r="Q49" i="1"/>
  <c r="R49" i="1" s="1"/>
  <c r="S49" i="1" s="1"/>
  <c r="E49" i="1" s="1"/>
  <c r="Q46" i="1"/>
  <c r="R46" i="1" s="1"/>
  <c r="S46" i="1" s="1"/>
  <c r="E46" i="1" s="1"/>
  <c r="Q233" i="1"/>
  <c r="R233" i="1" s="1"/>
  <c r="S233" i="1" s="1"/>
  <c r="E233" i="1" s="1"/>
  <c r="A233" i="1" s="1"/>
  <c r="Q240" i="1"/>
  <c r="R240" i="1" s="1"/>
  <c r="S240" i="1" s="1"/>
  <c r="E240" i="1" s="1"/>
  <c r="A240" i="1" s="1"/>
  <c r="Q229" i="1"/>
  <c r="R229" i="1" s="1"/>
  <c r="S229" i="1" s="1"/>
  <c r="E229" i="1" s="1"/>
  <c r="A229" i="1" s="1"/>
  <c r="Q249" i="1"/>
  <c r="R249" i="1" s="1"/>
  <c r="S249" i="1" s="1"/>
  <c r="E249" i="1" s="1"/>
  <c r="A249" i="1" s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54" i="1"/>
  <c r="R54" i="1" s="1"/>
  <c r="S54" i="1" s="1"/>
  <c r="Q264" i="1"/>
  <c r="R264" i="1" s="1"/>
  <c r="S264" i="1" s="1"/>
  <c r="E264" i="1" s="1"/>
  <c r="A264" i="1" s="1"/>
  <c r="Q267" i="1"/>
  <c r="R267" i="1" s="1"/>
  <c r="Q253" i="1"/>
  <c r="Q61" i="1"/>
  <c r="Q290" i="1"/>
  <c r="R290" i="1" s="1"/>
  <c r="S290" i="1" s="1"/>
  <c r="E290" i="1" s="1"/>
  <c r="A290" i="1" s="1"/>
  <c r="Q295" i="1"/>
  <c r="Q302" i="1"/>
  <c r="R302" i="1" s="1"/>
  <c r="S302" i="1" s="1"/>
  <c r="E302" i="1" s="1"/>
  <c r="A302" i="1" s="1"/>
  <c r="Q316" i="1"/>
  <c r="Q309" i="1"/>
  <c r="R309" i="1" s="1"/>
  <c r="S309" i="1" s="1"/>
  <c r="E309" i="1" s="1"/>
  <c r="A309" i="1" s="1"/>
  <c r="Q318" i="1"/>
  <c r="R318" i="1" s="1"/>
  <c r="S318" i="1" s="1"/>
  <c r="E318" i="1" s="1"/>
  <c r="A318" i="1" s="1"/>
  <c r="Q322" i="1"/>
  <c r="R322" i="1" s="1"/>
  <c r="S322" i="1" s="1"/>
  <c r="E322" i="1" s="1"/>
  <c r="A322" i="1" s="1"/>
  <c r="Q338" i="1"/>
  <c r="R338" i="1" s="1"/>
  <c r="S338" i="1" s="1"/>
  <c r="E338" i="1" s="1"/>
  <c r="A338" i="1" s="1"/>
  <c r="Q348" i="1"/>
  <c r="R348" i="1" s="1"/>
  <c r="S348" i="1" s="1"/>
  <c r="E348" i="1" s="1"/>
  <c r="A348" i="1" s="1"/>
  <c r="Q328" i="1"/>
  <c r="R328" i="1" s="1"/>
  <c r="S328" i="1" s="1"/>
  <c r="E328" i="1" s="1"/>
  <c r="A328" i="1" s="1"/>
  <c r="Q351" i="1"/>
  <c r="Q431" i="1"/>
  <c r="Q428" i="1"/>
  <c r="S105" i="1"/>
  <c r="E105" i="1" s="1"/>
  <c r="S19" i="1"/>
  <c r="E19" i="1" s="1"/>
  <c r="R191" i="1"/>
  <c r="S191" i="1" s="1"/>
  <c r="E191" i="1" s="1"/>
  <c r="A191" i="1" s="1"/>
  <c r="R224" i="1"/>
  <c r="S224" i="1" s="1"/>
  <c r="R189" i="1"/>
  <c r="S189" i="1" s="1"/>
  <c r="E189" i="1" s="1"/>
  <c r="A189" i="1" s="1"/>
  <c r="S41" i="1"/>
  <c r="E41" i="1" s="1"/>
  <c r="R60" i="1"/>
  <c r="S60" i="1" s="1"/>
  <c r="E60" i="1" s="1"/>
  <c r="R78" i="1"/>
  <c r="S78" i="1" s="1"/>
  <c r="E78" i="1" s="1"/>
  <c r="R85" i="1"/>
  <c r="R92" i="1"/>
  <c r="R424" i="1"/>
  <c r="S424" i="1" s="1"/>
  <c r="A3" i="1"/>
  <c r="O54" i="1" l="1"/>
  <c r="E54" i="1" s="1"/>
  <c r="O35" i="1"/>
  <c r="E35" i="1" s="1"/>
  <c r="O193" i="1"/>
  <c r="E193" i="1" s="1"/>
  <c r="O224" i="1"/>
  <c r="E224" i="1" s="1"/>
  <c r="O197" i="1"/>
  <c r="E197" i="1" s="1"/>
  <c r="A197" i="1" s="1"/>
  <c r="O6" i="1"/>
  <c r="E6" i="1" s="1"/>
  <c r="O109" i="1"/>
  <c r="E109" i="1" s="1"/>
  <c r="A109" i="1" s="1"/>
  <c r="O111" i="1"/>
  <c r="E111" i="1" s="1"/>
  <c r="A111" i="1" s="1"/>
  <c r="O222" i="1"/>
  <c r="E222" i="1" s="1"/>
  <c r="M70" i="1"/>
  <c r="S70" i="1" s="1"/>
  <c r="M25" i="1"/>
  <c r="S25" i="1" s="1"/>
  <c r="M267" i="1"/>
  <c r="S267" i="1" s="1"/>
  <c r="M142" i="1"/>
  <c r="S142" i="1" s="1"/>
  <c r="K258" i="1"/>
  <c r="R258" i="1" s="1"/>
  <c r="S258" i="1" s="1"/>
  <c r="K152" i="1"/>
  <c r="R152" i="1" s="1"/>
  <c r="S152" i="1" s="1"/>
  <c r="K170" i="1"/>
  <c r="R170" i="1" s="1"/>
  <c r="S170" i="1" s="1"/>
  <c r="E170" i="1" s="1"/>
  <c r="K28" i="1"/>
  <c r="R28" i="1" s="1"/>
  <c r="S28" i="1" s="1"/>
  <c r="E28" i="1" s="1"/>
  <c r="K114" i="1"/>
  <c r="R114" i="1" s="1"/>
  <c r="S114" i="1" s="1"/>
  <c r="K295" i="1"/>
  <c r="R295" i="1" s="1"/>
  <c r="S295" i="1" s="1"/>
  <c r="K72" i="1"/>
  <c r="R72" i="1" s="1"/>
  <c r="S72" i="1" s="1"/>
  <c r="E72" i="1" s="1"/>
  <c r="K30" i="1"/>
  <c r="R30" i="1" s="1"/>
  <c r="S30" i="1" s="1"/>
  <c r="E30" i="1" s="1"/>
  <c r="K151" i="1"/>
  <c r="R151" i="1" s="1"/>
  <c r="S151" i="1" s="1"/>
  <c r="E151" i="1" s="1"/>
  <c r="A151" i="1" s="1"/>
  <c r="K308" i="1"/>
  <c r="R308" i="1" s="1"/>
  <c r="K147" i="1"/>
  <c r="R147" i="1" s="1"/>
  <c r="K39" i="1"/>
  <c r="R39" i="1" s="1"/>
  <c r="S39" i="1" s="1"/>
  <c r="K29" i="1"/>
  <c r="R29" i="1" s="1"/>
  <c r="S29" i="1" s="1"/>
  <c r="K61" i="1"/>
  <c r="R61" i="1" s="1"/>
  <c r="S61" i="1" s="1"/>
  <c r="K150" i="1"/>
  <c r="R150" i="1" s="1"/>
  <c r="S150" i="1" s="1"/>
  <c r="K364" i="1"/>
  <c r="R364" i="1" s="1"/>
  <c r="K286" i="1"/>
  <c r="R286" i="1" s="1"/>
  <c r="S286" i="1" s="1"/>
  <c r="K321" i="1"/>
  <c r="R321" i="1" s="1"/>
  <c r="S321" i="1" s="1"/>
  <c r="E321" i="1" s="1"/>
  <c r="A321" i="1" s="1"/>
  <c r="K410" i="1"/>
  <c r="R410" i="1" s="1"/>
  <c r="S410" i="1" s="1"/>
  <c r="K65" i="1"/>
  <c r="R65" i="1" s="1"/>
  <c r="S65" i="1" s="1"/>
  <c r="E65" i="1" s="1"/>
  <c r="K62" i="1"/>
  <c r="R62" i="1" s="1"/>
  <c r="K257" i="1"/>
  <c r="R257" i="1" s="1"/>
  <c r="S257" i="1" s="1"/>
  <c r="E257" i="1" s="1"/>
  <c r="A257" i="1" s="1"/>
  <c r="K268" i="1"/>
  <c r="R268" i="1" s="1"/>
  <c r="S268" i="1" s="1"/>
  <c r="K55" i="1"/>
  <c r="R55" i="1" s="1"/>
  <c r="S55" i="1" s="1"/>
  <c r="K199" i="1"/>
  <c r="R199" i="1" s="1"/>
  <c r="S199" i="1" s="1"/>
  <c r="K48" i="1"/>
  <c r="R48" i="1" s="1"/>
  <c r="S48" i="1" s="1"/>
  <c r="K137" i="1"/>
  <c r="R137" i="1" s="1"/>
  <c r="S137" i="1" s="1"/>
  <c r="E137" i="1" s="1"/>
  <c r="A137" i="1" s="1"/>
  <c r="K112" i="1"/>
  <c r="R112" i="1" s="1"/>
  <c r="S112" i="1" s="1"/>
  <c r="M110" i="1"/>
  <c r="S110" i="1" s="1"/>
  <c r="M308" i="1"/>
  <c r="M80" i="1"/>
  <c r="S80" i="1" s="1"/>
  <c r="M252" i="1"/>
  <c r="S252" i="1" s="1"/>
  <c r="M364" i="1"/>
  <c r="M34" i="1"/>
  <c r="S34" i="1" s="1"/>
  <c r="E34" i="1" s="1"/>
  <c r="K37" i="1"/>
  <c r="R37" i="1" s="1"/>
  <c r="S37" i="1" s="1"/>
  <c r="K277" i="1"/>
  <c r="R277" i="1" s="1"/>
  <c r="S277" i="1" s="1"/>
  <c r="K292" i="1"/>
  <c r="R292" i="1" s="1"/>
  <c r="K329" i="1"/>
  <c r="R329" i="1" s="1"/>
  <c r="K435" i="1"/>
  <c r="R435" i="1" s="1"/>
  <c r="K334" i="1"/>
  <c r="R334" i="1" s="1"/>
  <c r="S334" i="1" s="1"/>
  <c r="E334" i="1" s="1"/>
  <c r="A334" i="1" s="1"/>
  <c r="K36" i="1"/>
  <c r="R36" i="1" s="1"/>
  <c r="S36" i="1" s="1"/>
  <c r="K58" i="1"/>
  <c r="R58" i="1" s="1"/>
  <c r="K337" i="1"/>
  <c r="R337" i="1" s="1"/>
  <c r="K53" i="1"/>
  <c r="R53" i="1" s="1"/>
  <c r="S53" i="1" s="1"/>
  <c r="E53" i="1" s="1"/>
  <c r="K253" i="1"/>
  <c r="R253" i="1" s="1"/>
  <c r="S253" i="1" s="1"/>
  <c r="E253" i="1" s="1"/>
  <c r="A253" i="1" s="1"/>
  <c r="K279" i="1"/>
  <c r="R279" i="1" s="1"/>
  <c r="S279" i="1" s="1"/>
  <c r="E279" i="1" s="1"/>
  <c r="A279" i="1" s="1"/>
  <c r="K242" i="1"/>
  <c r="R242" i="1" s="1"/>
  <c r="S242" i="1" s="1"/>
  <c r="E242" i="1" s="1"/>
  <c r="A242" i="1" s="1"/>
  <c r="K325" i="1"/>
  <c r="R325" i="1" s="1"/>
  <c r="S325" i="1" s="1"/>
  <c r="E325" i="1" s="1"/>
  <c r="A325" i="1" s="1"/>
  <c r="K220" i="1"/>
  <c r="R220" i="1" s="1"/>
  <c r="S220" i="1" s="1"/>
  <c r="E220" i="1" s="1"/>
  <c r="A220" i="1" s="1"/>
  <c r="K13" i="1"/>
  <c r="R13" i="1" s="1"/>
  <c r="O277" i="1"/>
  <c r="O184" i="1"/>
  <c r="E184" i="1" s="1"/>
  <c r="A184" i="1" s="1"/>
  <c r="O39" i="1"/>
  <c r="O124" i="1"/>
  <c r="E124" i="1" s="1"/>
  <c r="A124" i="1" s="1"/>
  <c r="E423" i="1"/>
  <c r="A423" i="1" s="1"/>
  <c r="M62" i="1"/>
  <c r="M349" i="1"/>
  <c r="S349" i="1" s="1"/>
  <c r="M149" i="1"/>
  <c r="S149" i="1" s="1"/>
  <c r="E149" i="1" s="1"/>
  <c r="A149" i="1" s="1"/>
  <c r="M195" i="1"/>
  <c r="S195" i="1" s="1"/>
  <c r="E195" i="1" s="1"/>
  <c r="A195" i="1" s="1"/>
  <c r="M92" i="1"/>
  <c r="S92" i="1" s="1"/>
  <c r="K406" i="1"/>
  <c r="R406" i="1" s="1"/>
  <c r="S406" i="1" s="1"/>
  <c r="E406" i="1" s="1"/>
  <c r="A406" i="1" s="1"/>
  <c r="K428" i="1"/>
  <c r="R428" i="1" s="1"/>
  <c r="K431" i="1"/>
  <c r="R431" i="1" s="1"/>
  <c r="S431" i="1" s="1"/>
  <c r="E431" i="1" s="1"/>
  <c r="A431" i="1" s="1"/>
  <c r="K386" i="1"/>
  <c r="R386" i="1" s="1"/>
  <c r="K374" i="1"/>
  <c r="R374" i="1" s="1"/>
  <c r="K385" i="1"/>
  <c r="R385" i="1" s="1"/>
  <c r="K379" i="1"/>
  <c r="R379" i="1" s="1"/>
  <c r="K316" i="1"/>
  <c r="R316" i="1" s="1"/>
  <c r="S316" i="1" s="1"/>
  <c r="E316" i="1" s="1"/>
  <c r="A316" i="1" s="1"/>
  <c r="K313" i="1"/>
  <c r="R313" i="1" s="1"/>
  <c r="K31" i="1"/>
  <c r="R31" i="1" s="1"/>
  <c r="S31" i="1" s="1"/>
  <c r="E31" i="1" s="1"/>
  <c r="K153" i="1"/>
  <c r="R153" i="1" s="1"/>
  <c r="K136" i="1"/>
  <c r="R136" i="1" s="1"/>
  <c r="S136" i="1" s="1"/>
  <c r="E136" i="1" s="1"/>
  <c r="A136" i="1" s="1"/>
  <c r="K344" i="1"/>
  <c r="R344" i="1" s="1"/>
  <c r="S344" i="1" s="1"/>
  <c r="E344" i="1" s="1"/>
  <c r="A344" i="1" s="1"/>
  <c r="K345" i="1"/>
  <c r="R345" i="1" s="1"/>
  <c r="K342" i="1"/>
  <c r="R342" i="1" s="1"/>
  <c r="S342" i="1" s="1"/>
  <c r="E342" i="1" s="1"/>
  <c r="A342" i="1" s="1"/>
  <c r="K270" i="1"/>
  <c r="R270" i="1" s="1"/>
  <c r="S270" i="1" s="1"/>
  <c r="E270" i="1" s="1"/>
  <c r="A270" i="1" s="1"/>
  <c r="K351" i="1"/>
  <c r="R351" i="1" s="1"/>
  <c r="S351" i="1" s="1"/>
  <c r="E351" i="1" s="1"/>
  <c r="A351" i="1" s="1"/>
  <c r="K75" i="1"/>
  <c r="R75" i="1" s="1"/>
  <c r="S75" i="1" s="1"/>
  <c r="E75" i="1" s="1"/>
  <c r="K412" i="1"/>
  <c r="R412" i="1" s="1"/>
  <c r="S412" i="1" s="1"/>
  <c r="E412" i="1" s="1"/>
  <c r="A412" i="1" s="1"/>
  <c r="K130" i="1"/>
  <c r="R130" i="1" s="1"/>
  <c r="S130" i="1" s="1"/>
  <c r="K33" i="1"/>
  <c r="R33" i="1" s="1"/>
  <c r="S33" i="1" s="1"/>
  <c r="E33" i="1" s="1"/>
  <c r="O424" i="1"/>
  <c r="E424" i="1" s="1"/>
  <c r="A424" i="1" s="1"/>
  <c r="O281" i="1"/>
  <c r="E281" i="1" s="1"/>
  <c r="A281" i="1" s="1"/>
  <c r="O252" i="1"/>
  <c r="O27" i="1"/>
  <c r="E27" i="1" s="1"/>
  <c r="O352" i="1"/>
  <c r="E352" i="1" s="1"/>
  <c r="A352" i="1" s="1"/>
  <c r="O87" i="1"/>
  <c r="E87" i="1" s="1"/>
  <c r="O91" i="1"/>
  <c r="E91" i="1" s="1"/>
  <c r="O367" i="1"/>
  <c r="E367" i="1" s="1"/>
  <c r="A367" i="1" s="1"/>
  <c r="O349" i="1"/>
  <c r="O43" i="1"/>
  <c r="E43" i="1" s="1"/>
  <c r="O9" i="1"/>
  <c r="E9" i="1" s="1"/>
  <c r="O340" i="1"/>
  <c r="E340" i="1" s="1"/>
  <c r="A340" i="1" s="1"/>
  <c r="O86" i="1"/>
  <c r="E86" i="1" s="1"/>
  <c r="O261" i="1"/>
  <c r="E261" i="1" s="1"/>
  <c r="A261" i="1" s="1"/>
  <c r="O213" i="1"/>
  <c r="E213" i="1" s="1"/>
  <c r="A213" i="1" s="1"/>
  <c r="M121" i="1"/>
  <c r="S121" i="1" s="1"/>
  <c r="M85" i="1"/>
  <c r="S85" i="1" s="1"/>
  <c r="M13" i="1"/>
  <c r="M10" i="1"/>
  <c r="S10" i="1" s="1"/>
  <c r="M11" i="1"/>
  <c r="S11" i="1" s="1"/>
  <c r="M143" i="1"/>
  <c r="S143" i="1" s="1"/>
  <c r="M44" i="1"/>
  <c r="S44" i="1" s="1"/>
  <c r="E44" i="1" s="1"/>
  <c r="M161" i="1"/>
  <c r="S161" i="1" s="1"/>
  <c r="E161" i="1" s="1"/>
  <c r="A161" i="1" s="1"/>
  <c r="M141" i="1"/>
  <c r="S141" i="1" s="1"/>
  <c r="E141" i="1" s="1"/>
  <c r="A141" i="1" s="1"/>
  <c r="M113" i="1"/>
  <c r="S113" i="1" s="1"/>
  <c r="E113" i="1" s="1"/>
  <c r="A113" i="1" s="1"/>
  <c r="K160" i="1"/>
  <c r="R160" i="1" s="1"/>
  <c r="S160" i="1" s="1"/>
  <c r="E160" i="1" s="1"/>
  <c r="A160" i="1" s="1"/>
  <c r="K190" i="1"/>
  <c r="R190" i="1" s="1"/>
  <c r="K5" i="1"/>
  <c r="R5" i="1" s="1"/>
  <c r="S5" i="1" s="1"/>
  <c r="O61" i="1" l="1"/>
  <c r="E61" i="1" s="1"/>
  <c r="O199" i="1"/>
  <c r="E199" i="1" s="1"/>
  <c r="A199" i="1" s="1"/>
  <c r="O5" i="1"/>
  <c r="E5" i="1" s="1"/>
  <c r="O112" i="1"/>
  <c r="E112" i="1" s="1"/>
  <c r="O55" i="1"/>
  <c r="E55" i="1" s="1"/>
  <c r="O142" i="1"/>
  <c r="E142" i="1" s="1"/>
  <c r="O36" i="1"/>
  <c r="E36" i="1" s="1"/>
  <c r="O80" i="1"/>
  <c r="E80" i="1" s="1"/>
  <c r="O268" i="1"/>
  <c r="E268" i="1" s="1"/>
  <c r="A268" i="1" s="1"/>
  <c r="O410" i="1"/>
  <c r="E410" i="1" s="1"/>
  <c r="A410" i="1" s="1"/>
  <c r="O150" i="1"/>
  <c r="E150" i="1" s="1"/>
  <c r="A150" i="1" s="1"/>
  <c r="O267" i="1"/>
  <c r="E267" i="1" s="1"/>
  <c r="A267" i="1" s="1"/>
  <c r="O48" i="1"/>
  <c r="E48" i="1" s="1"/>
  <c r="O295" i="1"/>
  <c r="E295" i="1" s="1"/>
  <c r="O152" i="1"/>
  <c r="E152" i="1" s="1"/>
  <c r="A152" i="1" s="1"/>
  <c r="O25" i="1"/>
  <c r="E25" i="1" s="1"/>
  <c r="O121" i="1"/>
  <c r="E121" i="1" s="1"/>
  <c r="A121" i="1" s="1"/>
  <c r="O37" i="1"/>
  <c r="E37" i="1" s="1"/>
  <c r="O110" i="1"/>
  <c r="E110" i="1" s="1"/>
  <c r="O286" i="1"/>
  <c r="E286" i="1" s="1"/>
  <c r="A286" i="1" s="1"/>
  <c r="O29" i="1"/>
  <c r="E29" i="1" s="1"/>
  <c r="O114" i="1"/>
  <c r="E114" i="1" s="1"/>
  <c r="O258" i="1"/>
  <c r="E258" i="1" s="1"/>
  <c r="A258" i="1" s="1"/>
  <c r="O70" i="1"/>
  <c r="E70" i="1" s="1"/>
  <c r="M147" i="1"/>
  <c r="S147" i="1" s="1"/>
  <c r="E147" i="1" s="1"/>
  <c r="A147" i="1" s="1"/>
  <c r="E39" i="1"/>
  <c r="S364" i="1"/>
  <c r="E364" i="1" s="1"/>
  <c r="A364" i="1" s="1"/>
  <c r="S308" i="1"/>
  <c r="E308" i="1" s="1"/>
  <c r="A308" i="1" s="1"/>
  <c r="S62" i="1"/>
  <c r="M58" i="1"/>
  <c r="S58" i="1" s="1"/>
  <c r="E58" i="1" s="1"/>
  <c r="M329" i="1"/>
  <c r="S329" i="1" s="1"/>
  <c r="E329" i="1" s="1"/>
  <c r="A329" i="1" s="1"/>
  <c r="M292" i="1"/>
  <c r="S292" i="1" s="1"/>
  <c r="E292" i="1" s="1"/>
  <c r="A292" i="1" s="1"/>
  <c r="M153" i="1"/>
  <c r="S153" i="1" s="1"/>
  <c r="E153" i="1" s="1"/>
  <c r="A153" i="1" s="1"/>
  <c r="E252" i="1"/>
  <c r="A252" i="1" s="1"/>
  <c r="M337" i="1"/>
  <c r="S337" i="1" s="1"/>
  <c r="E337" i="1" s="1"/>
  <c r="A337" i="1" s="1"/>
  <c r="M435" i="1"/>
  <c r="S435" i="1" s="1"/>
  <c r="E277" i="1"/>
  <c r="A277" i="1" s="1"/>
  <c r="S13" i="1"/>
  <c r="O92" i="1"/>
  <c r="E92" i="1" s="1"/>
  <c r="O62" i="1"/>
  <c r="O130" i="1"/>
  <c r="E130" i="1" s="1"/>
  <c r="A130" i="1" s="1"/>
  <c r="O10" i="1"/>
  <c r="E10" i="1" s="1"/>
  <c r="M385" i="1"/>
  <c r="S385" i="1" s="1"/>
  <c r="E385" i="1" s="1"/>
  <c r="A385" i="1" s="1"/>
  <c r="E349" i="1"/>
  <c r="A349" i="1" s="1"/>
  <c r="M345" i="1"/>
  <c r="S345" i="1" s="1"/>
  <c r="M386" i="1"/>
  <c r="S386" i="1" s="1"/>
  <c r="E386" i="1" s="1"/>
  <c r="A386" i="1" s="1"/>
  <c r="M428" i="1"/>
  <c r="S428" i="1" s="1"/>
  <c r="M313" i="1"/>
  <c r="S313" i="1" s="1"/>
  <c r="M379" i="1"/>
  <c r="S379" i="1" s="1"/>
  <c r="E379" i="1" s="1"/>
  <c r="A379" i="1" s="1"/>
  <c r="M374" i="1"/>
  <c r="S374" i="1" s="1"/>
  <c r="E374" i="1" s="1"/>
  <c r="A374" i="1" s="1"/>
  <c r="O143" i="1"/>
  <c r="E143" i="1" s="1"/>
  <c r="A143" i="1" s="1"/>
  <c r="O85" i="1"/>
  <c r="E85" i="1" s="1"/>
  <c r="O11" i="1"/>
  <c r="E11" i="1" s="1"/>
  <c r="O13" i="1"/>
  <c r="E13" i="1" s="1"/>
  <c r="M190" i="1"/>
  <c r="S190" i="1" s="1"/>
  <c r="E190" i="1" s="1"/>
  <c r="A190" i="1" s="1"/>
  <c r="A114" i="1"/>
  <c r="A142" i="1"/>
  <c r="A216" i="1"/>
  <c r="A222" i="1"/>
  <c r="A360" i="1"/>
  <c r="A430" i="1"/>
  <c r="A433" i="1"/>
  <c r="A110" i="1"/>
  <c r="A112" i="1"/>
  <c r="A167" i="1"/>
  <c r="A170" i="1"/>
  <c r="A193" i="1"/>
  <c r="A224" i="1"/>
  <c r="A226" i="1"/>
  <c r="A228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 s="1"/>
  <c r="O428" i="1" l="1"/>
  <c r="E428" i="1" s="1"/>
  <c r="A428" i="1" s="1"/>
  <c r="O435" i="1"/>
  <c r="E435" i="1" s="1"/>
  <c r="A435" i="1" s="1"/>
  <c r="O345" i="1"/>
  <c r="E345" i="1" s="1"/>
  <c r="A345" i="1" s="1"/>
  <c r="O313" i="1"/>
  <c r="E313" i="1" s="1"/>
  <c r="A313" i="1" s="1"/>
  <c r="E62" i="1"/>
  <c r="A241" i="1"/>
  <c r="A247" i="1"/>
  <c r="A295" i="1"/>
  <c r="A296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 s="1"/>
  <c r="J25" i="12" l="1"/>
  <c r="A414" i="1"/>
  <c r="A66" i="1"/>
  <c r="J1" i="12"/>
  <c r="A67" i="1"/>
  <c r="K25" i="12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 s="1"/>
  <c r="A96" i="1"/>
  <c r="P170" i="12" l="1"/>
  <c r="A97" i="1"/>
  <c r="N25" i="12"/>
  <c r="Q25" i="12"/>
  <c r="Q170" i="12"/>
  <c r="A98" i="1"/>
  <c r="A99" i="1"/>
  <c r="O139" i="14"/>
  <c r="B97" i="3" l="1"/>
  <c r="C91" i="3"/>
  <c r="C92" i="3"/>
  <c r="C94" i="3"/>
  <c r="A97" i="3"/>
  <c r="C95" i="3"/>
  <c r="B94" i="3"/>
  <c r="B92" i="3"/>
  <c r="B93" i="3"/>
  <c r="C97" i="3"/>
  <c r="B96" i="3"/>
  <c r="A94" i="3"/>
  <c r="B91" i="3"/>
  <c r="A92" i="3"/>
  <c r="A93" i="3"/>
  <c r="B95" i="3"/>
  <c r="A95" i="3"/>
  <c r="C96" i="3"/>
  <c r="A96" i="3"/>
  <c r="C93" i="3"/>
  <c r="A91" i="3"/>
  <c r="P354" i="12"/>
  <c r="T25" i="12"/>
  <c r="O289" i="14"/>
  <c r="T170" i="12"/>
  <c r="R139" i="14"/>
  <c r="Q354" i="12"/>
  <c r="T354" i="12" s="1"/>
  <c r="A100" i="1"/>
  <c r="A101" i="1" s="1"/>
  <c r="A102" i="1"/>
  <c r="P402" i="12" l="1"/>
  <c r="A103" i="1"/>
  <c r="A104" i="1"/>
  <c r="W354" i="12"/>
  <c r="W25" i="12"/>
  <c r="W170" i="12"/>
  <c r="O2427" i="14"/>
  <c r="A105" i="1"/>
  <c r="Q402" i="12"/>
  <c r="R289" i="14"/>
  <c r="U139" i="14"/>
  <c r="U289" i="14"/>
  <c r="A106" i="1"/>
  <c r="E25" i="12" l="1"/>
  <c r="E170" i="12"/>
  <c r="A105" i="3"/>
  <c r="B103" i="3"/>
  <c r="C102" i="3"/>
  <c r="C101" i="3"/>
  <c r="B101" i="3"/>
  <c r="A100" i="3"/>
  <c r="C99" i="3"/>
  <c r="C103" i="3"/>
  <c r="A99" i="3"/>
  <c r="B102" i="3"/>
  <c r="C98" i="3"/>
  <c r="A104" i="3"/>
  <c r="B104" i="3"/>
  <c r="C100" i="3"/>
  <c r="C105" i="3"/>
  <c r="C104" i="3"/>
  <c r="A102" i="3"/>
  <c r="B100" i="3"/>
  <c r="B105" i="3"/>
  <c r="B98" i="3"/>
  <c r="B99" i="3"/>
  <c r="A101" i="3"/>
  <c r="A98" i="3"/>
  <c r="A103" i="3"/>
  <c r="E354" i="12"/>
  <c r="E139" i="14"/>
  <c r="A139" i="14" s="1"/>
  <c r="E289" i="14"/>
  <c r="A289" i="14" s="1"/>
  <c r="P411" i="12"/>
  <c r="Q411" i="12"/>
  <c r="R2427" i="14"/>
  <c r="O2436" i="14"/>
  <c r="T402" i="12"/>
  <c r="S411" i="12" l="1"/>
  <c r="U2427" i="14"/>
  <c r="T411" i="12"/>
  <c r="R2436" i="14"/>
  <c r="W402" i="12"/>
  <c r="E402" i="12" l="1"/>
  <c r="V411" i="12"/>
  <c r="E2427" i="14"/>
  <c r="A2427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2" i="12"/>
  <c r="Q432" i="12"/>
  <c r="O316" i="14"/>
  <c r="W411" i="12"/>
  <c r="U2436" i="14"/>
  <c r="E411" i="12" l="1"/>
  <c r="E2436" i="14"/>
  <c r="A2436" i="14" s="1"/>
  <c r="F172" i="4" s="1"/>
  <c r="F61" i="4"/>
  <c r="P485" i="12"/>
  <c r="T432" i="12"/>
  <c r="Q485" i="12"/>
  <c r="O364" i="14"/>
  <c r="R316" i="14"/>
  <c r="F97" i="4" l="1"/>
  <c r="F156" i="4"/>
  <c r="F111" i="4"/>
  <c r="F92" i="4"/>
  <c r="F130" i="4"/>
  <c r="F66" i="4"/>
  <c r="F175" i="4"/>
  <c r="F179" i="4"/>
  <c r="F194" i="4"/>
  <c r="F54" i="4"/>
  <c r="F258" i="4"/>
  <c r="F118" i="4"/>
  <c r="F163" i="4"/>
  <c r="F266" i="4"/>
  <c r="F119" i="4"/>
  <c r="F239" i="4"/>
  <c r="F220" i="4"/>
  <c r="F297" i="4"/>
  <c r="F203" i="4"/>
  <c r="F275" i="4"/>
  <c r="F177" i="4"/>
  <c r="F199" i="4"/>
  <c r="F90" i="4"/>
  <c r="F269" i="4"/>
  <c r="F274" i="4"/>
  <c r="F56" i="4"/>
  <c r="F162" i="4"/>
  <c r="F208" i="4"/>
  <c r="F228" i="4"/>
  <c r="F184" i="4"/>
  <c r="F77" i="4"/>
  <c r="F94" i="4"/>
  <c r="F70" i="4"/>
  <c r="F267" i="4"/>
  <c r="F257" i="4"/>
  <c r="F138" i="4"/>
  <c r="F222" i="4"/>
  <c r="F129" i="4"/>
  <c r="F80" i="4"/>
  <c r="F146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235" i="4"/>
  <c r="F83" i="4"/>
  <c r="F212" i="4"/>
  <c r="F265" i="4"/>
  <c r="F223" i="4"/>
  <c r="F204" i="4"/>
  <c r="F167" i="4"/>
  <c r="F109" i="4"/>
  <c r="S485" i="12"/>
  <c r="U316" i="14"/>
  <c r="R364" i="14"/>
  <c r="T485" i="12"/>
  <c r="W432" i="12"/>
  <c r="E432" i="12" l="1"/>
  <c r="E316" i="14"/>
  <c r="A316" i="14" s="1"/>
  <c r="F245" i="4" s="1"/>
  <c r="F246" i="4"/>
  <c r="F244" i="4"/>
  <c r="F248" i="4"/>
  <c r="F255" i="4"/>
  <c r="F252" i="4"/>
  <c r="F253" i="4"/>
  <c r="F254" i="4"/>
  <c r="F250" i="4"/>
  <c r="F249" i="4"/>
  <c r="F247" i="4"/>
  <c r="F251" i="4"/>
  <c r="P494" i="12"/>
  <c r="O374" i="14"/>
  <c r="U364" i="14"/>
  <c r="W485" i="12"/>
  <c r="Q494" i="12"/>
  <c r="E485" i="12" l="1"/>
  <c r="E364" i="14"/>
  <c r="A364" i="14" s="1"/>
  <c r="F363" i="4" s="1"/>
  <c r="F278" i="4"/>
  <c r="F276" i="4"/>
  <c r="F277" i="4"/>
  <c r="F280" i="4"/>
  <c r="F279" i="4"/>
  <c r="F281" i="4"/>
  <c r="F365" i="4"/>
  <c r="F291" i="4"/>
  <c r="F290" i="4"/>
  <c r="F282" i="4"/>
  <c r="F283" i="4"/>
  <c r="F289" i="4"/>
  <c r="F284" i="4"/>
  <c r="R374" i="14"/>
  <c r="T494" i="12"/>
  <c r="F364" i="4" l="1"/>
  <c r="V494" i="12"/>
  <c r="F361" i="4"/>
  <c r="F362" i="4"/>
  <c r="P900" i="12"/>
  <c r="W494" i="12"/>
  <c r="O387" i="14"/>
  <c r="Q900" i="12"/>
  <c r="U374" i="14"/>
  <c r="E494" i="12" l="1"/>
  <c r="E374" i="14"/>
  <c r="A374" i="14" s="1"/>
  <c r="F370" i="4" s="1"/>
  <c r="F285" i="4"/>
  <c r="F286" i="4"/>
  <c r="F288" i="4"/>
  <c r="F287" i="4"/>
  <c r="F292" i="4"/>
  <c r="F369" i="4"/>
  <c r="F371" i="4"/>
  <c r="F367" i="4"/>
  <c r="F294" i="4"/>
  <c r="F293" i="4"/>
  <c r="F368" i="4"/>
  <c r="F366" i="4"/>
  <c r="R387" i="14"/>
  <c r="T900" i="12"/>
  <c r="F372" i="4" l="1"/>
  <c r="V900" i="12"/>
  <c r="P892" i="12"/>
  <c r="Q892" i="12"/>
  <c r="W900" i="12"/>
  <c r="U387" i="14"/>
  <c r="O2461" i="14"/>
  <c r="E900" i="12" l="1"/>
  <c r="E387" i="14"/>
  <c r="A387" i="14" s="1"/>
  <c r="F296" i="4"/>
  <c r="F295" i="4"/>
  <c r="F741" i="13"/>
  <c r="P538" i="12"/>
  <c r="O2474" i="14"/>
  <c r="R2461" i="14"/>
  <c r="T892" i="12"/>
  <c r="Q538" i="12"/>
  <c r="V892" i="12" l="1"/>
  <c r="W892" i="12"/>
  <c r="U2461" i="14"/>
  <c r="T538" i="12"/>
  <c r="R2474" i="14"/>
  <c r="E892" i="12" l="1"/>
  <c r="E2461" i="14"/>
  <c r="A2461" i="14" s="1"/>
  <c r="P555" i="12"/>
  <c r="P910" i="12"/>
  <c r="Q910" i="12"/>
  <c r="O2491" i="14"/>
  <c r="U2474" i="14"/>
  <c r="W538" i="12"/>
  <c r="Q555" i="12"/>
  <c r="O2492" i="14"/>
  <c r="E538" i="12" l="1"/>
  <c r="E2474" i="14"/>
  <c r="A2474" i="14" s="1"/>
  <c r="Q2492" i="14"/>
  <c r="Q2491" i="14"/>
  <c r="S910" i="12"/>
  <c r="T555" i="12"/>
  <c r="T910" i="12"/>
  <c r="R2492" i="14"/>
  <c r="R2491" i="14"/>
  <c r="P855" i="12" l="1"/>
  <c r="U2492" i="14"/>
  <c r="U2491" i="14"/>
  <c r="O419" i="14"/>
  <c r="W910" i="12"/>
  <c r="W555" i="12"/>
  <c r="Q855" i="12"/>
  <c r="E555" i="12" l="1"/>
  <c r="E910" i="12"/>
  <c r="E2492" i="14"/>
  <c r="A2492" i="14" s="1"/>
  <c r="E2491" i="14"/>
  <c r="A2491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9" i="14"/>
  <c r="P577" i="12"/>
  <c r="P576" i="12"/>
  <c r="O422" i="14"/>
  <c r="Q577" i="12"/>
  <c r="R419" i="14"/>
  <c r="T855" i="12"/>
  <c r="O423" i="14"/>
  <c r="Q576" i="12"/>
  <c r="D2300" i="4" l="1"/>
  <c r="E2299" i="4"/>
  <c r="D2299" i="4"/>
  <c r="E2300" i="4"/>
  <c r="F2300" i="4"/>
  <c r="F2299" i="4"/>
  <c r="D2284" i="4"/>
  <c r="F2296" i="4"/>
  <c r="E2298" i="4"/>
  <c r="E2293" i="4"/>
  <c r="D2298" i="4"/>
  <c r="D2286" i="4"/>
  <c r="D2290" i="4"/>
  <c r="E2284" i="4"/>
  <c r="E2288" i="4"/>
  <c r="E2292" i="4"/>
  <c r="F2297" i="4"/>
  <c r="D2288" i="4"/>
  <c r="E2285" i="4"/>
  <c r="E2297" i="4"/>
  <c r="D2297" i="4"/>
  <c r="F2286" i="4"/>
  <c r="F2287" i="4"/>
  <c r="F2289" i="4"/>
  <c r="E2294" i="4"/>
  <c r="E2286" i="4"/>
  <c r="D2293" i="4"/>
  <c r="E2296" i="4"/>
  <c r="D2285" i="4"/>
  <c r="F2294" i="4"/>
  <c r="D2287" i="4"/>
  <c r="E2290" i="4"/>
  <c r="F2298" i="4"/>
  <c r="D2296" i="4"/>
  <c r="E2291" i="4"/>
  <c r="F2284" i="4"/>
  <c r="D2295" i="4"/>
  <c r="F2290" i="4"/>
  <c r="F2292" i="4"/>
  <c r="D2292" i="4"/>
  <c r="F2293" i="4"/>
  <c r="F2288" i="4"/>
  <c r="F2285" i="4"/>
  <c r="F2291" i="4"/>
  <c r="D2289" i="4"/>
  <c r="D2291" i="4"/>
  <c r="E2295" i="4"/>
  <c r="E2287" i="4"/>
  <c r="E2289" i="4"/>
  <c r="D2294" i="4"/>
  <c r="F2295" i="4"/>
  <c r="Q423" i="14"/>
  <c r="S576" i="12"/>
  <c r="Q1" i="14"/>
  <c r="R423" i="14"/>
  <c r="T577" i="12"/>
  <c r="U419" i="14"/>
  <c r="T1" i="14"/>
  <c r="W855" i="12"/>
  <c r="T576" i="12"/>
  <c r="R422" i="14"/>
  <c r="E855" i="12" l="1"/>
  <c r="E419" i="14"/>
  <c r="A419" i="14" s="1"/>
  <c r="P585" i="12"/>
  <c r="W576" i="12"/>
  <c r="U422" i="14"/>
  <c r="W577" i="12"/>
  <c r="U423" i="14"/>
  <c r="Q585" i="12"/>
  <c r="O431" i="14"/>
  <c r="E577" i="12" l="1"/>
  <c r="E576" i="12"/>
  <c r="E423" i="14"/>
  <c r="A423" i="14" s="1"/>
  <c r="E422" i="14"/>
  <c r="A422" i="14" s="1"/>
  <c r="R431" i="14"/>
  <c r="T585" i="12"/>
  <c r="P885" i="12" l="1"/>
  <c r="P878" i="12"/>
  <c r="O443" i="14"/>
  <c r="W585" i="12"/>
  <c r="O442" i="14"/>
  <c r="U431" i="14"/>
  <c r="Q878" i="12"/>
  <c r="Q885" i="12"/>
  <c r="E585" i="12" l="1"/>
  <c r="E431" i="14"/>
  <c r="A431" i="14" s="1"/>
  <c r="F621" i="4" s="1"/>
  <c r="S885" i="12"/>
  <c r="F614" i="4"/>
  <c r="P911" i="12"/>
  <c r="T878" i="12"/>
  <c r="Q911" i="12"/>
  <c r="R442" i="14"/>
  <c r="R443" i="14"/>
  <c r="O444" i="14"/>
  <c r="S1" i="12"/>
  <c r="T885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878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12" i="12"/>
  <c r="U442" i="14"/>
  <c r="R444" i="14"/>
  <c r="W885" i="12"/>
  <c r="W878" i="12"/>
  <c r="Q912" i="12"/>
  <c r="O449" i="14"/>
  <c r="U443" i="14"/>
  <c r="T911" i="12"/>
  <c r="E878" i="12" l="1"/>
  <c r="E885" i="12"/>
  <c r="E442" i="14"/>
  <c r="A442" i="14" s="1"/>
  <c r="E443" i="14"/>
  <c r="A443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96" i="12"/>
  <c r="R449" i="14"/>
  <c r="O450" i="14"/>
  <c r="T912" i="12"/>
  <c r="W911" i="12"/>
  <c r="Q596" i="12"/>
  <c r="U444" i="14"/>
  <c r="E911" i="12" l="1"/>
  <c r="E444" i="14"/>
  <c r="A444" i="14" s="1"/>
  <c r="F623" i="4" s="1"/>
  <c r="T596" i="12"/>
  <c r="U449" i="14"/>
  <c r="R450" i="14"/>
  <c r="W912" i="12"/>
  <c r="E912" i="12" l="1"/>
  <c r="E449" i="14"/>
  <c r="A449" i="14" s="1"/>
  <c r="F308" i="4"/>
  <c r="F309" i="4"/>
  <c r="F310" i="4"/>
  <c r="F782" i="4"/>
  <c r="F750" i="13"/>
  <c r="F628" i="4"/>
  <c r="F320" i="4"/>
  <c r="F319" i="4"/>
  <c r="P650" i="12"/>
  <c r="O499" i="14"/>
  <c r="U450" i="14"/>
  <c r="Q650" i="12"/>
  <c r="N1" i="14"/>
  <c r="P1" i="12"/>
  <c r="W596" i="12"/>
  <c r="E596" i="12" l="1"/>
  <c r="F656" i="4"/>
  <c r="F655" i="4"/>
  <c r="F654" i="4"/>
  <c r="E450" i="14"/>
  <c r="A450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50" i="12"/>
  <c r="R499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50" i="12"/>
  <c r="F444" i="4"/>
  <c r="F443" i="4"/>
  <c r="F640" i="4"/>
  <c r="F639" i="4"/>
  <c r="F642" i="4"/>
  <c r="F641" i="4"/>
  <c r="F643" i="4"/>
  <c r="A690" i="12"/>
  <c r="F708" i="13"/>
  <c r="A674" i="12"/>
  <c r="A658" i="12"/>
  <c r="F692" i="13"/>
  <c r="F676" i="13"/>
  <c r="A642" i="12"/>
  <c r="A627" i="12"/>
  <c r="F660" i="13"/>
  <c r="A611" i="12"/>
  <c r="F628" i="13"/>
  <c r="A596" i="12"/>
  <c r="F614" i="13"/>
  <c r="A856" i="12"/>
  <c r="F598" i="13"/>
  <c r="A573" i="12"/>
  <c r="F582" i="13"/>
  <c r="A558" i="12"/>
  <c r="F566" i="13"/>
  <c r="A543" i="12"/>
  <c r="F716" i="13"/>
  <c r="A682" i="12"/>
  <c r="A666" i="12"/>
  <c r="F700" i="13"/>
  <c r="F684" i="13"/>
  <c r="F668" i="13"/>
  <c r="A635" i="12"/>
  <c r="A619" i="12"/>
  <c r="F636" i="13"/>
  <c r="A603" i="12"/>
  <c r="F622" i="13"/>
  <c r="A878" i="12"/>
  <c r="F606" i="13"/>
  <c r="A580" i="12"/>
  <c r="A565" i="12"/>
  <c r="F590" i="13"/>
  <c r="A551" i="12"/>
  <c r="F574" i="13"/>
  <c r="A535" i="12"/>
  <c r="F558" i="13"/>
  <c r="A686" i="12"/>
  <c r="F720" i="13"/>
  <c r="F712" i="13"/>
  <c r="A678" i="12"/>
  <c r="A670" i="12"/>
  <c r="F704" i="13"/>
  <c r="F696" i="13"/>
  <c r="A662" i="12"/>
  <c r="F688" i="13"/>
  <c r="A654" i="12"/>
  <c r="F680" i="13"/>
  <c r="A646" i="12"/>
  <c r="A639" i="12"/>
  <c r="F664" i="13"/>
  <c r="A631" i="12"/>
  <c r="A623" i="12"/>
  <c r="F656" i="13"/>
  <c r="A615" i="12"/>
  <c r="F648" i="13"/>
  <c r="A607" i="12"/>
  <c r="F640" i="13"/>
  <c r="F632" i="13"/>
  <c r="A599" i="12"/>
  <c r="F625" i="13"/>
  <c r="A594" i="12"/>
  <c r="F618" i="13"/>
  <c r="A591" i="12"/>
  <c r="F610" i="13"/>
  <c r="A584" i="12"/>
  <c r="A576" i="12"/>
  <c r="F602" i="13"/>
  <c r="A569" i="12"/>
  <c r="F594" i="13"/>
  <c r="A561" i="12"/>
  <c r="F586" i="13"/>
  <c r="F578" i="13"/>
  <c r="A910" i="12"/>
  <c r="A547" i="12"/>
  <c r="F570" i="13"/>
  <c r="F562" i="13"/>
  <c r="A539" i="12"/>
  <c r="F554" i="13"/>
  <c r="A531" i="12"/>
  <c r="F546" i="13"/>
  <c r="A523" i="12"/>
  <c r="A515" i="12"/>
  <c r="F538" i="13"/>
  <c r="A891" i="12"/>
  <c r="F530" i="13"/>
  <c r="F522" i="13"/>
  <c r="A502" i="12"/>
  <c r="A494" i="12"/>
  <c r="F514" i="13"/>
  <c r="F506" i="13"/>
  <c r="A487" i="12"/>
  <c r="F498" i="13"/>
  <c r="A482" i="12"/>
  <c r="F490" i="13"/>
  <c r="A474" i="12"/>
  <c r="A466" i="12"/>
  <c r="F482" i="13"/>
  <c r="F474" i="13"/>
  <c r="A458" i="12"/>
  <c r="A688" i="12"/>
  <c r="F722" i="13"/>
  <c r="F714" i="13"/>
  <c r="A680" i="12"/>
  <c r="A672" i="12"/>
  <c r="F706" i="13"/>
  <c r="A664" i="12"/>
  <c r="F698" i="13"/>
  <c r="A656" i="12"/>
  <c r="F690" i="13"/>
  <c r="F682" i="13"/>
  <c r="A648" i="12"/>
  <c r="A641" i="12"/>
  <c r="F674" i="13"/>
  <c r="A633" i="12"/>
  <c r="F658" i="13"/>
  <c r="A625" i="12"/>
  <c r="F650" i="13"/>
  <c r="A617" i="12"/>
  <c r="F642" i="13"/>
  <c r="A609" i="12"/>
  <c r="A601" i="12"/>
  <c r="F634" i="13"/>
  <c r="A859" i="12"/>
  <c r="F627" i="13"/>
  <c r="F620" i="13"/>
  <c r="A593" i="12"/>
  <c r="A586" i="12"/>
  <c r="F612" i="13"/>
  <c r="F604" i="13"/>
  <c r="A578" i="12"/>
  <c r="F596" i="13"/>
  <c r="A571" i="12"/>
  <c r="F588" i="13"/>
  <c r="A563" i="12"/>
  <c r="F580" i="13"/>
  <c r="A556" i="12"/>
  <c r="A549" i="12"/>
  <c r="F572" i="13"/>
  <c r="F564" i="13"/>
  <c r="A541" i="12"/>
  <c r="A533" i="12"/>
  <c r="F556" i="13"/>
  <c r="F548" i="13"/>
  <c r="A525" i="12"/>
  <c r="F540" i="13"/>
  <c r="A517" i="12"/>
  <c r="A510" i="12"/>
  <c r="F532" i="13"/>
  <c r="F524" i="13"/>
  <c r="A504" i="12"/>
  <c r="A496" i="12"/>
  <c r="F516" i="13"/>
  <c r="F508" i="13"/>
  <c r="A488" i="12"/>
  <c r="A483" i="12"/>
  <c r="F500" i="13"/>
  <c r="A476" i="12"/>
  <c r="F492" i="13"/>
  <c r="F484" i="13"/>
  <c r="A468" i="12"/>
  <c r="A460" i="12"/>
  <c r="F476" i="13"/>
  <c r="F468" i="13"/>
  <c r="A452" i="12"/>
  <c r="F464" i="13"/>
  <c r="A448" i="12"/>
  <c r="A444" i="12"/>
  <c r="F460" i="13"/>
  <c r="A443" i="12"/>
  <c r="F459" i="13"/>
  <c r="F455" i="13"/>
  <c r="A439" i="12"/>
  <c r="A435" i="12"/>
  <c r="F451" i="13"/>
  <c r="A431" i="12"/>
  <c r="F447" i="13"/>
  <c r="A427" i="12"/>
  <c r="F443" i="13"/>
  <c r="F439" i="13"/>
  <c r="A423" i="12"/>
  <c r="F435" i="13"/>
  <c r="A419" i="12"/>
  <c r="A415" i="12"/>
  <c r="F431" i="13"/>
  <c r="A410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877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91" i="12"/>
  <c r="F721" i="13"/>
  <c r="A687" i="12"/>
  <c r="A683" i="12"/>
  <c r="F717" i="13"/>
  <c r="F713" i="13"/>
  <c r="A679" i="12"/>
  <c r="F709" i="13"/>
  <c r="A675" i="12"/>
  <c r="A671" i="12"/>
  <c r="F705" i="13"/>
  <c r="A667" i="12"/>
  <c r="F701" i="13"/>
  <c r="A663" i="12"/>
  <c r="F697" i="13"/>
  <c r="A659" i="12"/>
  <c r="F693" i="13"/>
  <c r="A655" i="12"/>
  <c r="F689" i="13"/>
  <c r="F685" i="13"/>
  <c r="A651" i="12"/>
  <c r="F681" i="13"/>
  <c r="A647" i="12"/>
  <c r="A643" i="12"/>
  <c r="F677" i="13"/>
  <c r="A640" i="12"/>
  <c r="F673" i="13"/>
  <c r="A636" i="12"/>
  <c r="A632" i="12"/>
  <c r="A628" i="12"/>
  <c r="F661" i="13"/>
  <c r="F657" i="13"/>
  <c r="A624" i="12"/>
  <c r="A620" i="12"/>
  <c r="F653" i="13"/>
  <c r="A616" i="12"/>
  <c r="F649" i="13"/>
  <c r="F645" i="13"/>
  <c r="A612" i="12"/>
  <c r="A608" i="12"/>
  <c r="F641" i="13"/>
  <c r="A604" i="12"/>
  <c r="F637" i="13"/>
  <c r="A600" i="12"/>
  <c r="F633" i="13"/>
  <c r="F629" i="13"/>
  <c r="A860" i="12"/>
  <c r="F626" i="13"/>
  <c r="A595" i="12"/>
  <c r="F623" i="13"/>
  <c r="A885" i="12"/>
  <c r="A592" i="12"/>
  <c r="F619" i="13"/>
  <c r="A588" i="12"/>
  <c r="F615" i="13"/>
  <c r="F611" i="13"/>
  <c r="A585" i="12"/>
  <c r="A581" i="12"/>
  <c r="F607" i="13"/>
  <c r="A577" i="12"/>
  <c r="F603" i="13"/>
  <c r="F599" i="13"/>
  <c r="A855" i="12"/>
  <c r="A570" i="12"/>
  <c r="F595" i="13"/>
  <c r="A566" i="12"/>
  <c r="F591" i="13"/>
  <c r="F587" i="13"/>
  <c r="A562" i="12"/>
  <c r="F583" i="13"/>
  <c r="A854" i="12"/>
  <c r="F579" i="13"/>
  <c r="A555" i="12"/>
  <c r="A552" i="12"/>
  <c r="F575" i="13"/>
  <c r="A548" i="12"/>
  <c r="F571" i="13"/>
  <c r="A544" i="12"/>
  <c r="F567" i="13"/>
  <c r="F563" i="13"/>
  <c r="A540" i="12"/>
  <c r="F559" i="13"/>
  <c r="A536" i="12"/>
  <c r="A532" i="12"/>
  <c r="F555" i="13"/>
  <c r="F551" i="13"/>
  <c r="A528" i="12"/>
  <c r="F547" i="13"/>
  <c r="A524" i="12"/>
  <c r="A520" i="12"/>
  <c r="F543" i="13"/>
  <c r="F539" i="13"/>
  <c r="A516" i="12"/>
  <c r="A513" i="12"/>
  <c r="F535" i="13"/>
  <c r="F531" i="13"/>
  <c r="A509" i="12"/>
  <c r="A507" i="12"/>
  <c r="F527" i="13"/>
  <c r="A503" i="12"/>
  <c r="F523" i="13"/>
  <c r="F519" i="13"/>
  <c r="A499" i="12"/>
  <c r="F515" i="13"/>
  <c r="A495" i="12"/>
  <c r="A491" i="12"/>
  <c r="F511" i="13"/>
  <c r="A884" i="12"/>
  <c r="F507" i="13"/>
  <c r="A908" i="12"/>
  <c r="F503" i="13"/>
  <c r="F499" i="13"/>
  <c r="A887" i="12"/>
  <c r="F495" i="13"/>
  <c r="A479" i="12"/>
  <c r="F491" i="13"/>
  <c r="A475" i="12"/>
  <c r="A471" i="12"/>
  <c r="F487" i="13"/>
  <c r="F483" i="13"/>
  <c r="A467" i="12"/>
  <c r="F479" i="13"/>
  <c r="A463" i="12"/>
  <c r="A459" i="12"/>
  <c r="F475" i="13"/>
  <c r="F471" i="13"/>
  <c r="A455" i="12"/>
  <c r="A451" i="12"/>
  <c r="F467" i="13"/>
  <c r="A447" i="12"/>
  <c r="F463" i="13"/>
  <c r="A907" i="12"/>
  <c r="A442" i="12"/>
  <c r="F458" i="13"/>
  <c r="A438" i="12"/>
  <c r="F454" i="13"/>
  <c r="F450" i="13"/>
  <c r="A434" i="12"/>
  <c r="F446" i="13"/>
  <c r="A430" i="12"/>
  <c r="A426" i="12"/>
  <c r="F442" i="13"/>
  <c r="F438" i="13"/>
  <c r="A422" i="12"/>
  <c r="A418" i="12"/>
  <c r="F434" i="13"/>
  <c r="F430" i="13"/>
  <c r="A853" i="12"/>
  <c r="A408" i="12"/>
  <c r="F423" i="13"/>
  <c r="A400" i="12"/>
  <c r="F415" i="13"/>
  <c r="A898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890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50" i="12"/>
  <c r="F64" i="13"/>
  <c r="A62" i="12"/>
  <c r="F48" i="13"/>
  <c r="A46" i="12"/>
  <c r="F32" i="13"/>
  <c r="A30" i="12"/>
  <c r="A14" i="12"/>
  <c r="F16" i="13"/>
  <c r="A413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7" i="12"/>
  <c r="F550" i="13"/>
  <c r="F542" i="13"/>
  <c r="A519" i="12"/>
  <c r="F534" i="13"/>
  <c r="A512" i="12"/>
  <c r="F526" i="13"/>
  <c r="A506" i="12"/>
  <c r="A498" i="12"/>
  <c r="F518" i="13"/>
  <c r="F510" i="13"/>
  <c r="A490" i="12"/>
  <c r="A485" i="12"/>
  <c r="F502" i="13"/>
  <c r="A478" i="12"/>
  <c r="F494" i="13"/>
  <c r="A470" i="12"/>
  <c r="F486" i="13"/>
  <c r="A462" i="12"/>
  <c r="F478" i="13"/>
  <c r="F470" i="13"/>
  <c r="A454" i="12"/>
  <c r="A684" i="12"/>
  <c r="F718" i="13"/>
  <c r="F710" i="13"/>
  <c r="A676" i="12"/>
  <c r="F702" i="13"/>
  <c r="A668" i="12"/>
  <c r="F694" i="13"/>
  <c r="A660" i="12"/>
  <c r="A652" i="12"/>
  <c r="F686" i="13"/>
  <c r="A644" i="12"/>
  <c r="F678" i="13"/>
  <c r="F670" i="13"/>
  <c r="A637" i="12"/>
  <c r="F662" i="13"/>
  <c r="A629" i="12"/>
  <c r="F654" i="13"/>
  <c r="A621" i="12"/>
  <c r="A613" i="12"/>
  <c r="F646" i="13"/>
  <c r="F638" i="13"/>
  <c r="A605" i="12"/>
  <c r="A597" i="12"/>
  <c r="F630" i="13"/>
  <c r="A911" i="12"/>
  <c r="F616" i="13"/>
  <c r="A589" i="12"/>
  <c r="A582" i="12"/>
  <c r="F608" i="13"/>
  <c r="F600" i="13"/>
  <c r="A574" i="12"/>
  <c r="A567" i="12"/>
  <c r="F592" i="13"/>
  <c r="F584" i="13"/>
  <c r="A559" i="12"/>
  <c r="A553" i="12"/>
  <c r="F576" i="13"/>
  <c r="F568" i="13"/>
  <c r="A545" i="12"/>
  <c r="A537" i="12"/>
  <c r="F560" i="13"/>
  <c r="A529" i="12"/>
  <c r="F552" i="13"/>
  <c r="F544" i="13"/>
  <c r="A521" i="12"/>
  <c r="F536" i="13"/>
  <c r="A514" i="12"/>
  <c r="F528" i="13"/>
  <c r="A508" i="12"/>
  <c r="A500" i="12"/>
  <c r="F520" i="13"/>
  <c r="F512" i="13"/>
  <c r="A492" i="12"/>
  <c r="F504" i="13"/>
  <c r="A486" i="12"/>
  <c r="F496" i="13"/>
  <c r="A480" i="12"/>
  <c r="F488" i="13"/>
  <c r="A472" i="12"/>
  <c r="A464" i="12"/>
  <c r="F480" i="13"/>
  <c r="F472" i="13"/>
  <c r="A456" i="12"/>
  <c r="A450" i="12"/>
  <c r="F466" i="13"/>
  <c r="F462" i="13"/>
  <c r="A446" i="12"/>
  <c r="A906" i="12"/>
  <c r="F457" i="13"/>
  <c r="A441" i="12"/>
  <c r="A437" i="12"/>
  <c r="F453" i="13"/>
  <c r="A433" i="12"/>
  <c r="F449" i="13"/>
  <c r="A429" i="12"/>
  <c r="F445" i="13"/>
  <c r="A425" i="12"/>
  <c r="F441" i="13"/>
  <c r="F437" i="13"/>
  <c r="A421" i="12"/>
  <c r="A417" i="12"/>
  <c r="F433" i="13"/>
  <c r="F429" i="13"/>
  <c r="A414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89" i="12"/>
  <c r="F719" i="13"/>
  <c r="A685" i="12"/>
  <c r="F715" i="13"/>
  <c r="A681" i="12"/>
  <c r="F711" i="13"/>
  <c r="A677" i="12"/>
  <c r="F707" i="13"/>
  <c r="A673" i="12"/>
  <c r="A669" i="12"/>
  <c r="F703" i="13"/>
  <c r="A665" i="12"/>
  <c r="F699" i="13"/>
  <c r="A661" i="12"/>
  <c r="F695" i="13"/>
  <c r="F691" i="13"/>
  <c r="A657" i="12"/>
  <c r="F687" i="13"/>
  <c r="A653" i="12"/>
  <c r="F683" i="13"/>
  <c r="A649" i="12"/>
  <c r="F679" i="13"/>
  <c r="A645" i="12"/>
  <c r="A888" i="12"/>
  <c r="F671" i="13"/>
  <c r="A638" i="12"/>
  <c r="F667" i="13"/>
  <c r="A634" i="12"/>
  <c r="A630" i="12"/>
  <c r="F659" i="13"/>
  <c r="A626" i="12"/>
  <c r="A622" i="12"/>
  <c r="A618" i="12"/>
  <c r="F651" i="13"/>
  <c r="A614" i="12"/>
  <c r="F647" i="13"/>
  <c r="F643" i="13"/>
  <c r="A610" i="12"/>
  <c r="A606" i="12"/>
  <c r="F639" i="13"/>
  <c r="F635" i="13"/>
  <c r="A602" i="12"/>
  <c r="F631" i="13"/>
  <c r="A598" i="12"/>
  <c r="A912" i="12"/>
  <c r="A858" i="12"/>
  <c r="F624" i="13"/>
  <c r="F621" i="13"/>
  <c r="A857" i="12"/>
  <c r="A590" i="12"/>
  <c r="F617" i="13"/>
  <c r="A587" i="12"/>
  <c r="F613" i="13"/>
  <c r="A583" i="12"/>
  <c r="F609" i="13"/>
  <c r="A579" i="12"/>
  <c r="F605" i="13"/>
  <c r="F601" i="13"/>
  <c r="A575" i="12"/>
  <c r="A572" i="12"/>
  <c r="F597" i="13"/>
  <c r="A568" i="12"/>
  <c r="F593" i="13"/>
  <c r="F589" i="13"/>
  <c r="A564" i="12"/>
  <c r="F585" i="13"/>
  <c r="A560" i="12"/>
  <c r="F581" i="13"/>
  <c r="A557" i="12"/>
  <c r="F577" i="13"/>
  <c r="A554" i="12"/>
  <c r="F573" i="13"/>
  <c r="A550" i="12"/>
  <c r="F569" i="13"/>
  <c r="A546" i="12"/>
  <c r="A542" i="12"/>
  <c r="F565" i="13"/>
  <c r="A538" i="12"/>
  <c r="F561" i="13"/>
  <c r="A534" i="12"/>
  <c r="F557" i="13"/>
  <c r="A530" i="12"/>
  <c r="F553" i="13"/>
  <c r="F549" i="13"/>
  <c r="A526" i="12"/>
  <c r="F545" i="13"/>
  <c r="A522" i="12"/>
  <c r="F541" i="13"/>
  <c r="A518" i="12"/>
  <c r="F537" i="13"/>
  <c r="A892" i="12"/>
  <c r="F533" i="13"/>
  <c r="A511" i="12"/>
  <c r="A900" i="12"/>
  <c r="F529" i="13"/>
  <c r="F525" i="13"/>
  <c r="A505" i="12"/>
  <c r="A501" i="12"/>
  <c r="F521" i="13"/>
  <c r="F517" i="13"/>
  <c r="A497" i="12"/>
  <c r="F513" i="13"/>
  <c r="A493" i="12"/>
  <c r="F509" i="13"/>
  <c r="A489" i="12"/>
  <c r="F505" i="13"/>
  <c r="A909" i="12"/>
  <c r="A484" i="12"/>
  <c r="F501" i="13"/>
  <c r="F497" i="13"/>
  <c r="A481" i="12"/>
  <c r="F493" i="13"/>
  <c r="A477" i="12"/>
  <c r="A473" i="12"/>
  <c r="F489" i="13"/>
  <c r="A469" i="12"/>
  <c r="F485" i="13"/>
  <c r="F481" i="13"/>
  <c r="A465" i="12"/>
  <c r="F477" i="13"/>
  <c r="A461" i="12"/>
  <c r="F473" i="13"/>
  <c r="A457" i="12"/>
  <c r="F469" i="13"/>
  <c r="A453" i="12"/>
  <c r="A449" i="12"/>
  <c r="F465" i="13"/>
  <c r="A445" i="12"/>
  <c r="F461" i="13"/>
  <c r="A905" i="12"/>
  <c r="A440" i="12"/>
  <c r="F456" i="13"/>
  <c r="F452" i="13"/>
  <c r="A436" i="12"/>
  <c r="A432" i="12"/>
  <c r="F448" i="13"/>
  <c r="F444" i="13"/>
  <c r="A428" i="12"/>
  <c r="A424" i="12"/>
  <c r="F440" i="13"/>
  <c r="A420" i="12"/>
  <c r="F436" i="13"/>
  <c r="F432" i="13"/>
  <c r="A416" i="12"/>
  <c r="F427" i="13"/>
  <c r="A412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899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1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52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03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886" i="12"/>
  <c r="F103" i="13"/>
  <c r="F99" i="13"/>
  <c r="A883" i="12"/>
  <c r="A89" i="12"/>
  <c r="F95" i="13"/>
  <c r="A876" i="12"/>
  <c r="F91" i="13"/>
  <c r="F87" i="13"/>
  <c r="A82" i="12"/>
  <c r="A897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04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51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U499" i="14"/>
  <c r="O21" i="14"/>
  <c r="W650" i="12"/>
  <c r="V1" i="12"/>
  <c r="Q6" i="12"/>
  <c r="E650" i="12" l="1"/>
  <c r="E1" i="12"/>
  <c r="E499" i="14"/>
  <c r="A499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F644" i="13" l="1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50" i="12"/>
  <c r="F669" i="13"/>
  <c r="U21" i="14"/>
  <c r="W6" i="12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C75" i="3" l="1"/>
  <c r="B44" i="3"/>
  <c r="A79" i="3"/>
  <c r="C63" i="3"/>
  <c r="B18" i="3"/>
  <c r="C24" i="3"/>
  <c r="B73" i="3"/>
  <c r="B64" i="3"/>
  <c r="B25" i="3"/>
  <c r="A49" i="3"/>
  <c r="B90" i="3"/>
  <c r="C66" i="3"/>
  <c r="A13" i="3"/>
  <c r="A34" i="3"/>
  <c r="B4" i="3"/>
  <c r="C71" i="3"/>
  <c r="A87" i="3"/>
  <c r="C31" i="3"/>
  <c r="A89" i="3"/>
  <c r="B76" i="3"/>
  <c r="C33" i="3"/>
  <c r="A15" i="3"/>
  <c r="C6" i="3"/>
  <c r="B55" i="3"/>
  <c r="C56" i="3"/>
  <c r="A17" i="3"/>
  <c r="B66" i="3"/>
  <c r="B86" i="3"/>
  <c r="A4" i="3"/>
  <c r="A30" i="3"/>
  <c r="B75" i="3"/>
  <c r="B15" i="3"/>
  <c r="B47" i="3"/>
  <c r="C85" i="3"/>
  <c r="B63" i="3"/>
  <c r="B71" i="3"/>
  <c r="C50" i="3"/>
  <c r="B39" i="3"/>
  <c r="B23" i="3"/>
  <c r="A78" i="3"/>
  <c r="C37" i="3"/>
  <c r="C44" i="3"/>
  <c r="A47" i="3"/>
  <c r="C72" i="3"/>
  <c r="B50" i="3"/>
  <c r="C55" i="3"/>
  <c r="C62" i="3"/>
  <c r="C27" i="3"/>
  <c r="A46" i="3"/>
  <c r="B58" i="3"/>
  <c r="A85" i="3"/>
  <c r="B77" i="3"/>
  <c r="C51" i="3"/>
  <c r="B17" i="3"/>
  <c r="A54" i="3"/>
  <c r="C42" i="3"/>
  <c r="B69" i="3"/>
  <c r="C16" i="3"/>
  <c r="A69" i="3"/>
  <c r="B88" i="3"/>
  <c r="A2" i="3"/>
  <c r="A65" i="3"/>
  <c r="A39" i="3"/>
  <c r="B20" i="3"/>
  <c r="C21" i="3"/>
  <c r="B57" i="3"/>
  <c r="B85" i="3"/>
  <c r="B3" i="3"/>
  <c r="A50" i="3"/>
  <c r="A7" i="3"/>
  <c r="C12" i="3"/>
  <c r="C28" i="3"/>
  <c r="A57" i="3"/>
  <c r="B48" i="3"/>
  <c r="C8" i="3"/>
  <c r="A12" i="3"/>
  <c r="C11" i="3"/>
  <c r="A9" i="3"/>
  <c r="B53" i="3"/>
  <c r="A40" i="3"/>
  <c r="B13" i="3"/>
  <c r="C47" i="3"/>
  <c r="A60" i="3"/>
  <c r="B14" i="3"/>
  <c r="B21" i="3"/>
  <c r="A31" i="3"/>
  <c r="A44" i="3"/>
  <c r="A35" i="3"/>
  <c r="C74" i="3"/>
  <c r="B65" i="3"/>
  <c r="A68" i="3"/>
  <c r="A83" i="3"/>
  <c r="B8" i="3"/>
  <c r="B83" i="3"/>
  <c r="C39" i="3"/>
  <c r="B89" i="3"/>
  <c r="A10" i="3"/>
  <c r="B6" i="3"/>
  <c r="C81" i="3"/>
  <c r="C41" i="3"/>
  <c r="B31" i="3"/>
  <c r="C87" i="3"/>
  <c r="A18" i="3"/>
  <c r="C79" i="3"/>
  <c r="A59" i="3"/>
  <c r="B35" i="3"/>
  <c r="B62" i="3"/>
  <c r="C86" i="3"/>
  <c r="B30" i="3"/>
  <c r="C38" i="3"/>
  <c r="B46" i="3"/>
  <c r="A67" i="3"/>
  <c r="B70" i="3"/>
  <c r="B40" i="3"/>
  <c r="A75" i="3"/>
  <c r="A33" i="3"/>
  <c r="C22" i="3"/>
  <c r="A77" i="3"/>
  <c r="A70" i="3"/>
  <c r="A48" i="3"/>
  <c r="C65" i="3"/>
  <c r="C26" i="3"/>
  <c r="C60" i="3"/>
  <c r="A62" i="3"/>
  <c r="C18" i="3"/>
  <c r="C76" i="3"/>
  <c r="B22" i="3"/>
  <c r="A11" i="3"/>
  <c r="B19" i="3"/>
  <c r="C89" i="3"/>
  <c r="C57" i="3"/>
  <c r="B82" i="3"/>
  <c r="A20" i="3"/>
  <c r="B42" i="3"/>
  <c r="A64" i="3"/>
  <c r="B36" i="3"/>
  <c r="C58" i="3"/>
  <c r="A14" i="3"/>
  <c r="A8" i="3"/>
  <c r="C19" i="3"/>
  <c r="A36" i="3"/>
  <c r="C29" i="3"/>
  <c r="B87" i="3"/>
  <c r="B72" i="3"/>
  <c r="A37" i="3"/>
  <c r="B34" i="3"/>
  <c r="B67" i="3"/>
  <c r="A45" i="3"/>
  <c r="B38" i="3"/>
  <c r="C7" i="3"/>
  <c r="B24" i="3"/>
  <c r="B54" i="3"/>
  <c r="B33" i="3"/>
  <c r="B32" i="3"/>
  <c r="A6" i="3"/>
  <c r="B61" i="3"/>
  <c r="B12" i="3"/>
  <c r="A76" i="3"/>
  <c r="C3" i="3"/>
  <c r="C13" i="3"/>
  <c r="B56" i="3"/>
  <c r="B59" i="3"/>
  <c r="A19" i="3"/>
  <c r="C17" i="3"/>
  <c r="C82" i="3"/>
  <c r="C14" i="3"/>
  <c r="C49" i="3"/>
  <c r="C59" i="3"/>
  <c r="A56" i="3"/>
  <c r="B49" i="3"/>
  <c r="C40" i="3"/>
  <c r="C32" i="3"/>
  <c r="B43" i="3"/>
  <c r="A22" i="3"/>
  <c r="C90" i="3"/>
  <c r="B51" i="3"/>
  <c r="B74" i="3"/>
  <c r="C25" i="3"/>
  <c r="B52" i="3"/>
  <c r="C84" i="3"/>
  <c r="B41" i="3"/>
  <c r="C69" i="3"/>
  <c r="B28" i="3"/>
  <c r="C73" i="3"/>
  <c r="C80" i="3"/>
  <c r="A80" i="3"/>
  <c r="C46" i="3"/>
  <c r="A51" i="3"/>
  <c r="A82" i="3"/>
  <c r="A88" i="3"/>
  <c r="A84" i="3"/>
  <c r="C67" i="3"/>
  <c r="A58" i="3"/>
  <c r="A42" i="3"/>
  <c r="B9" i="3"/>
  <c r="B37" i="3"/>
  <c r="C4" i="3"/>
  <c r="A72" i="3"/>
  <c r="C35" i="3"/>
  <c r="A24" i="3"/>
  <c r="A61" i="3"/>
  <c r="A29" i="3"/>
  <c r="C10" i="3"/>
  <c r="A74" i="3"/>
  <c r="C77" i="3"/>
  <c r="C53" i="3"/>
  <c r="C34" i="3"/>
  <c r="A55" i="3"/>
  <c r="A16" i="3"/>
  <c r="C52" i="3"/>
  <c r="C2" i="3"/>
  <c r="A28" i="3"/>
  <c r="A86" i="3"/>
  <c r="C9" i="3"/>
  <c r="C43" i="3"/>
  <c r="C45" i="3"/>
  <c r="A52" i="3"/>
  <c r="B26" i="3"/>
  <c r="C20" i="3"/>
  <c r="C36" i="3"/>
  <c r="A43" i="3"/>
  <c r="A23" i="3"/>
  <c r="A25" i="3"/>
  <c r="C68" i="3"/>
  <c r="A5" i="3"/>
  <c r="A66" i="3"/>
  <c r="A73" i="3"/>
  <c r="B11" i="3"/>
  <c r="B84" i="3"/>
  <c r="A27" i="3"/>
  <c r="A41" i="3"/>
  <c r="B68" i="3"/>
  <c r="A26" i="3"/>
  <c r="C23" i="3"/>
  <c r="C15" i="3"/>
  <c r="C5" i="3"/>
  <c r="A71" i="3"/>
  <c r="B7" i="3"/>
  <c r="C61" i="3"/>
  <c r="A21" i="3"/>
  <c r="A32" i="3"/>
  <c r="B16" i="3"/>
  <c r="B78" i="3"/>
  <c r="B5" i="3"/>
  <c r="C64" i="3"/>
  <c r="B45" i="3"/>
  <c r="A63" i="3"/>
  <c r="B80" i="3"/>
  <c r="C78" i="3"/>
  <c r="C48" i="3"/>
  <c r="B81" i="3"/>
  <c r="C30" i="3"/>
  <c r="B79" i="3"/>
  <c r="B29" i="3"/>
  <c r="B2" i="3"/>
  <c r="B60" i="3"/>
  <c r="B10" i="3"/>
  <c r="A81" i="3"/>
  <c r="C88" i="3"/>
  <c r="C70" i="3"/>
  <c r="A53" i="3"/>
  <c r="A3" i="3"/>
  <c r="A38" i="3"/>
  <c r="A90" i="3"/>
  <c r="C83" i="3"/>
  <c r="C54" i="3"/>
  <c r="B27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<sst xmlns="http://schemas.openxmlformats.org/spreadsheetml/2006/main" count="9393" uniqueCount="5106">
  <si>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</si>
  <si>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</si>
  <si>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</si>
  <si>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</si>
  <si>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</si>
  <si>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</si>
  <si>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</si>
  <si>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</si>
  <si>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</si>
  <si>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</si>
  <si>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</si>
  <si>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</si>
  <si>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</si>
  <si>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</si>
  <si>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</si>
  <si>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</si>
  <si>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</si>
  <si>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</si>
  <si>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</si>
  <si>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</si>
  <si>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</si>
  <si>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</si>
  <si>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</si>
  <si>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</si>
  <si>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</si>
  <si>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</si>
  <si>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</si>
  <si>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</si>
  <si>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</si>
  <si>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</si>
  <si>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</si>
  <si>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</si>
  <si>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</si>
  <si>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</si>
  <si>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</si>
  <si>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</si>
  <si>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</si>
  <si>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</si>
  <si>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</si>
  <si>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</si>
  <si>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</si>
  <si>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</si>
  <si>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</si>
  <si>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</si>
  <si>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</si>
  <si>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</si>
  <si>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</si>
  <si>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</si>
  <si>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</si>
  <si>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</si>
  <si>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</si>
  <si>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</si>
  <si>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</si>
  <si>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</si>
  <si>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</si>
  <si>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</si>
  <si>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</si>
  <si>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</si>
  <si>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</si>
  <si>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</si>
  <si>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</si>
  <si>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</si>
  <si>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</si>
  <si>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</si>
  <si>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</si>
  <si>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</si>
  <si>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</si>
  <si>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</si>
  <si>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</si>
  <si>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</si>
  <si>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</si>
  <si>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</si>
  <si>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</si>
  <si>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</si>
  <si>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</si>
  <si>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</si>
  <si>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</si>
  <si>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</si>
  <si>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</si>
  <si>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</si>
  <si>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</si>
  <si>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</si>
  <si>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</si>
  <si>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</si>
  <si>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</si>
  <si>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</si>
  <si>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</si>
  <si>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</si>
  <si>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</si>
  <si>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</si>
  <si>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</si>
  <si>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</si>
  <si>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</si>
  <si>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</si>
  <si>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</si>
  <si>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</si>
  <si>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</si>
  <si>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</si>
  <si>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</si>
  <si>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</si>
  <si>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</si>
  <si>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</si>
  <si>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</si>
  <si>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</si>
  <si>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</si>
  <si>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</si>
  <si>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</si>
  <si>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</si>
  <si>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</si>
  <si>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</si>
  <si>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</si>
  <si>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</si>
  <si>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</si>
  <si>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</si>
  <si>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</si>
  <si>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</si>
  <si>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</si>
  <si>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</si>
  <si>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</si>
  <si>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</si>
  <si>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</si>
  <si>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</si>
  <si>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</si>
  <si>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</si>
  <si>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</si>
  <si>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</si>
  <si>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</si>
  <si>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</si>
  <si>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</si>
  <si>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</si>
  <si>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</si>
  <si>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</si>
  <si>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</si>
  <si>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</si>
  <si>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</si>
  <si>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</si>
  <si>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</si>
  <si>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</si>
  <si>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</si>
  <si>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</si>
  <si>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</si>
  <si>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</si>
  <si>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</si>
  <si>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</si>
  <si>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</si>
  <si>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</si>
  <si>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</si>
  <si>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</si>
  <si>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</si>
  <si>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</si>
  <si>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</si>
  <si>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</si>
  <si>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</si>
  <si>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</si>
  <si>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</si>
  <si>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</si>
  <si>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</si>
  <si>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</si>
  <si>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</si>
  <si>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</si>
  <si>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</si>
  <si>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</si>
  <si>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</si>
  <si>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</si>
  <si>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</si>
  <si>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</si>
  <si>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</si>
  <si>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</si>
  <si>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</si>
  <si>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</si>
  <si>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</si>
  <si>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</si>
  <si>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</si>
  <si>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</si>
  <si>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</si>
  <si>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</si>
  <si>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</si>
  <si>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</si>
  <si>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</si>
  <si>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</si>
  <si>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</si>
  <si>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</si>
  <si>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</si>
  <si>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</si>
  <si>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</si>
  <si>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</si>
  <si>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</si>
  <si>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</si>
  <si>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</si>
  <si>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</si>
  <si>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</si>
  <si>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</si>
  <si>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</si>
  <si>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</si>
  <si>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</si>
  <si>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</si>
  <si>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</si>
  <si>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</si>
  <si>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</si>
  <si>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</si>
  <si>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</si>
  <si>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</si>
  <si>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</si>
  <si>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</si>
  <si>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</si>
  <si>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</si>
  <si>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</si>
  <si>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</si>
  <si>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</si>
  <si>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</si>
  <si>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</si>
  <si>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</si>
  <si>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</si>
  <si>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</si>
  <si>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</si>
  <si>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</si>
  <si>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</si>
  <si>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</si>
  <si>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</si>
  <si>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</si>
  <si>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</si>
  <si>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</si>
  <si>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</si>
  <si>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</si>
  <si>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</si>
  <si>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</si>
  <si>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</si>
  <si>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</si>
  <si>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</si>
  <si>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</si>
  <si>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</si>
  <si>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</si>
  <si>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</si>
  <si>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</si>
  <si>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</si>
  <si>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</si>
  <si>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</si>
  <si>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</si>
  <si>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</si>
  <si>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</si>
  <si>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</si>
  <si>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</si>
  <si>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</si>
  <si>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</si>
  <si>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</si>
  <si>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</si>
  <si>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</si>
  <si>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</si>
  <si>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</si>
  <si>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</si>
  <si>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</si>
  <si>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</si>
  <si>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</si>
  <si>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</si>
  <si>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</si>
  <si>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</si>
  <si>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</si>
  <si>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</si>
  <si>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</si>
  <si>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</si>
  <si>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</si>
  <si>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</si>
  <si>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</si>
  <si>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</si>
  <si>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</si>
  <si>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</si>
  <si>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</si>
  <si>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</si>
  <si>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</si>
  <si>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</si>
  <si>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</si>
  <si>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</si>
  <si>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</si>
  <si>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</si>
  <si>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</si>
  <si>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</si>
  <si>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</si>
  <si>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</si>
  <si>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</si>
  <si>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</si>
  <si>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</si>
  <si>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</si>
  <si>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</si>
  <si>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</si>
  <si>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</si>
  <si>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</si>
  <si>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</si>
  <si>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</si>
  <si>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</si>
  <si>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</si>
  <si>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</si>
  <si>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</si>
  <si>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</si>
  <si>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</si>
  <si>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</si>
  <si>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</si>
  <si>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</si>
  <si>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</si>
  <si>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</si>
  <si>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</si>
  <si>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</si>
  <si>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</si>
  <si>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</si>
  <si>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</si>
  <si>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</si>
  <si>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</si>
  <si>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</si>
  <si>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</si>
  <si>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</si>
  <si>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</si>
  <si>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</si>
  <si>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</si>
  <si>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</si>
  <si>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</si>
  <si>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</si>
  <si>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</si>
  <si>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</si>
  <si>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</si>
  <si>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</si>
  <si>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</si>
  <si>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</si>
  <si>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</si>
  <si>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</si>
  <si>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</si>
  <si>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</si>
  <si>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</si>
  <si>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</si>
  <si>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</si>
  <si>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</si>
  <si>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</si>
  <si>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</si>
  <si>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</si>
  <si>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</si>
  <si>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</si>
  <si>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</si>
  <si>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</si>
  <si>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</si>
  <si>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</si>
  <si>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</si>
  <si>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</si>
  <si>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</si>
  <si>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</si>
  <si>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</si>
  <si>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</si>
  <si>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</si>
  <si>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</si>
  <si>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</si>
  <si>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</si>
  <si>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</si>
  <si>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</si>
  <si>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</si>
  <si>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</si>
  <si>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</si>
  <si>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</si>
  <si>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</si>
  <si>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</si>
  <si>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</si>
  <si>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</si>
  <si>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</si>
  <si>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</si>
  <si>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</si>
  <si>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</si>
  <si>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</si>
  <si>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</si>
  <si>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</si>
  <si>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</si>
  <si>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</si>
  <si>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</si>
  <si>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</si>
  <si>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</si>
  <si>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</si>
  <si>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</si>
  <si>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</si>
  <si>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</si>
  <si>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</si>
  <si>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</si>
  <si>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</si>
  <si>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</si>
  <si>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</si>
  <si>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</si>
  <si>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</si>
  <si>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</si>
  <si>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</si>
  <si>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</si>
  <si>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</si>
  <si>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</si>
  <si>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</si>
  <si>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</si>
  <si>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</si>
  <si>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</si>
  <si>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</si>
  <si>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</si>
  <si>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</si>
  <si>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</si>
  <si>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</si>
  <si>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</si>
  <si>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</si>
  <si>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</si>
  <si>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</si>
  <si>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</si>
  <si>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</si>
  <si>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</si>
  <si>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</si>
  <si>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</si>
  <si>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</si>
  <si>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</si>
  <si>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</si>
  <si>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</si>
  <si>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</si>
  <si>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</si>
  <si>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</si>
  <si>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</si>
  <si>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</si>
  <si>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</si>
  <si>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</si>
  <si>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</si>
  <si>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</si>
  <si>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</si>
  <si>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</si>
  <si>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</si>
  <si>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</si>
  <si>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</si>
  <si>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</si>
  <si>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</si>
  <si>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</si>
  <si>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</si>
  <si>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</si>
  <si>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</si>
  <si>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</si>
  <si>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</si>
  <si>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</si>
  <si>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</si>
  <si>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</si>
  <si>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</si>
  <si>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</si>
  <si>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</si>
  <si>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</si>
  <si>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</si>
  <si>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</si>
  <si>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</si>
  <si>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</si>
  <si>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</si>
  <si>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</si>
  <si>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</si>
  <si>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</si>
  <si>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</si>
  <si>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</si>
  <si>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</si>
  <si>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</si>
  <si>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</si>
  <si>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</si>
  <si>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</si>
  <si>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</si>
  <si>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</si>
  <si>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</si>
  <si>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</si>
  <si>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</si>
  <si>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</si>
  <si>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</si>
  <si>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</si>
  <si>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</si>
  <si>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</si>
  <si>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</si>
  <si>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</si>
  <si>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</si>
  <si>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</si>
  <si>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</si>
  <si>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</si>
  <si>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</si>
  <si>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</si>
  <si>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</si>
  <si>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</si>
  <si>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</si>
  <si>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</si>
  <si>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</si>
  <si>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</si>
  <si>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</si>
  <si>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</si>
  <si>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</si>
  <si>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</si>
  <si>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</si>
  <si>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</si>
  <si>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</si>
  <si>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</si>
  <si>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</si>
  <si>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</si>
  <si>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</si>
  <si>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</si>
  <si>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</si>
  <si>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</si>
  <si>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</si>
  <si>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</si>
  <si>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</si>
  <si>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</si>
  <si>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</si>
  <si>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</si>
  <si>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</si>
  <si>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</si>
  <si>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</si>
  <si>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</si>
  <si>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</si>
  <si>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</si>
  <si>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</si>
  <si>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</si>
  <si>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</si>
  <si>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</si>
  <si>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</si>
  <si>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</si>
  <si>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</si>
  <si>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</si>
  <si>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</si>
  <si>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</si>
  <si>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</si>
  <si>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</si>
  <si>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</si>
  <si>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</si>
  <si>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</si>
  <si>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</si>
  <si>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</si>
  <si>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</si>
  <si>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</si>
  <si>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</si>
  <si>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</si>
  <si>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</si>
  <si>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</si>
  <si>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</si>
  <si>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</si>
  <si>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</si>
  <si>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</si>
  <si>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</si>
  <si>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</si>
  <si>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</si>
  <si>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</si>
  <si>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</si>
  <si>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</si>
  <si>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</si>
  <si>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</si>
  <si>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</si>
  <si>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</si>
  <si>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</si>
  <si>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</si>
  <si>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</si>
  <si>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</si>
  <si>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</si>
  <si>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</si>
  <si>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</si>
  <si>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</si>
  <si>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</si>
  <si>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</si>
  <si>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</si>
  <si>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</si>
  <si>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</si>
  <si>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</si>
  <si>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</si>
  <si>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</si>
  <si>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</si>
  <si>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</si>
  <si>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</si>
  <si>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</si>
  <si>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</si>
  <si>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</si>
  <si>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</si>
  <si>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</si>
  <si>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</si>
  <si>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</si>
  <si>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</si>
  <si>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</si>
  <si>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</si>
  <si>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</si>
  <si>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</si>
  <si>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</si>
  <si>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</si>
  <si>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</si>
  <si>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</si>
  <si>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</si>
  <si>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</si>
  <si>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</si>
  <si>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</si>
  <si>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</si>
  <si>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</si>
  <si>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</si>
  <si>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</si>
  <si>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</si>
  <si>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</si>
  <si>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</si>
  <si>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</si>
  <si>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</si>
  <si>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</si>
  <si>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</si>
  <si>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</si>
  <si>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</si>
  <si>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</si>
  <si>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</si>
  <si>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</si>
  <si>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</si>
  <si>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</si>
  <si>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</si>
  <si>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</si>
  <si>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</si>
  <si>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</si>
  <si>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</si>
  <si>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</si>
  <si>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</si>
  <si>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</si>
  <si>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</si>
  <si>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</si>
  <si>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</si>
  <si>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</si>
  <si>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</si>
  <si>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</si>
  <si>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</si>
  <si>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</si>
  <si>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</si>
  <si>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</si>
  <si>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</si>
  <si>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</si>
  <si>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</si>
  <si>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</si>
  <si>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</si>
  <si>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</si>
  <si>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</si>
  <si>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</si>
  <si>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</si>
  <si>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</si>
  <si>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</si>
  <si>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</si>
  <si>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</si>
  <si>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</si>
  <si>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</si>
  <si>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</si>
  <si>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</si>
  <si>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</si>
  <si>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</si>
  <si>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</si>
  <si>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</si>
  <si>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</si>
  <si>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</si>
  <si>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</si>
  <si>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</si>
  <si>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</si>
  <si>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</si>
  <si>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</si>
  <si>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</si>
  <si>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</si>
  <si>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</si>
  <si>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</si>
  <si>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</si>
  <si>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</si>
  <si>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</si>
  <si>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</si>
  <si>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</si>
  <si>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</si>
  <si>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</si>
  <si>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</si>
  <si>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</si>
  <si>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</si>
  <si>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</si>
  <si>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</si>
  <si>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</si>
  <si>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</si>
  <si>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</si>
  <si>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</si>
  <si>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</si>
  <si>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</si>
  <si>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</si>
  <si>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</si>
  <si>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</si>
  <si>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</si>
  <si>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</si>
  <si>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</si>
  <si>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</si>
  <si>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</si>
  <si>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</si>
  <si>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</si>
  <si>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</si>
  <si>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</si>
  <si>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</si>
  <si>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</si>
  <si>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</si>
  <si>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</si>
  <si>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</si>
  <si>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</si>
  <si>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</si>
  <si>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</si>
  <si>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</si>
  <si>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</si>
  <si>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</si>
  <si>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</si>
  <si>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</si>
  <si>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</si>
  <si>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</si>
  <si>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</si>
  <si>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</si>
  <si>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</si>
  <si>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</si>
  <si>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</si>
  <si>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</si>
  <si>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</si>
  <si>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</si>
  <si>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</si>
  <si>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</si>
  <si>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</si>
  <si>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</si>
  <si>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</si>
  <si>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</si>
  <si>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</si>
  <si>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</si>
  <si>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</si>
  <si>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</si>
  <si>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</si>
  <si>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</si>
  <si>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</si>
  <si>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</si>
  <si>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</si>
  <si>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</si>
  <si>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</si>
  <si>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</si>
  <si>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</si>
  <si>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</si>
  <si>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</si>
  <si>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</si>
  <si>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</si>
  <si>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</si>
  <si>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</si>
  <si>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</si>
  <si>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</si>
  <si>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</si>
  <si>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</si>
  <si>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</si>
  <si>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</si>
  <si>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</si>
  <si>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</si>
  <si>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</si>
  <si>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</si>
  <si>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</si>
  <si>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</si>
  <si>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</si>
  <si>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</si>
  <si>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</si>
  <si>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</si>
  <si>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</si>
  <si>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</si>
  <si>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</si>
  <si>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</si>
  <si>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</si>
  <si>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</si>
  <si>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</si>
  <si>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</si>
  <si>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</si>
  <si>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</si>
  <si>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</si>
  <si>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</si>
  <si>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</si>
  <si>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</si>
  <si>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</si>
  <si>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</si>
  <si>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</si>
  <si>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</si>
  <si>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</si>
  <si>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</si>
  <si>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</si>
  <si>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</si>
  <si>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</si>
  <si>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</si>
  <si>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</si>
  <si>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</si>
  <si>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</si>
  <si>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</si>
  <si>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</si>
  <si>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</si>
  <si>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</si>
  <si>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</si>
  <si>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</si>
  <si>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</si>
  <si>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</si>
  <si>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</si>
  <si>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</si>
  <si>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</si>
  <si>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</si>
  <si>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</si>
  <si>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</si>
  <si>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</si>
  <si>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</si>
  <si>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</si>
  <si>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</si>
  <si>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</si>
  <si>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</si>
  <si>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</si>
  <si>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</si>
  <si>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</si>
  <si>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</si>
  <si>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</si>
  <si>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</si>
  <si>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</si>
  <si>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</si>
  <si>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</si>
  <si>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</si>
  <si>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</si>
  <si>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</si>
  <si>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</si>
  <si>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</si>
  <si>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</si>
  <si>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</si>
  <si>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</si>
  <si>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</si>
  <si>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</si>
  <si>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</si>
  <si>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</si>
  <si>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</si>
  <si>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</si>
  <si>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</si>
  <si>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</si>
  <si>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</si>
  <si>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</si>
  <si>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</si>
  <si>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</si>
  <si>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</si>
  <si>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</si>
  <si>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</si>
  <si>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</si>
  <si>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</si>
  <si>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</si>
  <si>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</si>
  <si>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</si>
  <si>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</si>
  <si>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</si>
  <si>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</si>
  <si>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</si>
  <si>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</si>
  <si>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</si>
  <si>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</si>
  <si>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</si>
  <si>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</si>
  <si>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</si>
  <si>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</si>
  <si>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</si>
  <si>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</si>
  <si>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</si>
  <si>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</si>
  <si>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</si>
  <si>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</si>
  <si>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</si>
  <si>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</si>
  <si>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</si>
  <si>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</si>
  <si>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</si>
  <si>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</si>
  <si>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</si>
  <si>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</si>
  <si>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</si>
  <si>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</si>
  <si>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</si>
  <si>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</si>
  <si>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</si>
  <si>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</si>
  <si>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</si>
  <si>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</si>
  <si>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</si>
  <si>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</si>
  <si>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</si>
  <si>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</si>
  <si>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</si>
  <si>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</si>
  <si>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</si>
  <si>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</si>
  <si>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</si>
  <si>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</si>
  <si>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</si>
  <si>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</si>
  <si>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</si>
  <si>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</si>
  <si>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</si>
  <si>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</si>
  <si>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</si>
  <si>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</si>
  <si>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</si>
  <si>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</si>
  <si>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</si>
  <si>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</si>
  <si>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</si>
  <si>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</si>
  <si>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</si>
  <si>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</si>
  <si>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</si>
  <si>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</si>
  <si>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</si>
  <si>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</si>
  <si>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</si>
  <si>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</si>
  <si>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</si>
  <si>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</si>
  <si>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</si>
  <si>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</si>
  <si>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</si>
  <si>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</si>
  <si>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</si>
  <si>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</si>
  <si>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</si>
  <si>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</si>
  <si>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</si>
  <si>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</si>
  <si>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</si>
  <si>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</si>
  <si>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</si>
  <si>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</si>
  <si>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</si>
  <si>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</si>
  <si>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</si>
  <si>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</si>
  <si>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</si>
  <si>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</si>
  <si>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</si>
  <si>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</si>
  <si>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</si>
  <si>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</si>
  <si>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</si>
  <si>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</si>
  <si>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</si>
  <si>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</si>
  <si>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</si>
  <si>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</si>
  <si>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</si>
  <si>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</si>
  <si>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</si>
  <si>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</si>
  <si>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</si>
  <si>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</si>
  <si>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</si>
  <si>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</si>
  <si>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</si>
  <si>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</si>
  <si>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</si>
  <si>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</si>
  <si>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</si>
  <si>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</si>
  <si>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</si>
  <si>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</si>
  <si>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</si>
  <si>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</si>
  <si>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</si>
  <si>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</si>
  <si>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</si>
  <si>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</si>
  <si>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</si>
  <si>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</si>
  <si>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</si>
  <si>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</si>
  <si>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</si>
  <si>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</si>
  <si>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</si>
  <si>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</si>
  <si>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</si>
  <si>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</si>
  <si>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</si>
  <si>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</si>
  <si>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</si>
  <si>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</si>
  <si>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</si>
  <si>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</si>
  <si>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</si>
  <si>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</si>
  <si>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</si>
  <si>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</si>
  <si>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</si>
  <si>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</si>
  <si>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</si>
  <si>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</si>
  <si>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</si>
  <si>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</si>
  <si>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</si>
  <si>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</si>
  <si>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</si>
  <si>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</si>
  <si>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</si>
  <si>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</si>
  <si>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</si>
  <si>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</si>
  <si>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</si>
  <si>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</si>
  <si>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</si>
  <si>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</si>
  <si>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</si>
  <si>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</si>
  <si>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</si>
  <si>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</si>
  <si>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</si>
  <si>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</si>
  <si>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</si>
  <si>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</si>
  <si>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</si>
  <si>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</si>
  <si>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</si>
  <si>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</si>
  <si>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</si>
  <si>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</si>
  <si>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</si>
  <si>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</si>
  <si>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</si>
  <si>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</si>
  <si>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</si>
  <si>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</si>
  <si>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</si>
  <si>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</si>
  <si>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</si>
  <si>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</si>
  <si>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</si>
  <si>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</si>
  <si>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</si>
  <si>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</si>
  <si>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</si>
  <si>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</si>
  <si>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</si>
  <si>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</si>
  <si>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</si>
  <si>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</si>
  <si>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</si>
  <si>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</si>
  <si>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</si>
  <si>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</si>
  <si>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</si>
  <si>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</si>
  <si>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</si>
  <si>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</si>
  <si>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</si>
  <si>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</si>
  <si>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</si>
  <si>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</si>
  <si>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</si>
  <si>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</si>
  <si>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</si>
  <si>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</si>
  <si>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</si>
  <si>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</si>
  <si>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</si>
  <si>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</si>
  <si>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</si>
  <si>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</si>
  <si>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</si>
  <si>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</si>
  <si>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</si>
  <si>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</si>
  <si>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</si>
  <si>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</si>
  <si>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</si>
  <si>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</si>
  <si>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</si>
  <si>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</si>
  <si>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</si>
  <si>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</si>
  <si>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</si>
  <si>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</si>
  <si>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</si>
  <si>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</si>
  <si>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</si>
  <si>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</si>
  <si>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</si>
  <si>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</si>
  <si>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</si>
  <si>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</si>
  <si>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</si>
  <si>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</si>
  <si>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</si>
  <si>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</si>
  <si>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</si>
  <si>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</si>
  <si>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</si>
  <si>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</si>
  <si>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</si>
  <si>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</si>
  <si>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</si>
  <si>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</si>
  <si>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</si>
  <si>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</si>
  <si>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</si>
  <si>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</si>
  <si>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</si>
  <si>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</si>
  <si>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</si>
  <si>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</si>
  <si>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</si>
  <si>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</si>
  <si>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</si>
  <si>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</si>
  <si>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</si>
  <si>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</si>
  <si>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</si>
  <si>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</si>
  <si>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</si>
  <si>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</si>
  <si>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</si>
  <si>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</si>
  <si>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</si>
  <si>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</si>
  <si>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</si>
  <si>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</si>
  <si>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</si>
  <si>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</si>
  <si>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</si>
  <si>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</si>
  <si>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</si>
  <si>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</si>
  <si>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</si>
  <si>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</si>
  <si>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</si>
  <si>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</si>
  <si>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</si>
  <si>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</si>
  <si>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</si>
  <si>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</si>
  <si>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</si>
  <si>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</si>
  <si>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</si>
  <si>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</si>
  <si>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</si>
  <si>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</si>
  <si>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</si>
  <si>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</si>
  <si>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</si>
  <si>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</si>
  <si>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</si>
  <si>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</si>
  <si>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</si>
  <si>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</si>
  <si>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</si>
  <si>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</si>
  <si>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</si>
  <si>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</si>
  <si>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</si>
  <si>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</si>
  <si>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</si>
  <si>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</si>
  <si>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</si>
  <si>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</si>
  <si>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</si>
  <si>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</si>
  <si>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</si>
  <si>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</si>
  <si>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</si>
  <si>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</si>
  <si>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</si>
  <si>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</si>
  <si>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</si>
  <si>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</si>
  <si>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</si>
  <si>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</si>
  <si>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</si>
  <si>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</si>
  <si>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</si>
  <si>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</si>
  <si>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</si>
  <si>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</si>
  <si>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</si>
  <si>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</si>
  <si>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</si>
  <si>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</si>
  <si>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</si>
  <si>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</si>
  <si>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</si>
  <si>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</si>
  <si>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</si>
  <si>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</si>
  <si>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</si>
  <si>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</si>
  <si>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</si>
  <si>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</si>
  <si>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</si>
  <si>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</si>
  <si>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</si>
  <si>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</si>
  <si>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</si>
  <si>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</si>
  <si>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</si>
  <si>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</si>
  <si>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</si>
  <si>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</si>
  <si>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</si>
  <si>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</si>
  <si>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</si>
  <si>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</si>
  <si>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</si>
  <si>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</si>
  <si>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</si>
  <si>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</si>
  <si>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</si>
  <si>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</si>
  <si>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</si>
  <si>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</si>
  <si>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</si>
  <si>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</si>
  <si>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</si>
  <si>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</si>
  <si>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</si>
  <si>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</si>
  <si>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</si>
  <si>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</si>
  <si>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</si>
  <si>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</si>
  <si>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</si>
  <si>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</si>
  <si>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</si>
  <si>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</si>
  <si>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</si>
  <si>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</si>
  <si>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</si>
  <si>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</si>
  <si>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</si>
  <si>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</si>
  <si>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</si>
  <si>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</si>
  <si>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</si>
  <si>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</si>
  <si>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</si>
  <si>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</si>
  <si>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</si>
  <si>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</si>
  <si>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</si>
  <si>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</si>
  <si>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</si>
  <si>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</si>
  <si>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</si>
  <si>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</si>
  <si>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</si>
  <si>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</si>
  <si>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</si>
  <si>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</si>
  <si>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</si>
  <si>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</si>
  <si>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</si>
  <si>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</si>
  <si>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</si>
  <si>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</si>
  <si>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</si>
  <si>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</si>
  <si>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</si>
  <si>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</si>
  <si>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</si>
  <si>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</si>
  <si>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</si>
  <si>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</si>
  <si>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</si>
  <si>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</si>
  <si>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</si>
  <si>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</si>
  <si>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</si>
  <si>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</si>
  <si>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</si>
  <si>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</si>
  <si>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</si>
  <si>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</si>
  <si>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</si>
  <si>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</si>
  <si>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</si>
  <si>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</si>
  <si>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</si>
  <si>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</si>
  <si>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</si>
  <si>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</si>
  <si>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</si>
  <si>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</si>
  <si>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</si>
  <si>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</si>
  <si>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</si>
  <si>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</si>
  <si>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</si>
  <si>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</si>
  <si>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</si>
  <si>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</si>
  <si>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</si>
  <si>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</si>
  <si>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</si>
  <si>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</si>
  <si>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</si>
  <si>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</si>
  <si>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</si>
  <si>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</si>
  <si>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</si>
  <si>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</si>
  <si>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</si>
  <si>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</si>
  <si>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</si>
  <si>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</si>
  <si>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</si>
  <si>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</si>
  <si>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</si>
  <si>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</si>
  <si>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</si>
  <si>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</si>
  <si>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</si>
  <si>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</si>
  <si>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</si>
  <si>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</si>
  <si>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</si>
  <si>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</si>
  <si>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</si>
  <si>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</si>
  <si>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</si>
  <si>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</si>
  <si>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</si>
  <si>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</si>
  <si>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</si>
  <si>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</si>
  <si>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</si>
  <si>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</si>
  <si>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</si>
  <si>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</si>
  <si>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</si>
  <si>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</si>
  <si>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</si>
  <si>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</si>
  <si>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</si>
  <si>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</si>
  <si>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</si>
  <si>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</si>
  <si>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</si>
  <si>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</si>
  <si>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</si>
  <si>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</si>
  <si>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</si>
  <si>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</si>
  <si>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</si>
  <si>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</si>
  <si>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</si>
  <si>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</si>
  <si>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</si>
  <si>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</si>
  <si>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</si>
  <si>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</si>
  <si>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</si>
  <si>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</si>
  <si>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</si>
  <si>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</si>
  <si>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</si>
  <si>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</si>
  <si>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</si>
  <si>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</si>
  <si>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</si>
  <si>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</si>
  <si>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</si>
  <si>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</si>
  <si>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</si>
  <si>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</si>
  <si>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</si>
  <si>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</si>
  <si>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</si>
  <si>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</si>
  <si>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</si>
  <si>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</si>
  <si>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</si>
  <si>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</si>
  <si>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</si>
  <si>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</si>
  <si>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</si>
  <si>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</si>
  <si>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</si>
  <si>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</si>
  <si>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</si>
  <si>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</si>
  <si>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</si>
  <si>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</si>
  <si>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</si>
  <si>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</si>
  <si>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</si>
  <si>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</si>
  <si>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</si>
  <si>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</si>
  <si>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</si>
  <si>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</si>
  <si>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</si>
  <si>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</si>
  <si>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</si>
  <si>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</si>
  <si>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</si>
  <si>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</si>
  <si>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</si>
  <si>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</si>
  <si>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</si>
  <si>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</si>
  <si>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</si>
  <si>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</si>
  <si>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</si>
  <si>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</si>
  <si>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</si>
  <si>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</si>
  <si>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</si>
  <si>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</si>
  <si>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</si>
  <si>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</si>
  <si>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</si>
  <si>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</si>
  <si>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</si>
  <si>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</si>
  <si>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</si>
  <si>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</si>
  <si>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</si>
  <si>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</si>
  <si>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</si>
  <si>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</si>
  <si>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</si>
  <si>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</si>
  <si>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</si>
  <si>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</si>
  <si>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</si>
  <si>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</si>
  <si>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</si>
  <si>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</si>
  <si>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</si>
  <si>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</si>
  <si>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</si>
  <si>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</si>
  <si>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</si>
  <si>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</si>
  <si>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</si>
  <si>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</si>
  <si>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</si>
  <si>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</si>
  <si>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</si>
  <si>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</si>
  <si>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</si>
  <si>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</si>
  <si>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</si>
  <si>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</si>
  <si>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</si>
  <si>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</si>
  <si>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</si>
  <si>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</si>
  <si>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</si>
  <si>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</si>
  <si>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</si>
  <si>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</si>
  <si>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</si>
  <si>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</si>
  <si>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</si>
  <si>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</si>
  <si>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</si>
  <si>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</si>
  <si>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</si>
  <si>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</si>
  <si>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</si>
  <si>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</si>
  <si>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</si>
  <si>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</si>
  <si>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</si>
  <si>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</si>
  <si>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</si>
  <si>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</si>
  <si>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</si>
  <si>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</si>
  <si>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</si>
  <si>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</si>
  <si>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</si>
  <si>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</si>
  <si>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</si>
  <si>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</si>
  <si>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</si>
  <si>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</si>
  <si>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</si>
  <si>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</si>
  <si>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</si>
  <si>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</si>
  <si>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</si>
  <si>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</si>
  <si>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</si>
  <si>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</si>
  <si>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</si>
  <si>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</si>
  <si>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</si>
  <si>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</si>
  <si>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</si>
  <si>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</si>
  <si>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</si>
  <si>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</si>
  <si>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</si>
  <si>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</si>
  <si>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</si>
  <si>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</si>
  <si>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</si>
  <si>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</si>
  <si>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</si>
  <si>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</si>
  <si>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</si>
  <si>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</si>
  <si>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</si>
  <si>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</si>
  <si>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</si>
  <si>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</si>
  <si>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</si>
  <si>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</si>
  <si>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</si>
  <si>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</si>
  <si>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</si>
  <si>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</si>
  <si>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</si>
  <si>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</si>
  <si>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</si>
  <si>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</si>
  <si>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</si>
  <si>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</si>
  <si>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</si>
  <si>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</si>
  <si>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</si>
  <si>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</si>
  <si>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</si>
  <si>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</si>
  <si>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</si>
  <si>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</si>
  <si>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</si>
  <si>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</si>
  <si>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</si>
  <si>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</si>
  <si>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</si>
  <si>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</si>
  <si>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</si>
  <si>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</si>
  <si>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</si>
  <si>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</si>
  <si>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</si>
  <si>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</si>
  <si>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</si>
  <si>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</si>
  <si>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</si>
  <si>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</si>
  <si>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</si>
  <si>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</si>
  <si>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</si>
  <si>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</si>
  <si>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</si>
  <si>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</si>
  <si>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</si>
  <si>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</si>
  <si>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</si>
  <si>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</si>
  <si>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</si>
  <si>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</si>
  <si>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</si>
  <si>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</si>
  <si>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</si>
  <si>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</si>
  <si>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</si>
  <si>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</si>
  <si>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</si>
  <si>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</si>
  <si>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</si>
  <si>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</si>
  <si>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</si>
  <si>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</si>
  <si>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</si>
  <si>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</si>
  <si>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</si>
  <si>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</si>
  <si>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</si>
  <si>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</si>
  <si>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</si>
  <si>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</si>
  <si>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</si>
  <si>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</si>
  <si>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</si>
  <si>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</si>
  <si>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</si>
  <si>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</si>
  <si>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</si>
  <si>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</si>
  <si>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</si>
  <si>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</si>
  <si>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</si>
  <si>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</si>
  <si>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</si>
  <si>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</si>
  <si>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</si>
  <si>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</si>
  <si>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</si>
  <si>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</si>
  <si>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</si>
  <si>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</si>
  <si>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</si>
  <si>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</si>
  <si>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</si>
  <si>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</si>
  <si>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</si>
  <si>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</si>
  <si>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</si>
  <si>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</si>
  <si>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</si>
  <si>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</si>
  <si>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</si>
  <si>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</si>
  <si>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</si>
  <si>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</si>
  <si>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</si>
  <si>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</si>
  <si>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</si>
  <si>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</si>
  <si>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</si>
  <si>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</si>
  <si>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</si>
  <si>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</si>
  <si>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</si>
  <si>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</si>
  <si>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</si>
  <si>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</si>
  <si>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</si>
  <si>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</si>
  <si>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</si>
  <si>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</si>
  <si>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</si>
  <si>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</si>
  <si>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</si>
  <si>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</si>
  <si>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</si>
  <si>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</si>
  <si>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</si>
  <si>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</si>
  <si>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</si>
  <si>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</si>
  <si>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</si>
  <si>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</si>
  <si>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</si>
  <si>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</si>
  <si>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</si>
  <si>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</si>
  <si>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</si>
  <si>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</si>
  <si>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</si>
  <si>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</si>
  <si>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</si>
  <si>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</si>
  <si>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</si>
  <si>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</si>
  <si>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</si>
  <si>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</si>
  <si>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</si>
  <si>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</si>
  <si>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</si>
  <si>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</si>
  <si>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</si>
  <si>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</si>
  <si>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</si>
  <si>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</si>
  <si>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</si>
  <si>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</si>
  <si>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</si>
  <si>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</si>
  <si>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</si>
  <si>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</si>
  <si>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</si>
  <si>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</si>
  <si>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</si>
  <si>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</si>
  <si>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</si>
  <si>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</si>
  <si>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</si>
  <si>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</si>
  <si>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</si>
  <si>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</si>
  <si>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</si>
  <si>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</si>
  <si>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</si>
  <si>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</si>
  <si>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</si>
  <si>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</si>
  <si>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</si>
  <si>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</si>
  <si>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</si>
  <si>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</si>
  <si>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</si>
  <si>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</si>
  <si>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</si>
  <si>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</si>
  <si>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</si>
  <si>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</si>
  <si>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</si>
  <si>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</si>
  <si>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</si>
  <si>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</si>
  <si>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</si>
  <si>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</si>
  <si>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</si>
  <si>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</si>
  <si>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</si>
  <si>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</si>
  <si>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</si>
  <si>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</si>
  <si>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</si>
  <si>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</si>
  <si>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</si>
  <si>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</si>
  <si>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</si>
  <si>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</si>
  <si>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</si>
  <si>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</si>
  <si>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</si>
  <si>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</si>
  <si>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</si>
  <si>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</si>
  <si>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</si>
  <si>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</si>
  <si>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</si>
  <si>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</si>
  <si>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</si>
  <si>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</si>
  <si>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</si>
  <si>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</si>
  <si>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</si>
  <si>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</si>
  <si>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</si>
  <si>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</si>
  <si>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</si>
  <si>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</si>
  <si>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</si>
  <si>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</si>
  <si>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</si>
  <si>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</si>
  <si>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</si>
  <si>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</si>
  <si>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</si>
  <si>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</si>
  <si>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</si>
  <si>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</si>
  <si>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</si>
  <si>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</si>
  <si>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</si>
  <si>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</si>
  <si>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</si>
  <si>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</si>
  <si>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</si>
  <si>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</si>
  <si>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</si>
  <si>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</si>
  <si>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</si>
  <si>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</si>
  <si>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</si>
  <si>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</si>
  <si>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</si>
  <si>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</si>
  <si>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</si>
  <si>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</si>
  <si>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</si>
  <si>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</si>
  <si>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</si>
  <si>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</si>
  <si>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</si>
  <si>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</si>
  <si>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</si>
  <si>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</si>
  <si>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</si>
  <si>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</si>
  <si>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</si>
  <si>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</si>
  <si>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</si>
  <si>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</si>
  <si>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</si>
  <si>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</si>
  <si>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</si>
  <si>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</si>
  <si>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</si>
  <si>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</si>
  <si>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</si>
  <si>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</si>
  <si>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</si>
  <si>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</si>
  <si>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</si>
  <si>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</si>
  <si>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</si>
  <si>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</si>
  <si>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</si>
  <si>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</si>
  <si>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</si>
  <si>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</si>
  <si>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</si>
  <si>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</si>
  <si>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</si>
  <si>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</si>
  <si>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</si>
  <si>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</si>
  <si>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</si>
  <si>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</si>
  <si>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</si>
  <si>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</si>
  <si>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</si>
  <si>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</si>
  <si>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</si>
  <si>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</si>
  <si>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</si>
  <si>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</si>
  <si>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</si>
  <si>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</si>
  <si>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</si>
  <si>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</si>
  <si>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</si>
  <si>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</si>
  <si>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</si>
  <si>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</si>
  <si>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</si>
  <si>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</si>
  <si>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</si>
  <si>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</si>
  <si>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</si>
  <si>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</si>
  <si>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</si>
  <si>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</si>
  <si>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</si>
  <si>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</si>
  <si>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</si>
  <si>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</si>
  <si>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</si>
  <si>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</si>
  <si>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</si>
  <si>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</si>
  <si>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</si>
  <si>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</si>
  <si>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</si>
  <si>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</si>
  <si>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</si>
  <si>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</si>
  <si>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</si>
  <si>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</si>
  <si>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</si>
  <si>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</si>
  <si>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</si>
  <si>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</si>
  <si>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</si>
  <si>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</si>
  <si>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</si>
  <si>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</si>
  <si>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</si>
  <si>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</si>
  <si>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</si>
  <si>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</si>
  <si>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</si>
  <si>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</si>
  <si>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</si>
  <si>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</si>
  <si>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</si>
  <si>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</si>
  <si>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</si>
  <si>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</si>
  <si>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</si>
  <si>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</si>
  <si>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</si>
  <si>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</si>
  <si>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</si>
  <si>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</si>
  <si>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</si>
  <si>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</si>
  <si>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</si>
  <si>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</si>
  <si>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</si>
  <si>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</si>
  <si>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</si>
  <si>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</si>
  <si>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</si>
  <si>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</si>
  <si>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</si>
  <si>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</si>
  <si>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</si>
  <si>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</si>
  <si>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</si>
  <si>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</si>
  <si>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</si>
  <si>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</si>
  <si>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</si>
  <si>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</si>
  <si>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</si>
  <si>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</si>
  <si>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</si>
  <si>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</si>
  <si>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</si>
  <si>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</si>
  <si>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</si>
  <si>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</si>
  <si>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</si>
  <si>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</si>
  <si>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</si>
  <si>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</si>
  <si>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</si>
  <si>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</si>
  <si>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</si>
  <si>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</si>
  <si>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</si>
  <si>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</si>
  <si>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</si>
  <si>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</si>
  <si>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</si>
  <si>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</si>
  <si>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</si>
  <si>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</si>
  <si>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</si>
  <si>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</si>
  <si>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</si>
  <si>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</si>
  <si>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</si>
  <si>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</si>
  <si>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</si>
  <si>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</si>
  <si>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</si>
  <si>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</si>
  <si>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</si>
  <si>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</si>
  <si>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</si>
  <si>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</si>
  <si>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</si>
  <si>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</si>
  <si>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</si>
  <si>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</si>
  <si>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</si>
  <si>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</si>
  <si>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</si>
  <si>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</si>
  <si>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</si>
  <si>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</si>
  <si>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</si>
  <si>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</si>
  <si>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</si>
  <si>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</si>
  <si>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</si>
  <si>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</si>
  <si>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</si>
  <si>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</si>
  <si>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</si>
  <si>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</si>
  <si>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</si>
  <si>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</si>
  <si>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</si>
  <si>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</si>
  <si>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</si>
  <si>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</si>
  <si>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</si>
  <si>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</si>
  <si>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</si>
  <si>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</si>
  <si>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</si>
  <si>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</si>
  <si>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</si>
  <si>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</si>
  <si>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</si>
  <si>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</si>
  <si>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</si>
  <si>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</si>
  <si>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</si>
  <si>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</si>
  <si>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</si>
  <si>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</si>
  <si>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</si>
  <si>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</si>
  <si>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</si>
  <si>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</si>
  <si>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</si>
  <si>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</si>
  <si>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</si>
  <si>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</si>
  <si>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</si>
  <si>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</si>
  <si>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</si>
  <si>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</si>
  <si>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</si>
  <si>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</si>
  <si>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</si>
  <si>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</si>
  <si>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</si>
  <si>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</si>
  <si>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</si>
  <si>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</si>
  <si>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</si>
  <si>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</si>
  <si>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</si>
  <si>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</si>
  <si>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</si>
  <si>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</si>
  <si>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</si>
  <si>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</si>
  <si>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</si>
  <si>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</si>
  <si>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</si>
  <si>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</si>
  <si>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</si>
  <si>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</si>
  <si>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</si>
  <si>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</si>
  <si>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</si>
  <si>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</si>
  <si>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</si>
  <si>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</si>
  <si>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</si>
  <si>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</si>
  <si>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</si>
  <si>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</si>
  <si>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</si>
  <si>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</si>
  <si>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</si>
  <si>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</si>
  <si>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</si>
  <si>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</si>
  <si>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</si>
  <si>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</si>
  <si>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</si>
  <si>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</si>
  <si>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</si>
  <si>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</si>
  <si>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</si>
  <si>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</si>
  <si>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</si>
  <si>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</si>
  <si>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</si>
  <si>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</si>
  <si>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</si>
  <si>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</si>
  <si>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</si>
  <si>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</si>
  <si>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</si>
  <si>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</si>
  <si>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</si>
  <si>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</si>
  <si>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</si>
  <si>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</si>
  <si>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</si>
  <si>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</si>
  <si>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</si>
  <si>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</si>
  <si>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</si>
  <si>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</si>
  <si>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</si>
  <si>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</si>
  <si>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</si>
  <si>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</si>
  <si>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</si>
  <si>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</si>
  <si>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</si>
  <si>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</si>
  <si>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</si>
  <si>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</si>
  <si>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</si>
  <si>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</si>
  <si>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</si>
  <si>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</si>
  <si>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</si>
  <si>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</si>
  <si>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</si>
  <si>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</si>
  <si>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</si>
  <si>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</si>
  <si>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</si>
  <si>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</si>
  <si>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</si>
  <si>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</si>
  <si>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</si>
  <si>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</si>
  <si>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</si>
  <si>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</si>
  <si>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</si>
  <si>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</si>
  <si>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</si>
  <si>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</si>
  <si>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</si>
  <si>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</si>
  <si>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</si>
  <si>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</si>
  <si>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</si>
  <si>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</si>
  <si>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</si>
  <si>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</si>
  <si>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</si>
  <si>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</si>
  <si>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</si>
  <si>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</si>
  <si>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</si>
  <si>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</si>
  <si>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</si>
  <si>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</si>
  <si>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</si>
  <si>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</si>
  <si>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</si>
  <si>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</si>
  <si>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</si>
  <si>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</si>
  <si>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</si>
  <si>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</si>
  <si>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</si>
  <si>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</si>
  <si>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</si>
  <si>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</si>
  <si>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</si>
  <si>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</si>
  <si>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</si>
  <si>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</si>
  <si>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</si>
  <si>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</si>
  <si>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</si>
  <si>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</si>
  <si>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</si>
  <si>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</si>
  <si>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</si>
  <si>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</si>
  <si>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</si>
  <si>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</si>
  <si>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</si>
  <si>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</si>
  <si>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</si>
  <si>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</si>
  <si>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</si>
  <si>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</si>
  <si>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</si>
  <si>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</si>
  <si>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</si>
  <si>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</si>
  <si>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</si>
  <si>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</si>
  <si>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</si>
  <si>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</si>
  <si>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</si>
  <si>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</si>
  <si>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</si>
  <si>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</si>
  <si>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</si>
  <si>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</si>
  <si>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</si>
  <si>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</si>
  <si>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</si>
  <si>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</si>
  <si>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</si>
  <si>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</si>
  <si>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</si>
  <si>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</si>
  <si>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</si>
  <si>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</si>
  <si>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</si>
  <si>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</si>
  <si>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</si>
  <si>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</si>
  <si>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</si>
  <si>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</si>
  <si>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</si>
  <si>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</si>
  <si>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</si>
  <si>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</si>
  <si>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</si>
  <si>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</si>
  <si>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</si>
  <si>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</si>
  <si>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</si>
  <si>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</si>
  <si>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</si>
  <si>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</si>
  <si>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</si>
  <si>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</si>
  <si>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</si>
  <si>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</si>
  <si>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</si>
  <si>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</si>
  <si>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</si>
  <si>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</si>
  <si>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</si>
  <si>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</si>
  <si>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</si>
  <si>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</si>
  <si>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</si>
  <si>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</si>
  <si>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</si>
  <si>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</si>
  <si>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</si>
  <si>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</si>
  <si>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</si>
  <si>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</si>
  <si>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</si>
  <si>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</si>
  <si>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</si>
  <si>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</si>
  <si>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</si>
  <si>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</si>
  <si>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</si>
  <si>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</si>
  <si>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</si>
  <si>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</si>
  <si>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</si>
  <si>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</si>
  <si>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</si>
  <si>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</si>
  <si>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</si>
  <si>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</si>
  <si>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</si>
  <si>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</si>
  <si>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</si>
  <si>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</si>
  <si>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</si>
  <si>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</si>
  <si>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</si>
  <si>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</si>
  <si>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</si>
  <si>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</si>
  <si>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</si>
  <si>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</si>
  <si>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</si>
  <si>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</si>
  <si>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</si>
  <si>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</si>
  <si>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</si>
  <si>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</si>
  <si>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</si>
  <si>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</si>
  <si>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</si>
  <si>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</si>
  <si>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</si>
  <si>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</si>
  <si>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</si>
  <si>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</si>
  <si>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</si>
  <si>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</si>
  <si>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</si>
  <si>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</si>
  <si>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</si>
  <si>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</si>
  <si>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</si>
  <si>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</si>
  <si>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</si>
  <si>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</si>
  <si>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</si>
  <si>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</si>
  <si>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</si>
  <si>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</si>
  <si>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</si>
  <si>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</si>
  <si>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</si>
  <si>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</si>
  <si>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</si>
  <si>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</si>
  <si>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</si>
  <si>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</si>
  <si>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</si>
  <si>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</si>
  <si>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</si>
  <si>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</si>
  <si>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</si>
  <si>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</si>
  <si>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</si>
  <si>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</si>
  <si>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</si>
  <si>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</si>
  <si>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</si>
  <si>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</si>
  <si>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</si>
  <si>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</si>
  <si>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</si>
  <si>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</si>
  <si>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</si>
  <si>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</si>
  <si>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</si>
  <si>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</si>
  <si>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</si>
  <si>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</si>
  <si>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</si>
  <si>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</si>
  <si>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</si>
  <si>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</si>
  <si>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</si>
  <si>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</si>
  <si>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</si>
  <si>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</si>
  <si>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</si>
  <si>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</si>
  <si>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</si>
  <si>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</si>
  <si>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</si>
  <si>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</si>
  <si>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</si>
  <si>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</si>
  <si>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</si>
  <si>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</si>
  <si>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</si>
  <si>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</si>
  <si>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</si>
  <si>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</si>
  <si>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</si>
  <si>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</si>
  <si>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</si>
  <si>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</si>
  <si>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</si>
  <si>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</si>
  <si>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</si>
  <si>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</si>
  <si>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</si>
  <si>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</si>
  <si>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</si>
  <si>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</si>
  <si>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</si>
  <si>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</si>
  <si>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</si>
  <si>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</si>
  <si>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</si>
  <si>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</si>
  <si>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</si>
  <si>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</si>
  <si>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</si>
  <si>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</si>
  <si>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</si>
  <si>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</si>
  <si>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</si>
  <si>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</si>
  <si>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</si>
  <si>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</si>
  <si>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</si>
  <si>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</si>
  <si>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</si>
  <si>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</si>
  <si>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</si>
  <si>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</si>
  <si>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</si>
  <si>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</si>
  <si>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</si>
  <si>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</si>
  <si>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</si>
  <si>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</si>
  <si>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</si>
  <si>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</si>
  <si>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</si>
  <si>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</si>
  <si>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</si>
  <si>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</si>
  <si>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</si>
  <si>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</si>
  <si>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</si>
  <si>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</si>
  <si>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</si>
  <si>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</si>
  <si>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</si>
  <si>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</si>
  <si>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</si>
  <si>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</si>
  <si>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</si>
  <si>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</si>
  <si>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</si>
  <si>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</si>
  <si>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</si>
  <si>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</si>
  <si>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</si>
  <si>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</si>
  <si>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</si>
  <si>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</si>
  <si>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</si>
  <si>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</si>
  <si>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</si>
  <si>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</si>
  <si>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</si>
  <si>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</si>
  <si>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</si>
  <si>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</si>
  <si>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</si>
  <si>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</si>
  <si>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</si>
  <si>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</si>
  <si>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</si>
  <si>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</si>
  <si>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</si>
  <si>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</si>
  <si>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</si>
  <si>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</si>
  <si>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</si>
  <si>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</si>
  <si>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</si>
  <si>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</si>
  <si>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</si>
  <si>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</si>
  <si>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</si>
  <si>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</si>
  <si>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</si>
  <si>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</si>
  <si>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</si>
  <si>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</si>
  <si>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</si>
  <si>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</si>
  <si>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</si>
  <si>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</si>
  <si>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</si>
  <si>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</si>
  <si>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</si>
  <si>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</si>
  <si>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</si>
  <si>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</si>
  <si>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</si>
  <si>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</si>
  <si>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</si>
  <si>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</si>
  <si>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</si>
  <si>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</si>
  <si>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</si>
  <si>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</si>
  <si>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</si>
  <si>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</si>
  <si>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</si>
  <si>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</si>
  <si>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</si>
  <si>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</si>
  <si>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</si>
  <si>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</si>
  <si>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</si>
  <si>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</si>
  <si>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</si>
  <si>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</si>
  <si>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</si>
  <si>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</si>
  <si>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</si>
  <si>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</si>
  <si>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</si>
  <si>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</si>
  <si>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</si>
  <si>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</si>
  <si>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</si>
  <si>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</si>
  <si>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</si>
  <si>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</si>
  <si>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</si>
  <si>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</si>
  <si>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</si>
  <si>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</si>
  <si>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</si>
  <si>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</si>
  <si>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</si>
  <si>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</si>
  <si>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</si>
  <si>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</si>
  <si>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</si>
  <si>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</si>
  <si>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</si>
  <si>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</si>
  <si>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</si>
  <si>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</si>
  <si>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</si>
  <si>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</si>
  <si>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</si>
  <si>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</si>
  <si>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</si>
  <si>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</si>
  <si>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</si>
  <si>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</si>
  <si>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</si>
  <si>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</si>
  <si>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</si>
  <si>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</si>
  <si>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</si>
  <si>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</si>
  <si>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</si>
  <si>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</si>
  <si>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</si>
  <si>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</si>
  <si>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</si>
  <si>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</si>
  <si>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</si>
  <si>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</si>
  <si>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</si>
  <si>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</si>
  <si>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</si>
  <si>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</si>
  <si>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</si>
  <si>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</si>
  <si>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</si>
  <si>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</si>
  <si>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</si>
  <si>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</si>
  <si>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</si>
  <si>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</si>
  <si>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</si>
  <si>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</si>
  <si>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</si>
  <si>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</si>
  <si>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</si>
  <si>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</si>
  <si>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</si>
  <si>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</si>
  <si>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</si>
  <si>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</si>
  <si>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</si>
  <si>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</si>
  <si>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</si>
  <si>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</si>
  <si>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</si>
  <si>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</si>
  <si>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</si>
  <si>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</si>
  <si>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</si>
  <si>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</si>
  <si>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</si>
  <si>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</si>
  <si>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</si>
  <si>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</si>
  <si>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</si>
  <si>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</si>
  <si>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</si>
  <si>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</si>
  <si>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</si>
  <si>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</si>
  <si>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</si>
  <si>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</si>
  <si>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</si>
  <si>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</si>
  <si>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</si>
  <si>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</si>
  <si>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</si>
  <si>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</si>
  <si>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</si>
  <si>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</si>
  <si>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</si>
  <si>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</si>
  <si>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</si>
  <si>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</si>
  <si>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</si>
  <si>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</si>
  <si>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</si>
  <si>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</si>
  <si>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</si>
  <si>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</si>
  <si>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</si>
  <si>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</si>
  <si>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</si>
  <si>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</si>
  <si>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</si>
  <si>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</si>
  <si>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</si>
  <si>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</si>
  <si>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</si>
  <si>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</si>
  <si>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</si>
  <si>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</si>
  <si>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</si>
  <si>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</si>
  <si>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</si>
  <si>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</si>
  <si>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</si>
  <si>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</si>
  <si>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</si>
  <si>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</si>
  <si>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</si>
  <si>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</si>
  <si>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</si>
  <si>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</si>
  <si>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</si>
  <si>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</si>
  <si>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</si>
  <si>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</si>
  <si>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</si>
  <si>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</si>
  <si>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</si>
  <si>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</si>
  <si>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</si>
  <si>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</si>
  <si>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</si>
  <si>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</si>
  <si>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</si>
  <si>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</si>
  <si>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</si>
  <si>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</si>
  <si>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</si>
  <si>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</si>
  <si>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</si>
  <si>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</si>
  <si>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</si>
  <si>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</si>
  <si>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</si>
  <si>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</si>
  <si>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</si>
  <si>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</si>
  <si>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</si>
  <si>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</si>
  <si>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</si>
  <si>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</si>
  <si>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</si>
  <si>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</si>
  <si>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</si>
  <si>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</si>
  <si>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</si>
  <si>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</si>
  <si>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</si>
  <si>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</si>
  <si>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</si>
  <si>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</si>
  <si>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</si>
  <si>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</si>
  <si>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</si>
  <si>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</si>
  <si>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</si>
  <si>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</si>
  <si>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</si>
  <si>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</si>
  <si>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</si>
  <si>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</si>
  <si>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</si>
  <si>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</si>
  <si>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</si>
  <si>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</si>
  <si>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</si>
  <si>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</si>
  <si>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</si>
  <si>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</si>
  <si>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</si>
  <si>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</si>
  <si>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</si>
  <si>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</si>
  <si>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</si>
  <si>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</si>
  <si>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</si>
  <si>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</si>
  <si>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</si>
  <si>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</si>
  <si>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</si>
  <si>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</si>
  <si>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</si>
  <si>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</si>
  <si>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</si>
  <si>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</si>
  <si>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</si>
  <si>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</si>
  <si>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</si>
  <si>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</si>
  <si>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</si>
  <si>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</si>
  <si>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</si>
  <si>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</si>
  <si>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</si>
  <si>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</si>
  <si>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</si>
  <si>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</si>
  <si>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</si>
  <si>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</si>
  <si>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</si>
  <si>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</si>
  <si>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</si>
  <si>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</si>
  <si>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</si>
  <si>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</si>
  <si>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</si>
  <si>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</si>
  <si>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</si>
  <si>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</si>
  <si>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</si>
  <si>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</si>
  <si>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</si>
  <si>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</si>
  <si>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</si>
  <si>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</si>
  <si>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</si>
  <si>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</si>
  <si>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</si>
  <si>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</si>
  <si>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</si>
  <si>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</si>
  <si>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</si>
  <si>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</si>
  <si>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</si>
  <si>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</si>
  <si>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</si>
  <si>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</si>
  <si>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</si>
  <si>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</si>
  <si>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</si>
  <si>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</si>
  <si>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</si>
  <si>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</si>
  <si>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</si>
  <si>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</si>
  <si>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</si>
  <si>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</si>
  <si>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</si>
  <si>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</si>
  <si>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</si>
  <si>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</si>
  <si>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</si>
  <si>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</si>
  <si>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</si>
  <si>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</si>
  <si>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</si>
  <si>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</si>
  <si>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</si>
  <si>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</si>
  <si>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</si>
  <si>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</si>
  <si>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</si>
  <si>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</si>
  <si>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</si>
  <si>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</si>
  <si>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</si>
  <si>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</si>
  <si>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</si>
  <si>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</si>
  <si>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</si>
  <si>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</si>
  <si>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</si>
  <si>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</si>
  <si>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</si>
  <si>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</si>
  <si>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</si>
  <si>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</si>
  <si>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</si>
  <si>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</si>
  <si>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</si>
  <si>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</si>
  <si>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</si>
  <si>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</si>
  <si>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</si>
  <si>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</si>
  <si>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</si>
  <si>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</si>
  <si>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</si>
  <si>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</si>
  <si>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</si>
  <si>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</si>
  <si>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</si>
  <si>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</si>
  <si>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</si>
  <si>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</si>
  <si>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</si>
  <si>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</si>
  <si>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</si>
  <si>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</si>
  <si>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</si>
  <si>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</si>
  <si>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</si>
  <si>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</si>
  <si>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</si>
  <si>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</si>
  <si>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</si>
  <si>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</si>
  <si>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</si>
  <si>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</si>
  <si>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</si>
  <si>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</si>
  <si>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</si>
  <si>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</si>
  <si>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</si>
  <si>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</si>
  <si>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</si>
  <si>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</si>
  <si>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</si>
  <si>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</si>
  <si>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</si>
  <si>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</si>
  <si>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</si>
  <si>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</si>
  <si>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</si>
  <si>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</si>
  <si>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</si>
  <si>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</si>
  <si>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</si>
  <si>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</si>
  <si>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</si>
  <si>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</si>
  <si>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</si>
  <si>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</si>
  <si>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</si>
  <si>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</si>
  <si>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</si>
  <si>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</si>
  <si>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</si>
  <si>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</si>
  <si>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</si>
  <si>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</si>
  <si>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</si>
  <si>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</si>
  <si>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</si>
  <si>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</si>
  <si>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</si>
  <si>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</si>
  <si>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</si>
  <si>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</si>
  <si>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</si>
  <si>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</si>
  <si>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</si>
  <si>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</si>
  <si>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</si>
  <si>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</si>
  <si>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</si>
  <si>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</si>
  <si>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</si>
  <si>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</si>
  <si>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</si>
  <si>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</si>
  <si>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</si>
  <si>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</si>
  <si>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</si>
  <si>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</si>
  <si>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</si>
  <si>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</si>
  <si>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</si>
  <si>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</si>
  <si>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</si>
  <si>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</si>
  <si>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</si>
  <si>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</si>
  <si>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</si>
  <si>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</si>
  <si>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</si>
  <si>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</si>
  <si>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</si>
  <si>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</si>
  <si>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</si>
  <si>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</si>
  <si>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</si>
  <si>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</si>
  <si>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</si>
  <si>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</si>
  <si>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</si>
  <si>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</si>
  <si>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</si>
  <si>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</si>
  <si>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</si>
  <si>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</si>
  <si>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</si>
  <si>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</si>
  <si>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</si>
  <si>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</si>
  <si>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</si>
  <si>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</si>
  <si>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</si>
  <si>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</si>
  <si>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</si>
  <si>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</si>
  <si>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</si>
  <si>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</si>
  <si>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</si>
  <si>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</si>
  <si>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</si>
  <si>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</si>
  <si>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</si>
  <si>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</si>
  <si>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</si>
  <si>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</si>
  <si>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</si>
  <si>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</si>
  <si>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</si>
  <si>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</si>
  <si>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</si>
  <si>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</si>
  <si>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</si>
  <si>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</si>
  <si>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</si>
  <si>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</si>
  <si>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</si>
  <si>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</si>
  <si>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</si>
  <si>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</si>
  <si>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</si>
  <si>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</si>
  <si>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</si>
  <si>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</si>
  <si>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</si>
  <si>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</si>
  <si>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</si>
  <si>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</si>
  <si>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</si>
  <si>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</si>
  <si>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</si>
  <si>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</si>
  <si>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</si>
  <si>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</si>
  <si>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</si>
  <si>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</si>
  <si>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</si>
  <si>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</si>
  <si>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</si>
  <si>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</si>
  <si>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</si>
  <si>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</si>
  <si>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</si>
  <si>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</si>
  <si>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</si>
  <si>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</si>
  <si>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</si>
  <si>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</si>
  <si>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</si>
  <si>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</si>
  <si>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</si>
  <si>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</si>
  <si>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</si>
  <si>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</si>
  <si>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</si>
  <si>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</si>
  <si>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</si>
  <si>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</si>
  <si>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</si>
  <si>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</si>
  <si>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</si>
  <si>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</si>
  <si>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</si>
  <si>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</si>
  <si>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</si>
  <si>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</si>
  <si>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</si>
  <si>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</si>
  <si>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</si>
  <si>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</si>
  <si>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</si>
  <si>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</si>
  <si>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</si>
  <si>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</si>
  <si>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</si>
  <si>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</si>
  <si>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</si>
  <si>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</si>
  <si>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</si>
  <si>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</si>
  <si>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</si>
  <si>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</si>
  <si>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</si>
  <si>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</si>
  <si>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</si>
  <si>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</si>
  <si>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</si>
  <si>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</si>
  <si>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</si>
  <si>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</si>
  <si>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</si>
  <si>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</si>
  <si>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</si>
  <si>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</si>
  <si>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</si>
  <si>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</si>
  <si>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</si>
  <si>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</si>
  <si>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</si>
  <si>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</si>
  <si>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</si>
  <si>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</si>
  <si>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</si>
  <si>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</si>
  <si>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</si>
  <si>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</si>
  <si>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</si>
  <si>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</si>
  <si>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</si>
  <si>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</si>
  <si>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</si>
  <si>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</si>
  <si>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</si>
  <si>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</si>
  <si>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</si>
  <si>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</si>
  <si>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</si>
  <si>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</si>
  <si>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</si>
  <si>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</si>
  <si>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</si>
  <si>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</si>
  <si>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</si>
  <si>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</si>
  <si>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</si>
  <si>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</si>
  <si>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</si>
  <si>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</si>
  <si>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</si>
  <si>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</si>
  <si>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</si>
  <si>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</si>
  <si>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</si>
  <si>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</si>
  <si>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</si>
  <si>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</si>
  <si>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</si>
  <si>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</si>
  <si>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</si>
  <si>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</si>
  <si>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</si>
  <si>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</si>
  <si>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</si>
  <si>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</si>
  <si>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</si>
  <si>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</si>
  <si>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</si>
  <si>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</si>
  <si>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</si>
  <si>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</si>
  <si>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</si>
  <si>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</si>
  <si>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</si>
  <si>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</si>
  <si>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</si>
  <si>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</si>
  <si>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</si>
  <si>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</si>
  <si>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</si>
  <si>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</si>
  <si>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</si>
  <si>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</si>
  <si>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</si>
  <si>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</si>
  <si>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</si>
  <si>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</si>
  <si>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</si>
  <si>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</si>
  <si>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</si>
  <si>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</si>
  <si>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</si>
  <si>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</si>
  <si>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</si>
  <si>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</si>
  <si>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</si>
  <si>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</si>
  <si>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</si>
  <si>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</si>
  <si>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</si>
  <si>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</si>
  <si>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</si>
  <si>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</si>
  <si>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</si>
  <si>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</si>
  <si>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</si>
  <si>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</si>
  <si>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</si>
  <si>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</si>
  <si>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</si>
  <si>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</si>
  <si>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</si>
  <si>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</si>
  <si>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</si>
  <si>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</si>
  <si>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</si>
  <si>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</si>
  <si>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</si>
  <si>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</si>
  <si>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</si>
  <si>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</si>
  <si>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</si>
  <si>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</si>
  <si>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</si>
  <si>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</si>
  <si>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</si>
  <si>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</si>
  <si>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</si>
  <si>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</si>
  <si>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</si>
  <si>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</si>
  <si>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</si>
  <si>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</si>
  <si>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</si>
  <si>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</si>
  <si>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</si>
  <si>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</si>
  <si>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</si>
  <si>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</si>
  <si>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</si>
  <si>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</si>
  <si>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</si>
  <si>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</si>
  <si>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</si>
  <si>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</si>
  <si>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</si>
  <si>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</si>
  <si>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</si>
  <si>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</si>
  <si>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</si>
  <si>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</si>
  <si>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</si>
  <si>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</si>
  <si>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</si>
  <si>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</si>
  <si>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</si>
  <si>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</si>
  <si>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</si>
  <si>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</si>
  <si>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</si>
  <si>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</si>
  <si>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</si>
  <si>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</si>
  <si>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</si>
  <si>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</si>
  <si>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</si>
  <si>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</si>
  <si>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</si>
  <si>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</si>
  <si>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</si>
  <si>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</si>
  <si>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</si>
  <si>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</si>
  <si>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</si>
  <si>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</si>
  <si>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</si>
  <si>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</si>
  <si>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</si>
  <si>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</si>
  <si>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</si>
  <si>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</si>
  <si>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</si>
  <si>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</si>
  <si>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</si>
  <si>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</si>
  <si>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</si>
  <si>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</si>
  <si>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</si>
  <si>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</si>
  <si>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</si>
  <si>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</si>
  <si>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</si>
  <si>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</si>
  <si>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</si>
  <si>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</si>
  <si>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</si>
  <si>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</si>
  <si>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</si>
  <si>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</si>
  <si>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</si>
  <si>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</si>
  <si>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</si>
  <si>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</si>
  <si>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</si>
  <si>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</si>
  <si>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</si>
  <si>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</si>
  <si>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</si>
  <si>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</si>
  <si>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</si>
  <si>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</si>
  <si>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</si>
  <si>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</si>
  <si>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</si>
  <si>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</si>
  <si>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</si>
  <si>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</si>
  <si>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</si>
  <si>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</si>
  <si>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</si>
  <si>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</si>
  <si>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</si>
  <si>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</si>
  <si>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</si>
  <si>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</si>
  <si>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</si>
  <si>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</si>
  <si>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</si>
  <si>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</si>
  <si>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</si>
  <si>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</si>
  <si>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</si>
  <si>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</si>
  <si>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</si>
  <si>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</si>
  <si>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</si>
  <si>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</si>
  <si>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</si>
  <si>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</si>
  <si>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</si>
  <si>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</si>
  <si>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</si>
  <si>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</si>
  <si>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</si>
  <si>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</si>
  <si>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</si>
  <si>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</si>
  <si>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</si>
  <si>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</si>
  <si>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</si>
  <si>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</si>
  <si>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</si>
  <si>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</si>
  <si>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</si>
  <si>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</si>
  <si>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</si>
  <si>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</si>
  <si>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</si>
  <si>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</si>
  <si>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</si>
  <si>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</si>
  <si>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</si>
  <si>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</si>
  <si>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</si>
  <si>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</si>
  <si>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</si>
  <si>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</si>
  <si>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</si>
  <si>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</si>
  <si>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</si>
  <si>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</si>
  <si>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</si>
  <si>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</si>
  <si>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</si>
  <si>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</si>
  <si>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</si>
  <si>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</si>
  <si>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</si>
  <si>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</si>
  <si>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</si>
  <si>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</si>
  <si>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</si>
  <si>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</si>
  <si>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</si>
  <si>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</si>
  <si>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</si>
  <si>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</si>
  <si>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</si>
  <si>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</si>
  <si>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</si>
  <si>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</si>
  <si>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</si>
  <si>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</si>
  <si>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</si>
  <si>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</si>
  <si>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</si>
  <si>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</si>
  <si>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</si>
  <si>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</si>
  <si>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</si>
  <si>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</si>
  <si>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</si>
  <si>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</si>
  <si>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</si>
  <si>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</si>
  <si>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</si>
  <si>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</si>
  <si>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</si>
  <si>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</si>
  <si>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</si>
  <si>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</si>
  <si>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</si>
  <si>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</si>
  <si>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</si>
  <si>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</si>
  <si>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</si>
  <si>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</si>
  <si>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</si>
  <si>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</si>
  <si>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</si>
  <si>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</si>
  <si>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</si>
  <si>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</si>
  <si>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</si>
  <si>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</si>
  <si>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</si>
  <si>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</si>
  <si>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</si>
  <si>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</si>
  <si>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</si>
  <si>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</si>
  <si>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</si>
  <si>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</si>
  <si>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</si>
  <si>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</si>
  <si>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</si>
  <si>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</si>
  <si>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</si>
  <si>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</si>
  <si>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</si>
  <si>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</si>
  <si>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</si>
  <si>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</si>
  <si>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</si>
  <si>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</si>
  <si>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</si>
  <si>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</si>
  <si>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</si>
  <si>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</si>
  <si>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</si>
  <si>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</si>
  <si>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</si>
  <si>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</si>
  <si>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</si>
  <si>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</si>
  <si>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</si>
  <si>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</si>
  <si>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</si>
  <si>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</si>
  <si>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</si>
  <si>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</si>
  <si>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</si>
  <si>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</si>
  <si>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</si>
  <si>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</si>
  <si>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</si>
  <si>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</si>
  <si>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</si>
  <si>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</si>
  <si>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</si>
  <si>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</si>
  <si>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</si>
  <si>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</si>
  <si>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</si>
  <si>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</si>
  <si>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</si>
  <si>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</si>
  <si>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</si>
  <si>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</si>
  <si>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</si>
  <si>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</si>
  <si>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</si>
  <si>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</si>
  <si>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</si>
  <si>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</si>
  <si>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</si>
  <si>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</si>
  <si>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</si>
  <si>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</si>
  <si>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</si>
  <si>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</si>
  <si>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</si>
  <si>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</si>
  <si>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</si>
  <si>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</si>
  <si>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</si>
  <si>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</si>
  <si>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</si>
  <si>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</si>
  <si>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</si>
  <si>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</si>
  <si>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</si>
  <si>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</si>
  <si>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</si>
  <si>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</si>
  <si>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</si>
  <si>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</si>
  <si>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</si>
  <si>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</si>
  <si>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</si>
  <si>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</si>
  <si>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</si>
  <si>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</si>
  <si>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</si>
  <si>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</si>
  <si>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</si>
  <si>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</si>
  <si>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</si>
  <si>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</si>
  <si>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</si>
  <si>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</si>
  <si>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</si>
  <si>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</si>
  <si>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</si>
  <si>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</si>
  <si>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</si>
  <si>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</si>
  <si>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</si>
  <si>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</si>
  <si>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</si>
  <si>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</si>
  <si>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</si>
  <si>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</si>
  <si>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</si>
  <si>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</si>
  <si>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</si>
  <si>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</si>
  <si>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</si>
  <si>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</si>
  <si>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</si>
  <si>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</si>
  <si>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</si>
  <si>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</si>
  <si>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</si>
  <si>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</si>
  <si>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</si>
  <si>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</si>
  <si>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</si>
  <si>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</si>
  <si>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</si>
  <si>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</si>
  <si>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</si>
  <si>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</si>
  <si>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</si>
  <si>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</si>
  <si>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</si>
  <si>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</si>
  <si>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</si>
  <si>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</si>
  <si>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</si>
  <si>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</si>
  <si>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</si>
  <si>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</si>
  <si>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</si>
  <si>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</si>
  <si>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</si>
  <si>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</si>
  <si>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</si>
  <si>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</si>
  <si>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</si>
  <si>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</si>
  <si>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</si>
  <si>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</si>
  <si>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</si>
  <si>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</si>
  <si>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</si>
  <si>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</si>
  <si>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</si>
  <si>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</si>
  <si>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</si>
  <si>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</si>
  <si>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</si>
  <si>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</si>
  <si>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</si>
  <si>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</si>
  <si>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</si>
  <si>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</si>
  <si>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</si>
  <si>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</si>
  <si>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</si>
  <si>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</si>
  <si>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</si>
  <si>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</si>
  <si>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</si>
  <si>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</si>
  <si>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</si>
  <si>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</si>
  <si>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</si>
  <si>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</si>
  <si>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</si>
  <si>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</si>
  <si>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</si>
  <si>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</si>
  <si>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</si>
  <si>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</si>
  <si>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</si>
  <si>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</si>
  <si>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</si>
  <si>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</si>
  <si>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</si>
  <si>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</si>
  <si>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</si>
  <si>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</si>
  <si>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</si>
  <si>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</si>
  <si>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</si>
  <si>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</si>
  <si>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</si>
  <si>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</si>
  <si>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</si>
  <si>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</si>
  <si>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</si>
  <si>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</si>
  <si>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</si>
  <si>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</si>
  <si>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</si>
  <si>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</si>
  <si>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</si>
  <si>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</si>
  <si>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</si>
  <si>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</si>
  <si>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</si>
  <si>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</si>
  <si>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</si>
  <si>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</si>
  <si>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</si>
  <si>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</si>
  <si>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</si>
  <si>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</si>
  <si>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</si>
  <si>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</si>
  <si>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</si>
  <si>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</si>
  <si>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</si>
  <si>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</si>
  <si>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</si>
  <si>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</si>
  <si>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</si>
  <si>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</si>
  <si>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</si>
  <si>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</si>
  <si>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</si>
  <si>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</si>
  <si>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</si>
  <si>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</si>
  <si>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</si>
  <si>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</si>
  <si>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</si>
  <si>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</si>
  <si>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</si>
  <si>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</si>
  <si>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</si>
  <si>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</si>
  <si>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</si>
  <si>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</si>
  <si>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</si>
  <si>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</si>
  <si>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</si>
  <si>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</si>
  <si>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</si>
  <si>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</si>
  <si>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</si>
  <si>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</si>
  <si>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</si>
  <si>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</si>
  <si>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</si>
  <si>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</si>
  <si>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</si>
  <si>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</si>
  <si>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</si>
  <si>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</si>
  <si>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</si>
  <si>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</si>
  <si>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</si>
  <si>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</si>
  <si>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</si>
  <si>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</si>
  <si>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</si>
  <si>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</si>
  <si>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</si>
  <si>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</si>
  <si>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</si>
  <si>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</si>
  <si>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</si>
  <si>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</si>
  <si>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</si>
  <si>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</si>
  <si>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</si>
  <si>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</si>
  <si>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</si>
  <si>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</si>
  <si>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</si>
  <si>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</si>
  <si>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</si>
  <si>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</si>
  <si>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</si>
  <si>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</si>
  <si>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</si>
  <si>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</si>
  <si>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</si>
  <si>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</si>
  <si>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</si>
  <si>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</si>
  <si>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</si>
  <si>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</si>
  <si>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</si>
  <si>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</si>
  <si>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</si>
  <si>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</si>
  <si>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</si>
  <si>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</si>
  <si>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</si>
  <si>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</si>
  <si>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</si>
  <si>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</si>
  <si>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</si>
  <si>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</si>
  <si>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</si>
  <si>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</si>
  <si>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</si>
  <si>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</si>
  <si>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</si>
  <si>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</si>
  <si>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</si>
  <si>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</si>
  <si>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</si>
  <si>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</si>
  <si>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</si>
  <si>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</si>
  <si>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</si>
  <si>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</si>
  <si>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</si>
  <si>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</si>
  <si>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</si>
  <si>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</si>
  <si>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</si>
  <si>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</si>
  <si>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</si>
  <si>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</si>
  <si>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</si>
  <si>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</si>
  <si>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</si>
  <si>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</si>
  <si>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</si>
  <si>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</si>
  <si>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</si>
  <si>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</si>
  <si>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</si>
  <si>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</si>
  <si>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</si>
  <si>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</si>
  <si>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</si>
  <si>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</si>
  <si>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</si>
  <si>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</si>
  <si>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</si>
  <si>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</si>
  <si>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</si>
  <si>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</si>
  <si>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</si>
  <si>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</si>
  <si>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</si>
  <si>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</si>
  <si>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</si>
  <si>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</si>
  <si>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</si>
  <si>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</si>
  <si>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</si>
  <si>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</si>
  <si>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</si>
  <si>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</si>
  <si>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</si>
  <si>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</si>
  <si>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</si>
  <si>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</si>
  <si>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</si>
  <si>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</si>
  <si>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</si>
  <si>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</si>
  <si>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</si>
  <si>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</si>
  <si>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</si>
  <si>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</si>
  <si>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</si>
  <si>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</si>
  <si>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</si>
  <si>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</si>
  <si>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</si>
  <si>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</si>
  <si>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</si>
  <si>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</si>
  <si>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</si>
  <si>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</si>
  <si>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</si>
  <si>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</si>
  <si>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</si>
  <si>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</si>
  <si>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</si>
  <si>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</si>
  <si>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</si>
  <si>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</si>
  <si>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</si>
  <si>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</si>
  <si>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</si>
  <si>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</si>
  <si>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</si>
  <si>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</si>
  <si>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</si>
  <si>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</si>
  <si>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</si>
  <si>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</si>
  <si>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</si>
  <si>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</si>
  <si>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</si>
  <si>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</si>
  <si>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</si>
  <si>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</si>
  <si>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</si>
  <si>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</si>
  <si>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</si>
  <si>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</si>
  <si>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</si>
  <si>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</si>
  <si>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</si>
  <si>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</si>
  <si>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</si>
  <si>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</si>
  <si>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</si>
  <si>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</si>
  <si>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</si>
  <si>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</si>
  <si>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</si>
  <si>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</si>
  <si>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</si>
  <si>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</si>
  <si>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</si>
  <si>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</si>
  <si>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</si>
  <si>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</si>
  <si>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</si>
  <si>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</si>
  <si>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</si>
  <si>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</si>
  <si>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</si>
  <si>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</si>
  <si>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</si>
  <si>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</si>
  <si>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</si>
  <si>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</si>
  <si>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</si>
  <si>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</si>
  <si>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</si>
  <si>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</si>
  <si>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</si>
  <si>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</si>
  <si>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</si>
  <si>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</si>
  <si>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</si>
  <si>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</si>
  <si>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</si>
  <si>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</si>
  <si>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</si>
  <si>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</si>
  <si>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</si>
  <si>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</si>
  <si>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</si>
  <si>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</si>
  <si>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</si>
  <si>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</si>
  <si>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</si>
  <si>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</si>
  <si>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</si>
  <si>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</si>
  <si>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</si>
  <si>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</si>
  <si>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</si>
  <si>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</si>
  <si>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</si>
  <si>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</si>
  <si>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</si>
  <si>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</si>
  <si>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</si>
  <si>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</si>
  <si>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</si>
  <si>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</si>
  <si>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</si>
  <si>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</si>
  <si>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</si>
  <si>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</si>
  <si>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</si>
  <si>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</si>
  <si>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</si>
  <si>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</si>
  <si>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</si>
  <si>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</si>
  <si>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</si>
  <si>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</si>
  <si>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</si>
  <si>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</si>
  <si>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</si>
  <si>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</si>
  <si>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</si>
  <si>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</si>
  <si>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</si>
  <si>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</si>
  <si>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</si>
  <si>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</si>
  <si>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</si>
  <si>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</si>
  <si>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</si>
  <si>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</si>
  <si>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</si>
  <si>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</si>
  <si>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</si>
  <si>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</si>
  <si>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</si>
  <si>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</si>
  <si>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</si>
  <si>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</si>
  <si>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</si>
  <si>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</si>
  <si>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</si>
  <si>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</si>
  <si>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</si>
  <si>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</si>
  <si>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</si>
  <si>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</si>
  <si>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</si>
  <si>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</si>
  <si>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</si>
  <si>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</si>
  <si>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</si>
  <si>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</si>
  <si>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</si>
  <si>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</si>
  <si>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</si>
  <si>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</si>
  <si>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</si>
  <si>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</si>
  <si>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</si>
  <si>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</si>
  <si>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</si>
  <si>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</si>
  <si>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</si>
  <si>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</si>
  <si>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</si>
  <si>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</si>
  <si>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</si>
  <si>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</si>
  <si>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</si>
  <si>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</si>
  <si>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</si>
  <si>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</si>
  <si>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</si>
  <si>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</si>
  <si>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</si>
  <si>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</si>
  <si>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</si>
  <si>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</si>
  <si>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</si>
  <si>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</si>
  <si>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</si>
  <si>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</si>
  <si>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</si>
  <si>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</si>
  <si>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</si>
  <si>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</si>
  <si>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</si>
  <si>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</si>
  <si>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</si>
  <si>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</si>
  <si>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</si>
  <si>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</si>
  <si>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</si>
  <si>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</si>
  <si>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</si>
  <si>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</si>
  <si>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</si>
  <si>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</si>
  <si>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</si>
  <si>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</si>
  <si>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</si>
  <si>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</si>
  <si>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</si>
  <si>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</si>
  <si>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</si>
  <si>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</si>
  <si>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</si>
  <si>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</si>
  <si>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</si>
  <si>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</si>
  <si>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</si>
  <si>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</si>
  <si>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</si>
  <si>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</si>
  <si>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</si>
  <si>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</si>
  <si>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</si>
  <si>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</si>
  <si>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</si>
  <si>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</si>
  <si>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</si>
  <si>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</si>
  <si>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</si>
  <si>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</si>
  <si>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</si>
  <si>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</si>
  <si>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</si>
  <si>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</si>
  <si>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</si>
  <si>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</si>
  <si>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</si>
  <si>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</si>
  <si>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</si>
  <si>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</si>
  <si>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</si>
  <si>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</si>
  <si>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</si>
  <si>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</si>
  <si>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</si>
  <si>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</si>
  <si>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</si>
  <si>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</si>
  <si>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</si>
  <si>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</si>
  <si>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</si>
  <si>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</si>
  <si>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</si>
  <si>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</si>
  <si>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</si>
  <si>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</si>
  <si>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</si>
  <si>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</si>
  <si>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</si>
  <si>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</si>
  <si>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</si>
  <si>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</si>
  <si>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</si>
  <si>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</si>
  <si>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</si>
  <si>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</si>
  <si>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</si>
  <si>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</si>
  <si>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</si>
  <si>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</si>
  <si>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</si>
  <si>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</si>
  <si>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</si>
  <si>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</si>
  <si>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</si>
  <si>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</si>
  <si>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</si>
  <si>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</si>
  <si>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</si>
  <si>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</si>
  <si>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</si>
  <si>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</si>
  <si>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</si>
  <si>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</si>
  <si>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</si>
  <si>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</si>
  <si>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</si>
  <si>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</si>
  <si>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</si>
  <si>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</si>
  <si>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</si>
  <si>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</si>
  <si>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</si>
  <si>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</si>
  <si>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</si>
  <si>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</si>
  <si>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</si>
  <si>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</si>
  <si>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</si>
  <si>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</si>
  <si>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</si>
  <si>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</si>
  <si>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</si>
  <si>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</si>
  <si>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</si>
  <si>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</si>
  <si>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</si>
  <si>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</si>
  <si>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</si>
  <si>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</si>
  <si>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</si>
  <si>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</si>
  <si>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</si>
  <si>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</si>
  <si>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</si>
  <si>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</si>
  <si>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</si>
  <si>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</si>
  <si>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</si>
  <si>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</si>
  <si>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</si>
  <si>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</si>
  <si>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</si>
  <si>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</si>
  <si>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</si>
  <si>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</si>
  <si>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</si>
  <si>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</si>
  <si>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</si>
  <si>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</si>
  <si>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</si>
  <si>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</si>
  <si>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</si>
  <si>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</si>
  <si>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</si>
  <si>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</si>
  <si>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</si>
  <si>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</si>
  <si>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</si>
  <si>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</si>
  <si>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</si>
  <si>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</si>
  <si>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</si>
  <si>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</si>
  <si>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</si>
  <si>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</si>
  <si>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</si>
  <si>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</si>
  <si>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</si>
  <si>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</si>
  <si>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</si>
  <si>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</si>
  <si>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</si>
  <si>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</si>
  <si>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</si>
  <si>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</si>
  <si>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</si>
  <si>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</si>
  <si>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</si>
  <si>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</si>
  <si>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</si>
  <si>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</si>
  <si>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</si>
  <si>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</si>
  <si>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</si>
  <si>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</si>
  <si>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</si>
  <si>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</si>
  <si>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</si>
  <si>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</si>
  <si>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</si>
  <si>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</si>
  <si>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</si>
  <si>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</si>
  <si>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</si>
  <si>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</si>
  <si>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</si>
  <si>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</si>
  <si>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</si>
  <si>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</si>
  <si>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</si>
  <si>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</si>
  <si>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</si>
  <si>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</si>
  <si>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</si>
  <si>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</si>
  <si>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</si>
  <si>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</si>
  <si>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</si>
  <si>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</si>
  <si>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</si>
  <si>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</si>
  <si>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</si>
  <si>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</si>
  <si>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</si>
  <si>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</si>
  <si>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</si>
  <si>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</si>
  <si>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</si>
  <si>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</si>
  <si>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</si>
  <si>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</si>
  <si>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</si>
  <si>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</si>
  <si>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</si>
  <si>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</si>
  <si>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</si>
  <si>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</si>
  <si>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</si>
  <si>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</si>
  <si>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</si>
  <si>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</si>
  <si>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</si>
  <si>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</si>
  <si>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</si>
  <si>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</si>
  <si>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</si>
  <si>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</si>
  <si>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</si>
  <si>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</si>
  <si>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</si>
  <si>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</si>
  <si>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</si>
  <si>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</si>
  <si>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</si>
  <si>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</si>
  <si>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</si>
  <si>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</si>
  <si>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</si>
  <si>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</si>
  <si>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</si>
  <si>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</si>
  <si>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</si>
  <si>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</si>
  <si>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</si>
  <si>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</si>
  <si>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</si>
  <si>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</si>
  <si>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</si>
  <si>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</si>
  <si>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</si>
  <si>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</si>
  <si>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</si>
  <si>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</si>
  <si>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</si>
  <si>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</si>
  <si>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</si>
  <si>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</si>
  <si>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</si>
  <si>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</si>
  <si>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</si>
  <si>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</si>
  <si>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</si>
  <si>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</si>
  <si>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</si>
  <si>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</si>
  <si>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</si>
  <si>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</si>
  <si>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</si>
  <si>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</si>
  <si>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</si>
  <si>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</si>
  <si>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</si>
  <si>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</si>
  <si>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</si>
  <si>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</si>
  <si>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</si>
  <si>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</si>
  <si>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</si>
  <si>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</si>
  <si>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</si>
  <si>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</si>
  <si>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</si>
  <si>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</si>
  <si>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</si>
  <si>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</si>
  <si>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</si>
  <si>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</si>
  <si>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</si>
  <si>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</si>
  <si>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</si>
  <si>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</si>
  <si>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</si>
  <si>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</si>
  <si>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</si>
  <si>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</si>
  <si>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</si>
  <si>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</si>
  <si>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</si>
  <si>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</si>
  <si>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</si>
  <si>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</si>
  <si>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</si>
  <si>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</si>
  <si>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</si>
  <si>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</si>
  <si>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</si>
  <si>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</si>
  <si>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</si>
  <si>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</si>
  <si>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</si>
  <si>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</si>
  <si>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</si>
  <si>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</si>
  <si>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</si>
  <si>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</si>
  <si>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</si>
  <si>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</si>
  <si>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</si>
  <si>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</si>
  <si>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</si>
  <si>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</si>
  <si>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</si>
  <si>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</si>
  <si>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</si>
  <si>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</si>
  <si>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</si>
  <si>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</si>
  <si>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</si>
  <si>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</si>
  <si>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</si>
  <si>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</si>
  <si>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</si>
  <si>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</si>
  <si>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</si>
  <si>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</si>
  <si>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</si>
  <si>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</si>
  <si>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</si>
  <si>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</si>
  <si>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</si>
  <si>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</si>
  <si>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</si>
  <si>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</si>
  <si>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</si>
  <si>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</si>
  <si>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</si>
  <si>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</si>
  <si>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</si>
  <si>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</si>
  <si>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</si>
  <si>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</si>
  <si>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</si>
  <si>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</si>
  <si>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</si>
  <si>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</si>
  <si>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</si>
  <si>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</si>
  <si>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</si>
  <si>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</si>
  <si>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</si>
  <si>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</si>
  <si>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</si>
  <si>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</si>
  <si>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</si>
  <si>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</si>
  <si>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</si>
  <si>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</si>
  <si>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</si>
  <si>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</si>
  <si>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</si>
  <si>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</si>
  <si>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</si>
  <si>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</si>
  <si>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</si>
  <si>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</si>
  <si>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</si>
  <si>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</si>
  <si>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</si>
  <si>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</si>
  <si>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</si>
  <si>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</si>
  <si>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</si>
  <si>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</si>
  <si>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</si>
  <si>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</si>
  <si>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</si>
  <si>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</si>
  <si>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</si>
  <si>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</si>
  <si>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</si>
  <si>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</si>
  <si>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</si>
  <si>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</si>
  <si>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</si>
  <si>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</si>
  <si>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</si>
  <si>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</si>
  <si>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</si>
  <si>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</si>
  <si>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</si>
  <si>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</si>
  <si>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</si>
  <si>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</si>
  <si>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</si>
  <si>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</si>
  <si>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</si>
  <si>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</si>
  <si>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</si>
  <si>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</si>
  <si>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</si>
  <si>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</si>
  <si>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</si>
  <si>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</si>
  <si>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</si>
  <si>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</si>
  <si>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</si>
  <si>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</si>
  <si>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</si>
  <si>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</si>
  <si>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</si>
  <si>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</si>
  <si>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</si>
  <si>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</si>
  <si>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</si>
  <si>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</si>
  <si>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</si>
  <si>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</si>
  <si>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</si>
  <si>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</si>
  <si>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</si>
  <si>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</si>
  <si>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</si>
  <si>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</si>
  <si>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</si>
  <si>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</si>
  <si>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</si>
  <si>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</si>
  <si>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</si>
  <si>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</si>
  <si>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</si>
  <si>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</si>
  <si>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</si>
  <si>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</si>
  <si>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</si>
  <si>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</si>
  <si>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</si>
  <si>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</si>
  <si>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</si>
  <si>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</si>
  <si>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</si>
  <si>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</si>
  <si>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</si>
  <si>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</si>
  <si>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</si>
  <si>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</si>
  <si>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</si>
  <si>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</si>
  <si>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</si>
  <si>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</si>
  <si>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</si>
  <si>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</si>
  <si>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</si>
  <si>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</si>
  <si>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</si>
  <si>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</si>
  <si>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</si>
  <si>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</si>
  <si>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</si>
  <si>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</si>
  <si>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</si>
  <si>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</si>
  <si>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</si>
  <si>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</si>
  <si>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</si>
  <si>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</si>
  <si>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</si>
  <si>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</si>
  <si>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</si>
  <si>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</si>
  <si>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</si>
  <si>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</si>
  <si>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</si>
  <si>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</si>
  <si>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</si>
  <si>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</si>
  <si>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</si>
  <si>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</si>
  <si>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</si>
  <si>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</si>
  <si>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</si>
  <si>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</si>
  <si>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</si>
  <si>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</si>
  <si>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</si>
  <si>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</si>
  <si>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</si>
  <si>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</si>
  <si>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</si>
  <si>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</si>
  <si>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</si>
  <si>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</si>
  <si>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</si>
  <si>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</si>
  <si>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</si>
  <si>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</si>
  <si>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</si>
  <si>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</si>
  <si>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</si>
  <si>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</si>
  <si>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</si>
  <si>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</si>
  <si>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</si>
  <si>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</si>
  <si>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</si>
  <si>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</si>
  <si>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</si>
  <si>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</si>
  <si>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</si>
  <si>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</si>
  <si>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</si>
  <si>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</si>
  <si>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</si>
  <si>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</si>
  <si>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</si>
  <si>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</si>
  <si>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</si>
  <si>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</si>
  <si>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</si>
  <si>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</si>
  <si>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</si>
  <si>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</si>
  <si>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</si>
  <si>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</si>
  <si>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</si>
  <si>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</si>
  <si>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</si>
  <si>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</si>
  <si>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</si>
  <si>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</si>
  <si>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</si>
  <si>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</si>
  <si>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</si>
  <si>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</si>
  <si>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</si>
  <si>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</si>
  <si>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</si>
  <si>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</si>
  <si>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</si>
  <si>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</si>
  <si>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</si>
  <si>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</si>
  <si>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</si>
  <si>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</si>
  <si>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</si>
  <si>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</si>
  <si>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</si>
  <si>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</si>
  <si>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</si>
  <si>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</si>
  <si>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</si>
  <si>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</si>
  <si>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</si>
  <si>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</si>
  <si>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</si>
  <si>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</si>
  <si>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</si>
  <si>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</si>
  <si>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</si>
  <si>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</si>
  <si>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</si>
  <si>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</si>
  <si>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</si>
  <si>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</si>
  <si>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</si>
  <si>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</si>
  <si>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</si>
  <si>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</si>
  <si>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</si>
  <si>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</si>
  <si>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</si>
  <si>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</si>
  <si>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</si>
  <si>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</si>
  <si>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</si>
  <si>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</si>
  <si>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</si>
  <si>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</si>
  <si>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</si>
  <si>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</si>
  <si>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</si>
  <si>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</si>
  <si>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</si>
  <si>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</si>
  <si>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</si>
  <si>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</si>
  <si>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</si>
  <si>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</si>
  <si>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</si>
  <si>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</si>
  <si>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</si>
  <si>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</si>
  <si>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</si>
  <si>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</si>
  <si>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</si>
  <si>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</si>
  <si>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</si>
  <si>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</si>
  <si>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</si>
  <si>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</si>
  <si>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</si>
  <si>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</si>
  <si>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</si>
  <si>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</si>
  <si>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</si>
  <si>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</si>
  <si>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</si>
  <si>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</si>
  <si>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</si>
  <si>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</si>
  <si>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</si>
  <si>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</si>
  <si>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</si>
  <si>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</si>
  <si>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</si>
  <si>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</si>
  <si>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</si>
  <si>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</si>
  <si>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</si>
  <si>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</si>
  <si>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</si>
  <si>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</si>
  <si>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</si>
  <si>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</si>
  <si>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</si>
  <si>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</si>
  <si>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</si>
  <si>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</si>
  <si>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</si>
  <si>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</si>
  <si>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</si>
  <si>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</si>
  <si>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</si>
  <si>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</si>
  <si>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</si>
  <si>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</si>
  <si>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</si>
  <si>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</si>
  <si>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</si>
  <si>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</si>
  <si>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</si>
  <si>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</si>
  <si>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</si>
  <si>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</si>
  <si>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</si>
  <si>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</si>
  <si>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</si>
  <si>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</si>
  <si>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</si>
  <si>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</si>
  <si>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</si>
  <si>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</si>
  <si>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</si>
  <si>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</si>
  <si>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</si>
  <si>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</si>
  <si>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</si>
  <si>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</si>
  <si>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</si>
  <si>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</si>
  <si>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</si>
  <si>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</si>
  <si>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</si>
  <si>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</si>
  <si>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</si>
  <si>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</si>
  <si>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</si>
  <si>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</si>
  <si>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</si>
  <si>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</si>
  <si>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</si>
  <si>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</si>
  <si>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</si>
  <si>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</si>
  <si>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</si>
  <si>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</si>
  <si>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</si>
  <si>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</si>
  <si>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</si>
  <si>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</si>
  <si>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</si>
  <si>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</si>
  <si>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</si>
  <si>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</si>
  <si>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</si>
  <si>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</si>
  <si>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</si>
  <si>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</si>
  <si>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</si>
  <si>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</si>
  <si>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</si>
  <si>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</si>
  <si>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</si>
  <si>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</si>
  <si>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</si>
  <si>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</si>
  <si>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</si>
  <si>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</si>
  <si>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</si>
  <si>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</si>
  <si>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</si>
  <si>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</si>
  <si>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</si>
  <si>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</si>
  <si>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</si>
  <si>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</si>
  <si>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</si>
  <si>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</si>
  <si>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</si>
  <si>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</si>
  <si>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</si>
  <si>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</si>
  <si>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</si>
  <si>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</si>
  <si>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</si>
  <si>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</si>
  <si>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</si>
  <si>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</si>
  <si>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</si>
  <si>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</si>
  <si>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</si>
  <si>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</si>
  <si>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</si>
  <si>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</si>
  <si>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</si>
  <si>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</si>
  <si>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</si>
  <si>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</si>
  <si>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</si>
  <si>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</si>
  <si>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</si>
  <si>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</si>
  <si>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</si>
  <si>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</si>
  <si>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</si>
  <si>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</si>
  <si>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</si>
  <si>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</si>
  <si>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</si>
  <si>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</si>
  <si>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</si>
  <si>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</si>
  <si>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</si>
  <si>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</si>
  <si>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</si>
  <si>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</si>
  <si>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</si>
  <si>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</si>
  <si>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</si>
  <si>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</si>
  <si>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</si>
  <si>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</si>
  <si>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</si>
  <si>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</si>
  <si>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</si>
  <si>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</si>
  <si>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</si>
  <si>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</si>
  <si>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</si>
  <si>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</si>
  <si>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</si>
  <si>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</si>
  <si>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</si>
  <si>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</si>
  <si>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</si>
  <si>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</si>
  <si>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</si>
  <si>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</si>
  <si>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</si>
  <si>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</si>
  <si>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</si>
  <si>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</si>
  <si>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</si>
  <si>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</si>
  <si>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</si>
  <si>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</si>
  <si>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</si>
  <si>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</si>
  <si>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</si>
  <si>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</si>
  <si>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</si>
  <si>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</si>
  <si>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</si>
  <si>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</si>
  <si>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</si>
  <si>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</si>
  <si>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</si>
  <si>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</si>
  <si>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</si>
  <si>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</si>
  <si>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</si>
  <si>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</si>
  <si>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</si>
  <si>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</si>
  <si>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</si>
  <si>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</si>
  <si>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</si>
  <si>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</si>
  <si>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</si>
  <si>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</si>
  <si>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</si>
  <si>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</si>
  <si>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</si>
  <si>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</si>
  <si>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</si>
  <si>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</si>
  <si>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</si>
  <si>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</si>
  <si>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</si>
  <si>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</si>
  <si>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</si>
  <si>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</si>
  <si>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</si>
  <si>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</si>
  <si>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</si>
  <si>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</si>
  <si>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</si>
  <si>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</si>
  <si>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</si>
  <si>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</si>
  <si>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</si>
  <si>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</si>
  <si>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</si>
  <si>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</si>
  <si>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</si>
  <si>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</si>
  <si>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</si>
  <si>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</si>
  <si>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</si>
  <si>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</si>
  <si>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</si>
  <si>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</si>
  <si>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</si>
  <si>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</si>
  <si>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</si>
  <si>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</si>
  <si>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</si>
  <si>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</si>
  <si>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</si>
  <si>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</si>
  <si>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</si>
  <si>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</si>
  <si>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</si>
  <si>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</si>
  <si>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</si>
  <si>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</si>
  <si>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</si>
  <si>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</si>
  <si>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</si>
  <si>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</si>
  <si>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</si>
  <si>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</si>
  <si>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</si>
  <si>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</si>
  <si>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</si>
  <si>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</si>
  <si>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</si>
  <si>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</si>
  <si>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</si>
  <si>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</si>
  <si>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</si>
  <si>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</si>
  <si>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</si>
  <si>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</si>
  <si>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</si>
  <si>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</si>
  <si>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</si>
  <si>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</si>
  <si>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</si>
  <si>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</si>
  <si>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</si>
  <si>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</si>
  <si>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</si>
  <si>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</si>
  <si>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</si>
  <si>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</si>
  <si>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</si>
  <si>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</si>
  <si>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</si>
  <si>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</si>
  <si>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</si>
  <si>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</si>
  <si>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</si>
  <si>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</si>
  <si>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</si>
  <si>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</si>
  <si>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</si>
  <si>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</si>
  <si>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</si>
  <si>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</si>
  <si>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</si>
  <si>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</si>
  <si>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</si>
  <si>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</si>
  <si>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</si>
  <si>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</si>
  <si>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</si>
  <si>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</si>
  <si>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</si>
  <si>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</si>
  <si>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</si>
  <si>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</si>
  <si>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</si>
  <si>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</si>
  <si>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</si>
  <si>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</si>
  <si>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</si>
  <si>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</si>
  <si>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</si>
  <si>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</si>
  <si>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</si>
  <si>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</si>
  <si>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</si>
  <si>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</si>
  <si>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</si>
  <si>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</si>
  <si>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</si>
  <si>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</si>
  <si>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</si>
  <si>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</si>
  <si>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</si>
  <si>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</si>
  <si>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</si>
  <si>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</si>
  <si>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</si>
  <si>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</si>
  <si>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</si>
  <si>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</si>
  <si>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</si>
  <si>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</si>
  <si>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</si>
  <si>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</si>
  <si>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</si>
  <si>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</si>
  <si>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</si>
  <si>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</si>
  <si>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</si>
  <si>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</si>
  <si>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</si>
  <si>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</si>
  <si>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</si>
  <si>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</si>
  <si>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</si>
  <si>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</si>
  <si>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</si>
  <si>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</si>
  <si>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</si>
  <si>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</si>
  <si>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</si>
  <si>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</si>
  <si>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</si>
  <si>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</si>
  <si>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</si>
  <si>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</si>
  <si>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</si>
  <si>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</si>
  <si>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</si>
  <si>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</si>
  <si>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</si>
  <si>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</si>
  <si>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</si>
  <si>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</si>
  <si>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</si>
  <si>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</si>
  <si>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</si>
  <si>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</si>
  <si>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</si>
  <si>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</si>
  <si>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</si>
  <si>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</si>
  <si>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</si>
  <si>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</si>
  <si>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</si>
  <si>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</si>
  <si>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</si>
  <si>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</si>
  <si>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</si>
  <si>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</si>
  <si>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</si>
  <si>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</si>
  <si>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</si>
  <si>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</si>
  <si>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</si>
  <si>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</si>
  <si>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</si>
  <si>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</si>
  <si>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</si>
  <si>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</si>
  <si>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</si>
  <si>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</si>
  <si>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</si>
  <si>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</si>
  <si>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</si>
  <si>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</si>
  <si>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</si>
  <si>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</si>
  <si>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</si>
  <si>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</si>
  <si>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</si>
  <si>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</si>
  <si>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</si>
  <si>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</si>
  <si>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</si>
  <si>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</si>
  <si>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</si>
  <si>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</si>
  <si>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</si>
  <si>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</si>
  <si>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</si>
  <si>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</si>
  <si>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</si>
  <si>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</si>
  <si>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</si>
  <si>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</si>
  <si>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</si>
  <si>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</si>
  <si>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</si>
  <si>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</si>
  <si>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</si>
  <si>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</si>
  <si>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</si>
  <si>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</si>
  <si>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</si>
  <si>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</si>
  <si>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</si>
  <si>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</si>
  <si>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</si>
  <si>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</si>
  <si>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</si>
  <si>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</si>
  <si>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</si>
  <si>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</si>
  <si>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</si>
  <si>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</si>
  <si>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</si>
  <si>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</si>
  <si>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</si>
  <si>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</si>
  <si>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</si>
  <si>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</si>
  <si>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</si>
  <si>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</si>
  <si>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</si>
  <si>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</si>
  <si>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</si>
  <si>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</si>
  <si>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</si>
  <si>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</si>
  <si>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</si>
  <si>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</si>
  <si>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</si>
  <si>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</si>
  <si>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</si>
  <si>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</si>
  <si>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</si>
  <si>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</si>
  <si>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</si>
  <si>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</si>
  <si>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</si>
  <si>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</si>
  <si>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</si>
  <si>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</si>
  <si>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</si>
  <si>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</si>
  <si>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</si>
  <si>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</si>
  <si>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</si>
  <si>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</si>
  <si>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</si>
  <si>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</si>
  <si>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</si>
  <si>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</si>
  <si>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</si>
  <si>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</si>
  <si>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</si>
  <si>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</si>
  <si>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</si>
  <si>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</si>
  <si>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</si>
  <si>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</si>
  <si>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</si>
  <si>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</si>
  <si>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</si>
  <si>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</si>
  <si>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</si>
  <si>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</si>
  <si>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</si>
  <si>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</si>
  <si>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</si>
  <si>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</si>
  <si>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</si>
  <si>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</si>
  <si>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</si>
  <si>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</si>
  <si>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</si>
  <si>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</si>
  <si>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</si>
  <si>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</si>
  <si>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</si>
  <si>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</si>
  <si>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</si>
  <si>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</si>
  <si>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</si>
  <si>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</si>
  <si>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</si>
  <si>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</si>
  <si>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</si>
  <si>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</si>
  <si>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</si>
  <si>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</si>
  <si>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</si>
  <si>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</si>
  <si>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</si>
  <si>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</si>
  <si>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</si>
  <si>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</si>
  <si>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</si>
  <si>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</si>
  <si>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</si>
  <si>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</si>
  <si>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</si>
  <si>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</si>
  <si>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</si>
  <si>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</si>
  <si>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</si>
  <si>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</si>
  <si>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</si>
  <si>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</si>
  <si>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</si>
  <si>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</si>
  <si>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</si>
  <si>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</si>
  <si>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</si>
  <si>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</si>
  <si>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</si>
  <si>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</si>
  <si>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</si>
  <si>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</si>
  <si>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</si>
  <si>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</si>
  <si>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</si>
  <si>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</si>
  <si>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</si>
  <si>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</si>
  <si>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</si>
  <si>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</si>
  <si>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</si>
  <si>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</si>
  <si>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</si>
  <si>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</si>
  <si>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</si>
  <si>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</si>
  <si>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</si>
  <si>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</si>
  <si>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</si>
  <si>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</si>
  <si>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</si>
  <si>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</si>
  <si>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</si>
  <si>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</si>
  <si>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</si>
  <si>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</si>
  <si>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</si>
  <si>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</si>
  <si>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</si>
  <si>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</si>
  <si>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</si>
  <si>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</si>
  <si>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</si>
  <si>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</si>
  <si>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</si>
  <si>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</si>
  <si>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</si>
  <si>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</si>
  <si>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</si>
  <si>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</si>
  <si>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</si>
  <si>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</si>
  <si>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</si>
  <si>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</si>
  <si>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</si>
  <si>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</si>
  <si>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</si>
  <si>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</si>
  <si>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</si>
  <si>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</si>
  <si>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</si>
  <si>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</si>
  <si>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</si>
  <si>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</si>
  <si>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</si>
  <si>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</si>
  <si>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</si>
  <si>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</si>
  <si>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</si>
  <si>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</si>
  <si>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</si>
  <si>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</si>
  <si>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</si>
  <si>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</si>
  <si>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</si>
  <si>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</si>
  <si>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</si>
  <si>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</si>
  <si>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</si>
  <si>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</si>
  <si>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</si>
  <si>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</si>
  <si>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</si>
  <si>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</si>
  <si>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</si>
  <si>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</si>
  <si>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</si>
  <si>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</si>
  <si>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</si>
  <si>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</si>
  <si>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</si>
  <si>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</si>
  <si>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</si>
  <si>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</si>
  <si>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</si>
  <si>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</si>
  <si>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</si>
  <si>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</si>
  <si>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</si>
  <si>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</si>
  <si>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</si>
  <si>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</si>
  <si>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</si>
  <si>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</si>
  <si>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</si>
  <si>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</si>
  <si>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</si>
  <si>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</si>
  <si>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</si>
  <si>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</si>
  <si>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</si>
  <si>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</si>
  <si>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</si>
  <si>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</si>
  <si>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</si>
  <si>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</si>
  <si>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</si>
  <si>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</si>
  <si>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</si>
  <si>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</si>
  <si>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</si>
  <si>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</si>
  <si>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</si>
  <si>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</si>
  <si>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</si>
  <si>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</si>
  <si>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</si>
  <si>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</si>
  <si>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</si>
  <si>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</si>
  <si>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Map Topla 3090 K (2), B (2), Hijau (1)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</si>
  <si>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</si>
  <si>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</si>
  <si>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</si>
  <si>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</si>
  <si>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</si>
  <si>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</si>
  <si>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</si>
  <si>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</si>
  <si>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</si>
  <si>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+ Kunci Kombinasi 35113-20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</si>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</sst>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7" fillId="0" borderId="0"/>
  </cellStyleXfs>
  <cellXfs count="7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88.771700925929" createdVersion="5" refreshedVersion="5" minRefreshableVersion="3" recordCount="918">
  <cacheSource type="worksheet">
    <worksheetSource name="IMPORT"/>
  </cacheSource>
  <cacheFields count="23">
    <cacheField name="ID" numFmtId="0">
      <sharedItems containsMixedTypes="1" containsNumber="1" containsInteger="1" minValue="1" maxValue="847" count="8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s v="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88.77185902778" createdVersion="5" refreshedVersion="5" minRefreshableVersion="3" recordCount="3282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4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4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4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20"/>
    <m/>
    <n v="2019"/>
    <n v="23"/>
    <n v="22"/>
    <n v="-1"/>
    <n v="22"/>
    <n v="20"/>
    <n v="-2"/>
    <n v="20"/>
    <m/>
    <s v=""/>
    <n v="20"/>
    <m/>
    <s v=""/>
    <n v="20"/>
    <m/>
    <s v=""/>
    <n v="20"/>
  </r>
  <r>
    <x v="71"/>
    <s v="KW-1616"/>
    <s v="Pencil box"/>
    <n v="60"/>
    <n v="11"/>
    <m/>
    <n v="2019"/>
    <n v="13"/>
    <n v="12"/>
    <n v="-1"/>
    <n v="12"/>
    <n v="11"/>
    <n v="-1"/>
    <n v="11"/>
    <m/>
    <s v=""/>
    <n v="11"/>
    <m/>
    <s v=""/>
    <n v="11"/>
    <m/>
    <s v=""/>
    <n v="11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6"/>
    <s v="7712"/>
    <s v="Sharpener"/>
    <n v="192"/>
    <n v="6"/>
    <m/>
    <n v="2019"/>
    <n v="6"/>
    <m/>
    <s v=""/>
    <n v="6"/>
    <m/>
    <s v=""/>
    <n v="6"/>
    <m/>
    <s v=""/>
    <n v="6"/>
    <m/>
    <s v=""/>
    <n v="6"/>
    <m/>
    <s v=""/>
    <n v="6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6"/>
    <s v="KW-1717"/>
    <s v="Pencil box"/>
    <n v="60"/>
    <n v="14"/>
    <m/>
    <n v="2019"/>
    <n v="15"/>
    <n v="14"/>
    <n v="-1"/>
    <n v="14"/>
    <m/>
    <s v=""/>
    <n v="14"/>
    <m/>
    <s v=""/>
    <n v="14"/>
    <m/>
    <s v=""/>
    <n v="14"/>
    <m/>
    <s v=""/>
    <n v="14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6"/>
    <m/>
    <n v="2019"/>
    <n v="26"/>
    <m/>
    <s v=""/>
    <n v="26"/>
    <m/>
    <s v=""/>
    <n v="26"/>
    <m/>
    <s v=""/>
    <n v="26"/>
    <m/>
    <s v=""/>
    <n v="26"/>
    <m/>
    <s v=""/>
    <n v="26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11"/>
    <m/>
    <n v="2020"/>
    <n v="14"/>
    <m/>
    <s v=""/>
    <n v="14"/>
    <n v="11"/>
    <n v="-3"/>
    <n v="11"/>
    <m/>
    <s v=""/>
    <n v="11"/>
    <m/>
    <s v=""/>
    <n v="11"/>
    <m/>
    <s v=""/>
    <n v="11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8"/>
    <m/>
    <n v="2020"/>
    <n v="29"/>
    <n v="28"/>
    <n v="-1"/>
    <n v="28"/>
    <m/>
    <s v=""/>
    <n v="28"/>
    <m/>
    <s v=""/>
    <n v="28"/>
    <m/>
    <s v=""/>
    <n v="28"/>
    <m/>
    <s v=""/>
    <n v="28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PBI-61-002"/>
    <s v="Ruler"/>
    <n v="9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8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0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1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2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3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4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6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7"/>
    <s v="7050-21"/>
    <s v="Notebook"/>
    <n v="512"/>
    <n v="2"/>
    <m/>
    <s v="B2 + B3"/>
    <n v="4"/>
    <m/>
    <s v=""/>
    <n v="4"/>
    <n v="2"/>
    <n v="-2"/>
    <n v="2"/>
    <m/>
    <s v=""/>
    <n v="2"/>
    <m/>
    <s v=""/>
    <n v="2"/>
    <m/>
    <s v=""/>
    <n v="2"/>
  </r>
  <r>
    <x v="418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9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0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2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3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6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9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5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6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8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9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1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4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5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8"/>
    <s v="L-201"/>
    <s v="Pocket"/>
    <n v="480"/>
    <n v="8"/>
    <m/>
    <s v="C1 + C2"/>
    <n v="9"/>
    <n v="8"/>
    <n v="-1"/>
    <n v="8"/>
    <m/>
    <s v=""/>
    <n v="8"/>
    <m/>
    <s v=""/>
    <n v="8"/>
    <m/>
    <s v=""/>
    <n v="8"/>
    <m/>
    <s v=""/>
    <n v="8"/>
  </r>
  <r>
    <x v="469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2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1"/>
    <s v="17-01A"/>
    <s v="Pencil Box"/>
    <n v="192"/>
    <n v="3"/>
    <m/>
    <s v="C1 + C2"/>
    <n v="3"/>
    <m/>
    <s v=""/>
    <n v="3"/>
    <m/>
    <s v=""/>
    <n v="3"/>
    <m/>
    <s v=""/>
    <n v="3"/>
    <m/>
    <s v=""/>
    <n v="3"/>
    <m/>
    <s v=""/>
    <n v="3"/>
  </r>
  <r>
    <x v="482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3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4"/>
    <s v="28850-57"/>
    <s v="Note Book"/>
    <n v="240"/>
    <n v="1"/>
    <m/>
    <s v="C1 + C2"/>
    <n v="1"/>
    <m/>
    <s v=""/>
    <n v="1"/>
    <m/>
    <s v=""/>
    <n v="1"/>
    <m/>
    <s v=""/>
    <n v="1"/>
    <m/>
    <s v=""/>
    <n v="1"/>
    <m/>
    <s v=""/>
    <n v="1"/>
  </r>
  <r>
    <x v="48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7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8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9"/>
    <s v="722B"/>
    <s v="Sharpener"/>
    <n v="144"/>
    <n v="15"/>
    <m/>
    <s v="C3"/>
    <n v="16"/>
    <m/>
    <s v=""/>
    <n v="16"/>
    <n v="15"/>
    <n v="-1"/>
    <n v="15"/>
    <m/>
    <s v=""/>
    <n v="15"/>
    <m/>
    <s v=""/>
    <n v="15"/>
    <m/>
    <s v=""/>
    <n v="15"/>
  </r>
  <r>
    <x v="490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91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4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9618"/>
    <s v="Sharpener"/>
    <n v="96"/>
    <n v="6"/>
    <m/>
    <s v="C3"/>
    <n v="7"/>
    <m/>
    <s v=""/>
    <n v="7"/>
    <n v="6"/>
    <n v="-1"/>
    <n v="6"/>
    <m/>
    <s v=""/>
    <n v="6"/>
    <m/>
    <s v=""/>
    <n v="6"/>
    <m/>
    <s v=""/>
    <n v="6"/>
  </r>
  <r>
    <x v="496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97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1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3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6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8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9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0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1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12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13"/>
    <s v="GP-168"/>
    <s v="Gel Pen Koala"/>
    <n v="1728"/>
    <n v="53"/>
    <m/>
    <s v="C3"/>
    <n v="53"/>
    <m/>
    <s v=""/>
    <n v="53"/>
    <m/>
    <s v=""/>
    <n v="53"/>
    <m/>
    <s v=""/>
    <n v="53"/>
    <m/>
    <s v=""/>
    <n v="53"/>
    <m/>
    <s v=""/>
    <n v="53"/>
  </r>
  <r>
    <x v="514"/>
    <s v="GP-168"/>
    <s v="Gel Pen Joss"/>
    <n v="1728"/>
    <n v="16"/>
    <m/>
    <s v="C4"/>
    <n v="19"/>
    <m/>
    <s v=""/>
    <n v="19"/>
    <n v="16"/>
    <n v="-3"/>
    <n v="16"/>
    <m/>
    <s v=""/>
    <n v="16"/>
    <m/>
    <s v=""/>
    <n v="16"/>
    <m/>
    <s v=""/>
    <n v="16"/>
  </r>
  <r>
    <x v="515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6"/>
    <s v="50 cm"/>
    <s v="Ribbon"/>
    <n v="500"/>
    <n v="43"/>
    <m/>
    <s v="C4"/>
    <n v="43"/>
    <m/>
    <s v=""/>
    <n v="43"/>
    <m/>
    <s v=""/>
    <n v="43"/>
    <m/>
    <s v=""/>
    <n v="43"/>
    <m/>
    <s v=""/>
    <n v="43"/>
    <m/>
    <s v=""/>
    <n v="43"/>
  </r>
  <r>
    <x v="517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8"/>
    <s v="50cm-1"/>
    <s v="Ribbon"/>
    <n v="500"/>
    <n v="6"/>
    <m/>
    <s v="C4"/>
    <n v="7"/>
    <m/>
    <s v=""/>
    <n v="7"/>
    <n v="6"/>
    <n v="-1"/>
    <n v="6"/>
    <m/>
    <s v=""/>
    <n v="6"/>
    <m/>
    <s v=""/>
    <n v="6"/>
    <m/>
    <s v=""/>
    <n v="6"/>
  </r>
  <r>
    <x v="519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0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1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22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3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5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7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9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0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1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32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33"/>
    <s v="6001"/>
    <s v="Colouring Book"/>
    <n v="384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35"/>
    <s v="XB-B221"/>
    <s v="Correction Tape"/>
    <n v="432"/>
    <n v="1"/>
    <m/>
    <s v="C4"/>
    <n v="1"/>
    <m/>
    <s v=""/>
    <n v="1"/>
    <m/>
    <s v=""/>
    <n v="1"/>
    <m/>
    <s v=""/>
    <n v="1"/>
    <m/>
    <s v=""/>
    <n v="1"/>
    <m/>
    <s v=""/>
    <n v="1"/>
  </r>
  <r>
    <x v="536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7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8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9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0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1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2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43"/>
    <s v="GR-090"/>
    <s v="Gel Refill"/>
    <n v="576"/>
    <n v="4"/>
    <m/>
    <s v="C5"/>
    <n v="7"/>
    <m/>
    <s v=""/>
    <n v="7"/>
    <n v="4"/>
    <n v="-3"/>
    <n v="4"/>
    <m/>
    <s v=""/>
    <n v="4"/>
    <m/>
    <s v=""/>
    <n v="4"/>
    <m/>
    <s v=""/>
    <n v="4"/>
  </r>
  <r>
    <x v="54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45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46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7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48"/>
    <s v="5070-5"/>
    <s v="Wrapper"/>
    <n v="1000"/>
    <n v="19"/>
    <m/>
    <s v="C5"/>
    <n v="19"/>
    <m/>
    <s v=""/>
    <n v="19"/>
    <m/>
    <s v=""/>
    <n v="19"/>
    <m/>
    <s v=""/>
    <n v="19"/>
    <m/>
    <s v=""/>
    <n v="19"/>
    <m/>
    <s v=""/>
    <n v="19"/>
  </r>
  <r>
    <x v="549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0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51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52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5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54"/>
    <s v="B101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55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56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7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8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9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60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561"/>
    <s v="B0217（A5）"/>
    <s v="Note Book"/>
    <n v="96"/>
    <n v="1"/>
    <m/>
    <s v="C5"/>
    <n v="1"/>
    <m/>
    <s v=""/>
    <n v="1"/>
    <m/>
    <s v=""/>
    <n v="1"/>
    <m/>
    <s v=""/>
    <n v="1"/>
    <m/>
    <s v=""/>
    <n v="1"/>
    <m/>
    <s v=""/>
    <n v="1"/>
  </r>
  <r>
    <x v="562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63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64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65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6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67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68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9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70"/>
    <s v="UC-128A"/>
    <s v="Sharpener"/>
    <n v="2784"/>
    <n v="8"/>
    <m/>
    <s v="C6"/>
    <n v="8"/>
    <m/>
    <s v=""/>
    <n v="8"/>
    <m/>
    <s v=""/>
    <n v="8"/>
    <m/>
    <s v=""/>
    <n v="8"/>
    <m/>
    <s v=""/>
    <n v="8"/>
    <m/>
    <s v=""/>
    <n v="8"/>
  </r>
  <r>
    <x v="571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72"/>
    <n v="8608"/>
    <s v="Sharpener"/>
    <n v="120"/>
    <n v="6"/>
    <m/>
    <s v="C6"/>
    <n v="6"/>
    <m/>
    <s v=""/>
    <n v="6"/>
    <m/>
    <s v=""/>
    <n v="6"/>
    <m/>
    <s v=""/>
    <n v="6"/>
    <m/>
    <s v=""/>
    <n v="6"/>
    <m/>
    <s v=""/>
    <n v="6"/>
  </r>
  <r>
    <x v="573"/>
    <s v="1921116-8"/>
    <s v="Pencil"/>
    <n v="960"/>
    <n v="31"/>
    <m/>
    <s v="C6"/>
    <n v="33"/>
    <n v="32"/>
    <n v="-1"/>
    <n v="32"/>
    <n v="31"/>
    <n v="-1"/>
    <n v="31"/>
    <m/>
    <s v=""/>
    <n v="31"/>
    <m/>
    <s v=""/>
    <n v="31"/>
    <m/>
    <s v=""/>
    <n v="31"/>
  </r>
  <r>
    <x v="574"/>
    <s v="FX8906"/>
    <s v="Sharpener"/>
    <n v="144"/>
    <n v="1"/>
    <m/>
    <s v="C6"/>
    <n v="3"/>
    <n v="2"/>
    <n v="-1"/>
    <n v="2"/>
    <n v="1"/>
    <n v="-1"/>
    <n v="1"/>
    <m/>
    <s v=""/>
    <n v="1"/>
    <m/>
    <s v=""/>
    <n v="1"/>
    <m/>
    <s v=""/>
    <n v="1"/>
  </r>
  <r>
    <x v="57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ZX-014"/>
    <s v="Ruler"/>
    <n v="1000"/>
    <n v="1"/>
    <m/>
    <s v="C6"/>
    <n v="1"/>
    <m/>
    <s v=""/>
    <n v="1"/>
    <m/>
    <s v=""/>
    <n v="1"/>
    <m/>
    <s v=""/>
    <n v="1"/>
    <m/>
    <s v=""/>
    <n v="1"/>
    <m/>
    <s v=""/>
    <n v="1"/>
  </r>
  <r>
    <x v="579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8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8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8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89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9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94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5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9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0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3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4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5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6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07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8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9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10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11"/>
    <s v="B017（A5）"/>
    <s v="Note Book"/>
    <n v="96"/>
    <n v="6"/>
    <m/>
    <s v="C6"/>
    <n v="7"/>
    <n v="6"/>
    <n v="-1"/>
    <n v="6"/>
    <m/>
    <s v=""/>
    <n v="6"/>
    <m/>
    <s v=""/>
    <n v="6"/>
    <m/>
    <s v=""/>
    <n v="6"/>
    <m/>
    <s v=""/>
    <n v="6"/>
  </r>
  <r>
    <x v="612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13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14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1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16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1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2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2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3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3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4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44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4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46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47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4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49"/>
    <s v="SH-8702"/>
    <s v="Pencil Box"/>
    <n v="288"/>
    <n v="4"/>
    <m/>
    <s v="C7"/>
    <n v="4"/>
    <m/>
    <s v=""/>
    <n v="4"/>
    <m/>
    <s v=""/>
    <n v="4"/>
    <m/>
    <s v=""/>
    <n v="4"/>
    <m/>
    <s v=""/>
    <n v="4"/>
    <m/>
    <s v=""/>
    <n v="4"/>
  </r>
  <r>
    <x v="650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51"/>
    <s v="SH-8704"/>
    <s v="Pencil Box"/>
    <n v="288"/>
    <n v="4"/>
    <m/>
    <s v="C7"/>
    <n v="4"/>
    <m/>
    <s v=""/>
    <n v="4"/>
    <m/>
    <s v=""/>
    <n v="4"/>
    <m/>
    <s v=""/>
    <n v="4"/>
    <m/>
    <s v=""/>
    <n v="4"/>
    <m/>
    <s v=""/>
    <n v="4"/>
  </r>
  <r>
    <x v="652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53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4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5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6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57"/>
    <s v="8801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8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5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0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61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6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3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5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66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6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2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73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7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7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7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8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8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84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8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8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8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88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689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9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91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9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93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94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9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9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9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98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9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70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701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702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703"/>
    <s v="91040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5"/>
    <s v="91033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6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08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709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10"/>
    <n v="655"/>
    <s v="Sharpener"/>
    <n v="144"/>
    <n v="5"/>
    <m/>
    <s v="D1"/>
    <n v="7"/>
    <n v="5"/>
    <n v="-2"/>
    <n v="5"/>
    <m/>
    <s v=""/>
    <n v="5"/>
    <m/>
    <s v=""/>
    <n v="5"/>
    <m/>
    <s v=""/>
    <n v="5"/>
    <m/>
    <s v=""/>
    <n v="5"/>
  </r>
  <r>
    <x v="711"/>
    <n v="858"/>
    <s v="Sharpener"/>
    <n v="144"/>
    <n v="5"/>
    <m/>
    <s v="D1"/>
    <n v="8"/>
    <n v="6"/>
    <n v="-2"/>
    <n v="6"/>
    <n v="5"/>
    <n v="-1"/>
    <n v="5"/>
    <m/>
    <s v=""/>
    <n v="5"/>
    <m/>
    <s v=""/>
    <n v="5"/>
    <m/>
    <s v=""/>
    <n v="5"/>
  </r>
  <r>
    <x v="712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1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14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15"/>
    <n v="8095"/>
    <s v="Sharpener"/>
    <n v="1728"/>
    <n v="7"/>
    <m/>
    <s v="D1"/>
    <n v="7"/>
    <m/>
    <s v=""/>
    <n v="7"/>
    <m/>
    <s v=""/>
    <n v="7"/>
    <m/>
    <s v=""/>
    <n v="7"/>
    <m/>
    <s v=""/>
    <n v="7"/>
    <m/>
    <s v=""/>
    <n v="7"/>
  </r>
  <r>
    <x v="716"/>
    <s v="SH-02"/>
    <s v="Pencil Box"/>
    <n v="432"/>
    <n v="13"/>
    <m/>
    <s v="D1"/>
    <n v="13"/>
    <m/>
    <s v=""/>
    <n v="13"/>
    <m/>
    <s v=""/>
    <n v="13"/>
    <m/>
    <s v=""/>
    <n v="13"/>
    <m/>
    <s v=""/>
    <n v="13"/>
    <m/>
    <s v=""/>
    <n v="13"/>
  </r>
  <r>
    <x v="71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18"/>
    <s v="XTQ（333）"/>
    <s v="Sticky"/>
    <n v="1056"/>
    <n v="12"/>
    <m/>
    <s v="D2"/>
    <n v="16"/>
    <n v="15"/>
    <n v="-1"/>
    <n v="15"/>
    <n v="12"/>
    <n v="-3"/>
    <n v="12"/>
    <m/>
    <s v=""/>
    <n v="12"/>
    <m/>
    <s v=""/>
    <n v="12"/>
    <m/>
    <s v=""/>
    <n v="12"/>
  </r>
  <r>
    <x v="719"/>
    <s v="13/8"/>
    <s v="Staples Joss"/>
    <n v="50"/>
    <n v="113"/>
    <m/>
    <s v="D2"/>
    <n v="142"/>
    <n v="130"/>
    <n v="-12"/>
    <n v="130"/>
    <n v="113"/>
    <n v="-17"/>
    <n v="113"/>
    <m/>
    <s v=""/>
    <n v="113"/>
    <m/>
    <s v=""/>
    <n v="113"/>
    <m/>
    <s v=""/>
    <n v="113"/>
  </r>
  <r>
    <x v="720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21"/>
    <s v="1.0SLG"/>
    <s v="Clips"/>
    <n v="5000"/>
    <n v="28"/>
    <m/>
    <s v="D2"/>
    <n v="34"/>
    <n v="29"/>
    <n v="-5"/>
    <n v="29"/>
    <n v="28"/>
    <n v="-1"/>
    <n v="28"/>
    <m/>
    <s v=""/>
    <n v="28"/>
    <m/>
    <s v=""/>
    <n v="28"/>
    <m/>
    <s v=""/>
    <n v="28"/>
  </r>
  <r>
    <x v="72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23"/>
    <n v="8801"/>
    <s v="Gel Pen "/>
    <n v="2304"/>
    <n v="18"/>
    <m/>
    <s v="D2"/>
    <n v="19"/>
    <n v="18"/>
    <n v="-1"/>
    <n v="18"/>
    <m/>
    <s v=""/>
    <n v="18"/>
    <m/>
    <s v=""/>
    <n v="18"/>
    <m/>
    <s v=""/>
    <n v="18"/>
    <m/>
    <s v=""/>
    <n v="18"/>
  </r>
  <r>
    <x v="724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5"/>
    <n v="880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6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28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29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30"/>
    <n v="83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31"/>
    <n v="837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32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33"/>
    <s v="P-188"/>
    <s v="Pencil Box"/>
    <n v="160"/>
    <n v="9"/>
    <m/>
    <s v="D2"/>
    <n v="9"/>
    <m/>
    <s v=""/>
    <n v="9"/>
    <m/>
    <s v=""/>
    <n v="9"/>
    <m/>
    <s v=""/>
    <n v="9"/>
    <m/>
    <s v=""/>
    <n v="9"/>
    <m/>
    <s v=""/>
    <n v="9"/>
  </r>
  <r>
    <x v="734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35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7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38"/>
    <s v="NO.9446"/>
    <s v="Correction Tape"/>
    <n v="864"/>
    <n v="5"/>
    <m/>
    <s v="D2"/>
    <n v="7"/>
    <n v="6"/>
    <n v="-1"/>
    <n v="6"/>
    <n v="5"/>
    <n v="-1"/>
    <n v="5"/>
    <m/>
    <s v=""/>
    <n v="5"/>
    <m/>
    <s v=""/>
    <n v="5"/>
    <m/>
    <s v=""/>
    <n v="5"/>
  </r>
  <r>
    <x v="73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4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4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42"/>
    <s v="NO.9462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43"/>
    <s v="NO.9459"/>
    <s v="Correction Tape"/>
    <n v="1152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44"/>
    <s v="NO.9480"/>
    <s v="Correction Tape"/>
    <n v="864"/>
    <n v="5"/>
    <m/>
    <s v="D2"/>
    <n v="7"/>
    <n v="6"/>
    <n v="-1"/>
    <n v="6"/>
    <n v="5"/>
    <n v="-1"/>
    <n v="5"/>
    <m/>
    <s v=""/>
    <n v="5"/>
    <m/>
    <s v=""/>
    <n v="5"/>
    <m/>
    <s v=""/>
    <n v="5"/>
  </r>
  <r>
    <x v="745"/>
    <s v="NO.9473"/>
    <s v="Correction Tape"/>
    <n v="864"/>
    <n v="9"/>
    <m/>
    <s v="D2"/>
    <n v="9"/>
    <m/>
    <s v=""/>
    <n v="9"/>
    <m/>
    <s v=""/>
    <n v="9"/>
    <m/>
    <s v=""/>
    <n v="9"/>
    <m/>
    <s v=""/>
    <n v="9"/>
    <m/>
    <s v=""/>
    <n v="9"/>
  </r>
  <r>
    <x v="746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4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4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5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3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54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5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5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7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58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5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6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61"/>
    <s v="GR-88"/>
    <s v="Gel Refill"/>
    <n v="576"/>
    <n v="4"/>
    <m/>
    <s v="D3"/>
    <n v="6"/>
    <m/>
    <s v=""/>
    <n v="6"/>
    <n v="4"/>
    <n v="-2"/>
    <n v="4"/>
    <m/>
    <s v=""/>
    <n v="4"/>
    <m/>
    <s v=""/>
    <n v="4"/>
    <m/>
    <s v=""/>
    <n v="4"/>
  </r>
  <r>
    <x v="76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6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64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65"/>
    <n v="814"/>
    <s v="Sharpener"/>
    <n v="144"/>
    <n v="9"/>
    <m/>
    <s v="D3"/>
    <n v="9"/>
    <m/>
    <s v=""/>
    <n v="9"/>
    <m/>
    <s v=""/>
    <n v="9"/>
    <m/>
    <s v=""/>
    <n v="9"/>
    <m/>
    <s v=""/>
    <n v="9"/>
    <m/>
    <s v=""/>
    <n v="9"/>
  </r>
  <r>
    <x v="766"/>
    <s v="0831"/>
    <s v="Correction Tape"/>
    <n v="203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7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6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69"/>
    <s v="No.5031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7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7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5"/>
    <s v="MS-403"/>
    <s v="Compass"/>
    <n v="100"/>
    <n v="41"/>
    <m/>
    <s v="D3"/>
    <n v="48"/>
    <n v="46"/>
    <n v="-2"/>
    <n v="46"/>
    <n v="41"/>
    <n v="-5"/>
    <n v="41"/>
    <m/>
    <s v=""/>
    <n v="41"/>
    <m/>
    <s v=""/>
    <n v="41"/>
    <m/>
    <s v=""/>
    <n v="41"/>
  </r>
  <r>
    <x v="776"/>
    <s v="MS-404"/>
    <s v="Compass"/>
    <n v="100"/>
    <n v="42"/>
    <m/>
    <s v="D3"/>
    <n v="48"/>
    <n v="46"/>
    <n v="-2"/>
    <n v="46"/>
    <n v="42"/>
    <n v="-4"/>
    <n v="42"/>
    <m/>
    <s v=""/>
    <n v="42"/>
    <m/>
    <s v=""/>
    <n v="42"/>
    <m/>
    <s v=""/>
    <n v="42"/>
  </r>
  <r>
    <x v="777"/>
    <s v="MS-405"/>
    <s v="Compass"/>
    <n v="100"/>
    <n v="16"/>
    <m/>
    <s v="D3"/>
    <n v="22"/>
    <n v="20"/>
    <n v="-2"/>
    <n v="20"/>
    <n v="16"/>
    <n v="-4"/>
    <n v="16"/>
    <m/>
    <s v=""/>
    <n v="16"/>
    <m/>
    <s v=""/>
    <n v="16"/>
    <m/>
    <s v=""/>
    <n v="16"/>
  </r>
  <r>
    <x v="77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79"/>
    <s v="812-W"/>
    <s v="Id Card"/>
    <n v="2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81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2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3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4"/>
    <s v="JP-38"/>
    <s v="Clips"/>
    <n v="1000"/>
    <n v="33"/>
    <m/>
    <s v="D3"/>
    <n v="36"/>
    <n v="33"/>
    <n v="-3"/>
    <n v="33"/>
    <m/>
    <s v=""/>
    <n v="33"/>
    <m/>
    <s v=""/>
    <n v="33"/>
    <m/>
    <s v=""/>
    <n v="33"/>
    <m/>
    <s v=""/>
    <n v="33"/>
  </r>
  <r>
    <x v="785"/>
    <s v="18100-59"/>
    <s v="Note Book"/>
    <n v="120"/>
    <n v="3"/>
    <m/>
    <s v="D3"/>
    <n v="4"/>
    <m/>
    <s v=""/>
    <n v="4"/>
    <n v="3"/>
    <n v="-1"/>
    <n v="3"/>
    <m/>
    <s v=""/>
    <n v="3"/>
    <m/>
    <s v=""/>
    <n v="3"/>
    <m/>
    <s v=""/>
    <n v="3"/>
  </r>
  <r>
    <x v="786"/>
    <s v="18100-68"/>
    <s v="Note Book"/>
    <n v="120"/>
    <n v="4"/>
    <m/>
    <s v="D3"/>
    <n v="4"/>
    <m/>
    <s v=""/>
    <n v="4"/>
    <m/>
    <s v=""/>
    <n v="4"/>
    <m/>
    <s v=""/>
    <n v="4"/>
    <m/>
    <s v=""/>
    <n v="4"/>
    <m/>
    <s v=""/>
    <n v="4"/>
  </r>
  <r>
    <x v="787"/>
    <s v="18100-70"/>
    <s v="Note Book"/>
    <n v="120"/>
    <n v="3"/>
    <m/>
    <s v="D3"/>
    <n v="4"/>
    <n v="3"/>
    <n v="-1"/>
    <n v="3"/>
    <m/>
    <s v=""/>
    <n v="3"/>
    <m/>
    <s v=""/>
    <n v="3"/>
    <m/>
    <s v=""/>
    <n v="3"/>
    <m/>
    <s v=""/>
    <n v="3"/>
  </r>
  <r>
    <x v="788"/>
    <s v="18100-71"/>
    <s v="Note Book"/>
    <n v="120"/>
    <n v="2"/>
    <m/>
    <s v="D3"/>
    <n v="4"/>
    <n v="3"/>
    <n v="-1"/>
    <n v="3"/>
    <n v="2"/>
    <n v="-1"/>
    <n v="2"/>
    <m/>
    <s v=""/>
    <n v="2"/>
    <m/>
    <s v=""/>
    <n v="2"/>
    <m/>
    <s v=""/>
    <n v="2"/>
  </r>
  <r>
    <x v="789"/>
    <s v="18100-72"/>
    <s v="Note Book"/>
    <n v="120"/>
    <n v="2"/>
    <m/>
    <s v="D3"/>
    <n v="3"/>
    <m/>
    <s v=""/>
    <n v="3"/>
    <n v="2"/>
    <n v="-1"/>
    <n v="2"/>
    <m/>
    <s v=""/>
    <n v="2"/>
    <m/>
    <s v=""/>
    <n v="2"/>
    <m/>
    <s v=""/>
    <n v="2"/>
  </r>
  <r>
    <x v="790"/>
    <s v="28825-68"/>
    <s v="Note Book"/>
    <n v="160"/>
    <n v="7"/>
    <m/>
    <s v="D3"/>
    <n v="13"/>
    <n v="11"/>
    <n v="-2"/>
    <n v="11"/>
    <n v="7"/>
    <n v="-4"/>
    <n v="7"/>
    <m/>
    <s v=""/>
    <n v="7"/>
    <m/>
    <s v=""/>
    <n v="7"/>
    <m/>
    <s v=""/>
    <n v="7"/>
  </r>
  <r>
    <x v="791"/>
    <s v="25100-61"/>
    <s v="Note Book"/>
    <n v="160"/>
    <n v="5"/>
    <m/>
    <s v="D3"/>
    <n v="8"/>
    <n v="6"/>
    <n v="-2"/>
    <n v="6"/>
    <n v="5"/>
    <n v="-1"/>
    <n v="5"/>
    <m/>
    <s v=""/>
    <n v="5"/>
    <m/>
    <s v=""/>
    <n v="5"/>
    <m/>
    <s v=""/>
    <n v="5"/>
  </r>
  <r>
    <x v="792"/>
    <s v="25100-62"/>
    <s v="Note Book"/>
    <n v="160"/>
    <n v="3"/>
    <m/>
    <s v="D3"/>
    <n v="4"/>
    <m/>
    <s v=""/>
    <n v="4"/>
    <n v="3"/>
    <n v="-1"/>
    <n v="3"/>
    <m/>
    <s v=""/>
    <n v="3"/>
    <m/>
    <s v=""/>
    <n v="3"/>
    <m/>
    <s v=""/>
    <n v="3"/>
  </r>
  <r>
    <x v="793"/>
    <s v="25100-70"/>
    <s v="Note Book"/>
    <n v="160"/>
    <n v="3"/>
    <m/>
    <s v="D3"/>
    <n v="8"/>
    <n v="6"/>
    <n v="-2"/>
    <n v="6"/>
    <n v="3"/>
    <n v="-3"/>
    <n v="3"/>
    <m/>
    <s v=""/>
    <n v="3"/>
    <m/>
    <s v=""/>
    <n v="3"/>
    <m/>
    <s v=""/>
    <n v="3"/>
  </r>
  <r>
    <x v="794"/>
    <s v="25100-71"/>
    <s v="Note Book"/>
    <n v="160"/>
    <n v="8"/>
    <m/>
    <s v="D3"/>
    <n v="13"/>
    <n v="12"/>
    <n v="-1"/>
    <n v="12"/>
    <n v="8"/>
    <n v="-4"/>
    <n v="8"/>
    <m/>
    <s v=""/>
    <n v="8"/>
    <m/>
    <s v=""/>
    <n v="8"/>
    <m/>
    <s v=""/>
    <n v="8"/>
  </r>
  <r>
    <x v="795"/>
    <s v="28850-33"/>
    <s v="Note Book"/>
    <n v="240"/>
    <n v="1"/>
    <m/>
    <s v="D3"/>
    <n v="8"/>
    <n v="7"/>
    <n v="-1"/>
    <n v="7"/>
    <n v="1"/>
    <n v="-6"/>
    <n v="1"/>
    <m/>
    <s v=""/>
    <n v="1"/>
    <m/>
    <s v=""/>
    <n v="1"/>
    <m/>
    <s v=""/>
    <n v="1"/>
  </r>
  <r>
    <x v="796"/>
    <s v="28850-62"/>
    <s v="Note Book"/>
    <n v="240"/>
    <n v="11"/>
    <m/>
    <s v="D3"/>
    <n v="14"/>
    <n v="13"/>
    <n v="-1"/>
    <n v="13"/>
    <n v="11"/>
    <n v="-2"/>
    <n v="11"/>
    <m/>
    <s v=""/>
    <n v="11"/>
    <m/>
    <s v=""/>
    <n v="11"/>
    <m/>
    <s v=""/>
    <n v="11"/>
  </r>
  <r>
    <x v="797"/>
    <s v="28850-64"/>
    <s v="Note Book"/>
    <n v="240"/>
    <n v="11"/>
    <m/>
    <s v="D3"/>
    <n v="13"/>
    <n v="12"/>
    <n v="-1"/>
    <n v="12"/>
    <n v="11"/>
    <n v="-1"/>
    <n v="11"/>
    <m/>
    <s v=""/>
    <n v="11"/>
    <m/>
    <s v=""/>
    <n v="11"/>
    <m/>
    <s v=""/>
    <n v="11"/>
  </r>
  <r>
    <x v="798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799"/>
    <s v="XTQ-F"/>
    <s v="Sticker"/>
    <n v="1152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800"/>
    <s v="KL-AH"/>
    <s v="Sticker"/>
    <n v="2880"/>
    <n v="3"/>
    <m/>
    <s v="D4"/>
    <n v="5"/>
    <m/>
    <s v=""/>
    <n v="5"/>
    <n v="3"/>
    <n v="-2"/>
    <n v="3"/>
    <m/>
    <s v=""/>
    <n v="3"/>
    <m/>
    <s v=""/>
    <n v="3"/>
    <m/>
    <s v=""/>
    <n v="3"/>
  </r>
  <r>
    <x v="801"/>
    <s v="QJF-A"/>
    <s v="Sticker"/>
    <n v="38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802"/>
    <s v="JBE-SA"/>
    <s v="Sticker"/>
    <n v="22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803"/>
    <s v="DH-2356"/>
    <s v="Sticker"/>
    <n v="200"/>
    <n v="5"/>
    <m/>
    <s v="D4"/>
    <n v="10"/>
    <m/>
    <s v=""/>
    <n v="10"/>
    <n v="5"/>
    <n v="-5"/>
    <n v="5"/>
    <m/>
    <s v=""/>
    <n v="5"/>
    <m/>
    <s v=""/>
    <n v="5"/>
    <m/>
    <s v=""/>
    <n v="5"/>
  </r>
  <r>
    <x v="804"/>
    <s v="168-20"/>
    <s v="Pencil Box"/>
    <n v="120"/>
    <n v="14"/>
    <m/>
    <s v="D4"/>
    <n v="21"/>
    <m/>
    <s v=""/>
    <n v="21"/>
    <n v="14"/>
    <n v="-7"/>
    <n v="14"/>
    <m/>
    <s v=""/>
    <n v="14"/>
    <m/>
    <s v=""/>
    <n v="14"/>
    <m/>
    <s v=""/>
    <n v="14"/>
  </r>
  <r>
    <x v="805"/>
    <s v="168-18"/>
    <s v="Pencil Box"/>
    <n v="144"/>
    <n v="9"/>
    <m/>
    <s v="D4"/>
    <n v="15"/>
    <m/>
    <s v=""/>
    <n v="15"/>
    <n v="9"/>
    <n v="-6"/>
    <n v="9"/>
    <m/>
    <s v=""/>
    <n v="9"/>
    <m/>
    <s v=""/>
    <n v="9"/>
    <m/>
    <s v=""/>
    <n v="9"/>
  </r>
  <r>
    <x v="806"/>
    <s v="168-27"/>
    <s v="Pencil Box"/>
    <n v="144"/>
    <n v="15"/>
    <m/>
    <s v="D4"/>
    <n v="20"/>
    <m/>
    <s v=""/>
    <n v="20"/>
    <n v="15"/>
    <n v="-5"/>
    <n v="15"/>
    <m/>
    <s v=""/>
    <n v="15"/>
    <m/>
    <s v=""/>
    <n v="15"/>
    <m/>
    <s v=""/>
    <n v="15"/>
  </r>
  <r>
    <x v="807"/>
    <s v="168-28"/>
    <s v="Pencil Box"/>
    <n v="120"/>
    <n v="15"/>
    <m/>
    <s v="D4"/>
    <n v="20"/>
    <m/>
    <s v=""/>
    <n v="20"/>
    <n v="15"/>
    <n v="-5"/>
    <n v="15"/>
    <m/>
    <s v=""/>
    <n v="15"/>
    <m/>
    <s v=""/>
    <n v="15"/>
    <m/>
    <s v=""/>
    <n v="15"/>
  </r>
  <r>
    <x v="808"/>
    <s v="168-21"/>
    <s v="Pencil Box"/>
    <n v="144"/>
    <n v="16"/>
    <m/>
    <s v="D4"/>
    <n v="20"/>
    <m/>
    <s v=""/>
    <n v="20"/>
    <n v="16"/>
    <n v="-4"/>
    <n v="16"/>
    <m/>
    <s v=""/>
    <n v="16"/>
    <m/>
    <s v=""/>
    <n v="16"/>
    <m/>
    <s v=""/>
    <n v="16"/>
  </r>
  <r>
    <x v="809"/>
    <s v="168-26"/>
    <s v="Pencil Box"/>
    <n v="144"/>
    <n v="16"/>
    <m/>
    <s v="D4"/>
    <n v="20"/>
    <m/>
    <s v=""/>
    <n v="20"/>
    <n v="16"/>
    <n v="-4"/>
    <n v="16"/>
    <m/>
    <s v=""/>
    <n v="16"/>
    <m/>
    <s v=""/>
    <n v="16"/>
    <m/>
    <s v=""/>
    <n v="16"/>
  </r>
  <r>
    <x v="810"/>
    <s v="168-69-3"/>
    <s v="Pencil Box"/>
    <n v="120"/>
    <n v="12"/>
    <m/>
    <s v="D4"/>
    <n v="20"/>
    <m/>
    <s v=""/>
    <n v="20"/>
    <n v="12"/>
    <n v="-8"/>
    <n v="12"/>
    <m/>
    <s v=""/>
    <n v="12"/>
    <m/>
    <s v=""/>
    <n v="12"/>
    <m/>
    <s v=""/>
    <n v="12"/>
  </r>
  <r>
    <x v="811"/>
    <s v="PC-633-5"/>
    <s v="Pencil Box"/>
    <n v="160"/>
    <n v="16"/>
    <m/>
    <s v="D4"/>
    <n v="20"/>
    <m/>
    <s v=""/>
    <n v="20"/>
    <n v="16"/>
    <n v="-4"/>
    <n v="16"/>
    <m/>
    <s v=""/>
    <n v="16"/>
    <m/>
    <s v=""/>
    <n v="16"/>
    <m/>
    <s v=""/>
    <n v="16"/>
  </r>
  <r>
    <x v="812"/>
    <s v="C-8023"/>
    <s v="Pencil Box"/>
    <n v="96"/>
    <n v="6"/>
    <m/>
    <s v="D4"/>
    <n v="20"/>
    <m/>
    <s v=""/>
    <n v="20"/>
    <n v="6"/>
    <n v="-14"/>
    <n v="6"/>
    <m/>
    <s v=""/>
    <n v="6"/>
    <m/>
    <s v=""/>
    <n v="6"/>
    <m/>
    <s v=""/>
    <n v="6"/>
  </r>
  <r>
    <x v="813"/>
    <s v="PC-658-9"/>
    <s v="Pencil Box"/>
    <n v="200"/>
    <n v="13"/>
    <m/>
    <s v="D4"/>
    <n v="15"/>
    <m/>
    <s v=""/>
    <n v="15"/>
    <n v="13"/>
    <n v="-2"/>
    <n v="13"/>
    <m/>
    <s v=""/>
    <n v="13"/>
    <m/>
    <s v=""/>
    <n v="13"/>
    <m/>
    <s v=""/>
    <n v="13"/>
  </r>
  <r>
    <x v="814"/>
    <s v="AC-2860-3"/>
    <s v="Pencil Box"/>
    <n v="144"/>
    <n v="13"/>
    <m/>
    <s v="D4"/>
    <n v="20"/>
    <m/>
    <s v=""/>
    <n v="20"/>
    <n v="13"/>
    <n v="-7"/>
    <n v="13"/>
    <m/>
    <s v=""/>
    <n v="13"/>
    <m/>
    <s v=""/>
    <n v="13"/>
    <m/>
    <s v=""/>
    <n v="13"/>
  </r>
  <r>
    <x v="815"/>
    <s v="ZL-139-7"/>
    <s v="Pencil Box"/>
    <n v="144"/>
    <n v="12"/>
    <m/>
    <s v="D4"/>
    <n v="20"/>
    <m/>
    <s v=""/>
    <n v="20"/>
    <n v="12"/>
    <n v="-8"/>
    <n v="12"/>
    <m/>
    <s v=""/>
    <n v="12"/>
    <m/>
    <s v=""/>
    <n v="12"/>
    <m/>
    <s v=""/>
    <n v="12"/>
  </r>
  <r>
    <x v="816"/>
    <s v="ZL-182"/>
    <s v="Pencil Box"/>
    <n v="96"/>
    <n v="6"/>
    <m/>
    <s v="D4"/>
    <n v="10"/>
    <m/>
    <s v=""/>
    <n v="10"/>
    <n v="6"/>
    <n v="-4"/>
    <n v="6"/>
    <m/>
    <s v=""/>
    <n v="6"/>
    <m/>
    <s v=""/>
    <n v="6"/>
    <m/>
    <s v=""/>
    <n v="6"/>
  </r>
  <r>
    <x v="817"/>
    <s v="ZL-178-1"/>
    <s v="Pencil Box"/>
    <n v="160"/>
    <n v="22"/>
    <m/>
    <s v="D4"/>
    <n v="25"/>
    <m/>
    <s v=""/>
    <n v="25"/>
    <n v="22"/>
    <n v="-3"/>
    <n v="22"/>
    <m/>
    <s v=""/>
    <n v="22"/>
    <m/>
    <s v=""/>
    <n v="22"/>
    <m/>
    <s v=""/>
    <n v="22"/>
  </r>
  <r>
    <x v="818"/>
    <s v="BH-20231"/>
    <s v="Pencil Box"/>
    <n v="144"/>
    <n v="6"/>
    <m/>
    <s v="D4"/>
    <n v="10"/>
    <m/>
    <s v=""/>
    <n v="10"/>
    <n v="6"/>
    <n v="-4"/>
    <n v="6"/>
    <m/>
    <s v=""/>
    <n v="6"/>
    <m/>
    <s v=""/>
    <n v="6"/>
    <m/>
    <s v=""/>
    <n v="6"/>
  </r>
  <r>
    <x v="819"/>
    <s v="BH-20232"/>
    <s v="Pencil Box"/>
    <n v="144"/>
    <n v="23"/>
    <m/>
    <s v="D4"/>
    <n v="25"/>
    <m/>
    <s v=""/>
    <n v="25"/>
    <n v="23"/>
    <n v="-2"/>
    <n v="23"/>
    <m/>
    <s v=""/>
    <n v="23"/>
    <m/>
    <s v=""/>
    <n v="23"/>
    <m/>
    <s v=""/>
    <n v="23"/>
  </r>
  <r>
    <x v="820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21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22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23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24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5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6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7"/>
    <s v="251-6CJ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28"/>
    <s v="21839-W"/>
    <s v="Brush"/>
    <n v="288"/>
    <n v="24"/>
    <m/>
    <s v="D4"/>
    <n v="25"/>
    <m/>
    <s v=""/>
    <n v="25"/>
    <n v="24"/>
    <n v="-1"/>
    <n v="24"/>
    <m/>
    <s v=""/>
    <n v="24"/>
    <m/>
    <s v=""/>
    <n v="24"/>
    <m/>
    <s v=""/>
    <n v="24"/>
  </r>
  <r>
    <x v="829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30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31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32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33"/>
    <s v="21839-6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34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5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6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7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8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39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40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41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42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3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4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5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6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47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47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847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847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847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847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847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47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47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847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47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47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47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847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847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847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847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847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847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47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4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4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4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4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4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4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4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4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4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4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4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4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4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4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4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4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4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4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4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82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</r>
  <r>
    <x v="7"/>
    <s v="Acrylic Enter A 912"/>
    <n v="7"/>
    <n v="120"/>
    <n v="7"/>
    <n v="7"/>
    <m/>
    <s v=""/>
    <n v="7"/>
    <m/>
    <s v=""/>
    <n v="7"/>
    <m/>
    <s v=""/>
    <n v="7"/>
    <m/>
    <s v=""/>
    <n v="7"/>
    <m/>
    <s v=""/>
    <n v="7"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3"/>
    <s v="Acrylic TF 001"/>
    <n v="66"/>
    <s v="6 ls"/>
    <n v="60"/>
    <n v="66"/>
    <n v="64"/>
    <n v="-2"/>
    <n v="64"/>
    <n v="60"/>
    <n v="-4"/>
    <n v="60"/>
    <m/>
    <s v=""/>
    <n v="60"/>
    <m/>
    <s v=""/>
    <n v="60"/>
    <m/>
    <s v=""/>
    <n v="60"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</r>
  <r>
    <x v="16"/>
    <s v="Acrylic TF 004"/>
    <n v="5"/>
    <n v="72"/>
    <n v="4"/>
    <n v="5"/>
    <m/>
    <s v=""/>
    <n v="5"/>
    <n v="4"/>
    <n v="-1"/>
    <n v="4"/>
    <m/>
    <s v=""/>
    <n v="4"/>
    <m/>
    <s v=""/>
    <n v="4"/>
    <m/>
    <s v=""/>
    <n v="4"/>
  </r>
  <r>
    <x v="17"/>
    <s v="Acrylic TF 005"/>
    <n v="5"/>
    <n v="72"/>
    <n v="2"/>
    <n v="5"/>
    <m/>
    <s v=""/>
    <n v="5"/>
    <n v="2"/>
    <n v="-3"/>
    <n v="2"/>
    <m/>
    <s v=""/>
    <n v="2"/>
    <m/>
    <s v=""/>
    <n v="2"/>
    <m/>
    <s v=""/>
    <n v="2"/>
  </r>
  <r>
    <x v="18"/>
    <s v="Acrylic TF 006"/>
    <n v="5"/>
    <n v="72"/>
    <n v="4"/>
    <n v="5"/>
    <m/>
    <s v=""/>
    <n v="5"/>
    <n v="4"/>
    <n v="-1"/>
    <n v="4"/>
    <m/>
    <s v=""/>
    <n v="4"/>
    <m/>
    <s v=""/>
    <n v="4"/>
    <m/>
    <s v=""/>
    <n v="4"/>
  </r>
  <r>
    <x v="19"/>
    <s v="Acrylic V-tech"/>
    <n v="175"/>
    <s v="6 ls"/>
    <n v="174"/>
    <n v="175"/>
    <n v="174"/>
    <n v="-1"/>
    <n v="174"/>
    <m/>
    <s v=""/>
    <n v="174"/>
    <m/>
    <s v=""/>
    <n v="174"/>
    <m/>
    <s v=""/>
    <n v="174"/>
    <m/>
    <s v=""/>
    <n v="174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</r>
  <r>
    <x v="133"/>
    <s v="Asahan Meja 61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7"/>
    <s v="Asahan tabung SP 8865 Ikan"/>
    <n v="4"/>
    <s v="45 box x 48 pc"/>
    <n v="4"/>
    <n v="4"/>
    <m/>
    <s v=""/>
    <n v="4"/>
    <m/>
    <s v=""/>
    <n v="4"/>
    <m/>
    <s v=""/>
    <n v="4"/>
    <m/>
    <s v=""/>
    <n v="4"/>
    <m/>
    <s v=""/>
    <n v="4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3"/>
    <s v="Asahan Topla Golden"/>
    <n v="17"/>
    <s v="144 BOX"/>
    <n v="12"/>
    <n v="17"/>
    <m/>
    <s v=""/>
    <n v="17"/>
    <n v="12"/>
    <n v="-5"/>
    <n v="12"/>
    <m/>
    <s v=""/>
    <n v="12"/>
    <m/>
    <s v=""/>
    <n v="12"/>
    <m/>
    <s v=""/>
    <n v="12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3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6"/>
    <s v="Balon BL 100178 M/ P"/>
    <n v="21"/>
    <n v="100"/>
    <n v="21"/>
    <n v="21"/>
    <m/>
    <s v=""/>
    <n v="21"/>
    <m/>
    <s v=""/>
    <n v="21"/>
    <m/>
    <s v=""/>
    <n v="21"/>
    <m/>
    <s v=""/>
    <n v="21"/>
    <m/>
    <s v=""/>
    <n v="21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09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5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</r>
  <r>
    <x v="226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7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8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9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</r>
  <r>
    <x v="230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1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2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3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4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5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6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7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8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9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40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1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2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3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</r>
  <r>
    <x v="244"/>
    <s v="Bensia 10LM1 (6209)"/>
    <n v="14"/>
    <s v="48 BOX (50)"/>
    <n v="14"/>
    <n v="14"/>
    <m/>
    <s v=""/>
    <n v="14"/>
    <m/>
    <s v=""/>
    <n v="14"/>
    <m/>
    <s v=""/>
    <n v="14"/>
    <m/>
    <s v=""/>
    <n v="14"/>
    <m/>
    <s v=""/>
    <n v="14"/>
  </r>
  <r>
    <x v="245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6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</r>
  <r>
    <x v="247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</r>
  <r>
    <x v="248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9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6"/>
    <s v="30 box"/>
    <n v="6"/>
    <n v="6"/>
    <m/>
    <s v=""/>
    <n v="6"/>
    <m/>
    <s v=""/>
    <n v="6"/>
    <m/>
    <s v=""/>
    <n v="6"/>
    <m/>
    <s v=""/>
    <n v="6"/>
    <m/>
    <s v=""/>
    <n v="6"/>
  </r>
  <r>
    <x v="257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9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60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1"/>
    <s v="Bensia ZC 105 pluit"/>
    <n v="4"/>
    <s v="1728 pc"/>
    <n v="3"/>
    <n v="4"/>
    <m/>
    <s v=""/>
    <n v="4"/>
    <n v="3"/>
    <n v="-1"/>
    <n v="3"/>
    <m/>
    <s v=""/>
    <n v="3"/>
    <m/>
    <s v=""/>
    <n v="3"/>
    <m/>
    <s v=""/>
    <n v="3"/>
  </r>
  <r>
    <x v="262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3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4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5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6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7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8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9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70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1"/>
    <s v="Bk Kas Kwarto"/>
    <n v="2"/>
    <n v="100"/>
    <n v="2"/>
    <n v="2"/>
    <m/>
    <s v=""/>
    <n v="2"/>
    <m/>
    <s v=""/>
    <n v="2"/>
    <m/>
    <s v=""/>
    <n v="2"/>
    <m/>
    <s v=""/>
    <n v="2"/>
    <m/>
    <s v=""/>
    <n v="2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5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</r>
  <r>
    <x v="276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7"/>
    <s v="Bk mewarnai jumbo Enter"/>
    <n v="2"/>
    <n v="600"/>
    <n v="1"/>
    <n v="2"/>
    <m/>
    <s v=""/>
    <n v="2"/>
    <n v="1"/>
    <n v="-1"/>
    <n v="1"/>
    <m/>
    <s v=""/>
    <n v="1"/>
    <m/>
    <s v=""/>
    <n v="1"/>
    <m/>
    <s v=""/>
    <n v="1"/>
  </r>
  <r>
    <x v="278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79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80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81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2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3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4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285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6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7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8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89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90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91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2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3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</r>
  <r>
    <x v="294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5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6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7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8"/>
    <s v="BN A5 FPHY 001"/>
    <n v="0"/>
    <n v="96"/>
    <n v="3"/>
    <n v="0"/>
    <m/>
    <s v=""/>
    <n v="0"/>
    <n v="3"/>
    <n v="3"/>
    <n v="3"/>
    <m/>
    <s v=""/>
    <n v="3"/>
    <m/>
    <s v=""/>
    <n v="3"/>
    <m/>
    <s v=""/>
    <n v="3"/>
  </r>
  <r>
    <x v="299"/>
    <s v="BN A5 FPHY 002"/>
    <n v="0"/>
    <n v="96"/>
    <n v="4"/>
    <n v="0"/>
    <n v="6"/>
    <n v="6"/>
    <n v="6"/>
    <n v="4"/>
    <n v="-2"/>
    <n v="4"/>
    <m/>
    <s v=""/>
    <n v="4"/>
    <m/>
    <s v=""/>
    <n v="4"/>
    <m/>
    <s v=""/>
    <n v="4"/>
  </r>
  <r>
    <x v="300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1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2"/>
    <s v="BN B5 FPHY 002"/>
    <n v="0"/>
    <n v="72"/>
    <n v="1"/>
    <n v="0"/>
    <n v="2"/>
    <n v="2"/>
    <n v="2"/>
    <n v="1"/>
    <n v="-1"/>
    <n v="1"/>
    <m/>
    <s v=""/>
    <n v="1"/>
    <m/>
    <s v=""/>
    <n v="1"/>
    <m/>
    <s v=""/>
    <n v="1"/>
  </r>
  <r>
    <x v="303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4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5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</r>
  <r>
    <x v="306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7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</r>
  <r>
    <x v="308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</r>
  <r>
    <x v="309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10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11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2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3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4"/>
    <s v="Box file besi microtop MT 115/ 155"/>
    <n v="2"/>
    <s v="24 PCS"/>
    <n v="2"/>
    <n v="2"/>
    <m/>
    <s v=""/>
    <n v="2"/>
    <m/>
    <s v=""/>
    <n v="2"/>
    <m/>
    <s v=""/>
    <n v="2"/>
    <m/>
    <s v=""/>
    <n v="2"/>
    <m/>
    <s v=""/>
    <n v="2"/>
  </r>
  <r>
    <x v="315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6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7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8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319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20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21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2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3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4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5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6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7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8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9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0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31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3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4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5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6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7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9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40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41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2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3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4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5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6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7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8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9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50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51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2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3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4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5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6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7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358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9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0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61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2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3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4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5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6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7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8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9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0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71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2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3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4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5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6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7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8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9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80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81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2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3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4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5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6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7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8"/>
    <s v="Bp DB 530"/>
    <n v="0"/>
    <s v="120 ls"/>
    <n v="3"/>
    <n v="0"/>
    <n v="3"/>
    <n v="3"/>
    <n v="3"/>
    <m/>
    <s v=""/>
    <n v="3"/>
    <m/>
    <s v=""/>
    <n v="3"/>
    <m/>
    <s v=""/>
    <n v="3"/>
    <m/>
    <s v=""/>
    <n v="3"/>
  </r>
  <r>
    <x v="389"/>
    <s v="Bp DB 550"/>
    <n v="1"/>
    <s v="120 LSN"/>
    <n v="4"/>
    <n v="1"/>
    <n v="4"/>
    <n v="3"/>
    <n v="4"/>
    <m/>
    <s v=""/>
    <n v="4"/>
    <m/>
    <s v=""/>
    <n v="4"/>
    <m/>
    <s v=""/>
    <n v="4"/>
    <m/>
    <s v=""/>
    <n v="4"/>
  </r>
  <r>
    <x v="390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91"/>
    <s v="Bp Deboss G-07"/>
    <n v="0"/>
    <s v="120 LSN"/>
    <n v="2"/>
    <n v="0"/>
    <n v="2"/>
    <n v="2"/>
    <n v="2"/>
    <m/>
    <s v=""/>
    <n v="2"/>
    <m/>
    <s v=""/>
    <n v="2"/>
    <m/>
    <s v=""/>
    <n v="2"/>
    <m/>
    <s v=""/>
    <n v="2"/>
  </r>
  <r>
    <x v="392"/>
    <s v="Bp Deboss GB-05"/>
    <m/>
    <s v="120 LSN"/>
    <n v="1"/>
    <n v="0"/>
    <n v="3"/>
    <n v="3"/>
    <n v="3"/>
    <n v="1"/>
    <n v="-2"/>
    <n v="1"/>
    <m/>
    <s v=""/>
    <n v="1"/>
    <m/>
    <s v=""/>
    <n v="1"/>
    <m/>
    <s v=""/>
    <n v="1"/>
  </r>
  <r>
    <x v="393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94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5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6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7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8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9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0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1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402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403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404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5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6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7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8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9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10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1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12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13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4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415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6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7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8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9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</r>
  <r>
    <x v="420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21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22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23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24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</r>
  <r>
    <x v="425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6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7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8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9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30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1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2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3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34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5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6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7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8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9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0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41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42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43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44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5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6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7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8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9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50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51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2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53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4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5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6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7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8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9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60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61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62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63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64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5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466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7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8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9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70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71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72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73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74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5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6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7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8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9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80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81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82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83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84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5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6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7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8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9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90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491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92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3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94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5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6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7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8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9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500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501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502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503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04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</r>
  <r>
    <x v="505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6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7"/>
    <s v="Bp TB SG 09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08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9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10"/>
    <s v="Bp TF 1191"/>
    <n v="0"/>
    <s v="96 LSN"/>
    <n v="2"/>
    <n v="0"/>
    <m/>
    <s v=""/>
    <n v="0"/>
    <n v="2"/>
    <n v="2"/>
    <n v="2"/>
    <m/>
    <s v=""/>
    <n v="2"/>
    <m/>
    <s v=""/>
    <n v="2"/>
    <m/>
    <s v=""/>
    <n v="2"/>
  </r>
  <r>
    <x v="511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12"/>
    <s v="Bp TF 3115"/>
    <n v="3"/>
    <s v="144 LSN"/>
    <n v="2"/>
    <n v="3"/>
    <m/>
    <s v=""/>
    <n v="3"/>
    <n v="2"/>
    <n v="-1"/>
    <n v="2"/>
    <m/>
    <s v=""/>
    <n v="2"/>
    <m/>
    <s v=""/>
    <n v="2"/>
    <m/>
    <s v=""/>
    <n v="2"/>
  </r>
  <r>
    <x v="513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14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15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16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</r>
  <r>
    <x v="517"/>
    <s v="Bp TG 340 Ht"/>
    <n v="2"/>
    <s v="96 LSN"/>
    <n v="2"/>
    <n v="2"/>
    <m/>
    <s v=""/>
    <n v="2"/>
    <m/>
    <s v=""/>
    <n v="2"/>
    <m/>
    <s v=""/>
    <n v="2"/>
    <m/>
    <s v=""/>
    <n v="2"/>
    <m/>
    <s v=""/>
    <n v="2"/>
  </r>
  <r>
    <x v="518"/>
    <s v="Bp TG 630"/>
    <m/>
    <s v="72 LSN"/>
    <n v="1"/>
    <n v="0"/>
    <n v="1"/>
    <n v="1"/>
    <n v="1"/>
    <m/>
    <s v=""/>
    <n v="1"/>
    <m/>
    <s v=""/>
    <n v="1"/>
    <m/>
    <s v=""/>
    <n v="1"/>
    <m/>
    <s v=""/>
    <n v="1"/>
  </r>
  <r>
    <x v="519"/>
    <s v="Bp Tizo 31831 E/ 30900 E"/>
    <m/>
    <s v="144 LSN"/>
    <n v="2"/>
    <n v="0"/>
    <m/>
    <s v=""/>
    <n v="0"/>
    <n v="2"/>
    <n v="2"/>
    <n v="2"/>
    <m/>
    <s v=""/>
    <n v="2"/>
    <m/>
    <s v=""/>
    <n v="2"/>
    <m/>
    <s v=""/>
    <n v="2"/>
  </r>
  <r>
    <x v="520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1"/>
    <s v="Bp Tizo TG 31220"/>
    <n v="0"/>
    <s v="144 LSN"/>
    <n v="1"/>
    <n v="0"/>
    <n v="2"/>
    <n v="2"/>
    <n v="2"/>
    <n v="1"/>
    <n v="-1"/>
    <n v="1"/>
    <m/>
    <s v=""/>
    <n v="1"/>
    <m/>
    <s v=""/>
    <n v="1"/>
    <m/>
    <s v=""/>
    <n v="1"/>
  </r>
  <r>
    <x v="522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3"/>
    <s v="Bp Tizo TG 313 B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4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</r>
  <r>
    <x v="525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26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27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28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29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30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1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2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3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34"/>
    <s v="Bp X data M1"/>
    <n v="10"/>
    <s v="20 GRS"/>
    <n v="9"/>
    <n v="10"/>
    <n v="9"/>
    <n v="-1"/>
    <n v="9"/>
    <m/>
    <s v=""/>
    <n v="9"/>
    <m/>
    <s v=""/>
    <n v="9"/>
    <m/>
    <s v=""/>
    <n v="9"/>
    <m/>
    <s v=""/>
    <n v="9"/>
  </r>
  <r>
    <x v="535"/>
    <s v="Bp X data M2"/>
    <n v="9"/>
    <s v="20 GRS"/>
    <n v="4"/>
    <n v="9"/>
    <m/>
    <s v=""/>
    <n v="9"/>
    <n v="4"/>
    <n v="-5"/>
    <n v="4"/>
    <m/>
    <s v=""/>
    <n v="4"/>
    <m/>
    <s v=""/>
    <n v="4"/>
    <m/>
    <s v=""/>
    <n v="4"/>
  </r>
  <r>
    <x v="536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37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8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539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40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41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42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43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44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45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546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47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48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49"/>
    <s v="BT Batik Enter"/>
    <n v="0"/>
    <s v="16 LSN"/>
    <n v="4"/>
    <n v="0"/>
    <n v="4"/>
    <n v="4"/>
    <n v="4"/>
    <m/>
    <s v=""/>
    <n v="4"/>
    <m/>
    <s v=""/>
    <n v="4"/>
    <m/>
    <s v=""/>
    <n v="4"/>
    <m/>
    <s v=""/>
    <n v="4"/>
  </r>
  <r>
    <x v="550"/>
    <s v="BT Kembang Enter"/>
    <n v="0"/>
    <s v="16 LSN"/>
    <n v="4"/>
    <n v="0"/>
    <n v="4"/>
    <n v="4"/>
    <n v="4"/>
    <m/>
    <s v=""/>
    <n v="4"/>
    <m/>
    <s v=""/>
    <n v="4"/>
    <m/>
    <s v=""/>
    <n v="4"/>
    <m/>
    <s v=""/>
    <n v="4"/>
  </r>
  <r>
    <x v="551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</r>
  <r>
    <x v="552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53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54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</r>
  <r>
    <x v="555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56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57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58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59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60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61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62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563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64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65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66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7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  <n v="13"/>
  </r>
  <r>
    <x v="568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</r>
  <r>
    <x v="569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</r>
  <r>
    <x v="570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</r>
  <r>
    <x v="571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</r>
  <r>
    <x v="572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73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74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75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76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77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  <n v="23"/>
  </r>
  <r>
    <x v="578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  <n v="31"/>
  </r>
  <r>
    <x v="579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80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</r>
  <r>
    <x v="581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82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83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84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85"/>
    <s v="Cat air Opini 110"/>
    <n v="18"/>
    <s v="18 LSN"/>
    <n v="16"/>
    <n v="18"/>
    <n v="17"/>
    <n v="-1"/>
    <n v="17"/>
    <n v="16"/>
    <n v="-1"/>
    <n v="16"/>
    <m/>
    <s v=""/>
    <n v="16"/>
    <m/>
    <s v=""/>
    <n v="16"/>
    <m/>
    <s v=""/>
    <n v="16"/>
  </r>
  <r>
    <x v="586"/>
    <s v="Cat air Opini 120"/>
    <n v="12"/>
    <s v="12 LSN"/>
    <n v="11"/>
    <n v="12"/>
    <m/>
    <s v=""/>
    <n v="12"/>
    <n v="11"/>
    <n v="-1"/>
    <n v="11"/>
    <m/>
    <s v=""/>
    <n v="11"/>
    <m/>
    <s v=""/>
    <n v="11"/>
    <m/>
    <s v=""/>
    <n v="11"/>
  </r>
  <r>
    <x v="587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88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89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90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91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92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93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94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95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96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97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98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99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600"/>
    <s v="Clear Holder CH 040 UTN "/>
    <n v="7"/>
    <s v="96 pc"/>
    <n v="6"/>
    <n v="7"/>
    <n v="6"/>
    <n v="-1"/>
    <n v="6"/>
    <m/>
    <s v=""/>
    <n v="6"/>
    <m/>
    <s v=""/>
    <n v="6"/>
    <m/>
    <s v=""/>
    <n v="6"/>
    <m/>
    <s v=""/>
    <n v="6"/>
  </r>
  <r>
    <x v="601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602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603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604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605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606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07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608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609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10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611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</r>
  <r>
    <x v="612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</r>
  <r>
    <x v="613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</r>
  <r>
    <x v="614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5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6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17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18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19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20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21"/>
    <s v="Clip board holo 2 mk"/>
    <n v="53"/>
    <s v="12 ls"/>
    <n v="16"/>
    <n v="53"/>
    <m/>
    <s v=""/>
    <n v="53"/>
    <n v="16"/>
    <n v="-37"/>
    <n v="16"/>
    <m/>
    <s v=""/>
    <n v="16"/>
    <m/>
    <s v=""/>
    <n v="16"/>
    <m/>
    <s v=""/>
    <n v="16"/>
  </r>
  <r>
    <x v="622"/>
    <s v="Clip Board Kayu Enter "/>
    <n v="10"/>
    <s v="12 LSN"/>
    <n v="6"/>
    <n v="10"/>
    <n v="0"/>
    <n v="-10"/>
    <n v="0"/>
    <n v="6"/>
    <n v="6"/>
    <n v="6"/>
    <m/>
    <s v=""/>
    <n v="6"/>
    <m/>
    <s v=""/>
    <n v="6"/>
    <m/>
    <s v=""/>
    <n v="6"/>
  </r>
  <r>
    <x v="623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24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25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26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27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28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</r>
  <r>
    <x v="629"/>
    <s v="Clip Board Transp Koala"/>
    <n v="26"/>
    <s v="12 LSN"/>
    <n v="23"/>
    <n v="26"/>
    <n v="25"/>
    <n v="-1"/>
    <n v="25"/>
    <n v="23"/>
    <n v="-2"/>
    <n v="23"/>
    <m/>
    <s v=""/>
    <n v="23"/>
    <m/>
    <s v=""/>
    <n v="23"/>
    <m/>
    <s v=""/>
    <n v="23"/>
  </r>
  <r>
    <x v="630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31"/>
    <s v="Clip File Yushinca 318 B.Muda"/>
    <n v="2"/>
    <s v="60 PCS"/>
    <n v="2"/>
    <n v="2"/>
    <m/>
    <s v=""/>
    <n v="2"/>
    <m/>
    <s v=""/>
    <n v="2"/>
    <m/>
    <s v=""/>
    <n v="2"/>
    <m/>
    <s v=""/>
    <n v="2"/>
    <m/>
    <s v=""/>
    <n v="2"/>
  </r>
  <r>
    <x v="632"/>
    <s v="Clip File Yushinca 318 B.Tua"/>
    <n v="11"/>
    <s v="60 PCS"/>
    <n v="11"/>
    <n v="11"/>
    <m/>
    <s v=""/>
    <n v="11"/>
    <m/>
    <s v=""/>
    <n v="11"/>
    <m/>
    <s v=""/>
    <n v="11"/>
    <m/>
    <s v=""/>
    <n v="11"/>
    <m/>
    <s v=""/>
    <n v="11"/>
  </r>
  <r>
    <x v="633"/>
    <s v="Clip File Yushinca 318 Ht"/>
    <n v="11"/>
    <s v="60 PCS"/>
    <n v="10"/>
    <n v="11"/>
    <n v="10"/>
    <n v="-1"/>
    <n v="10"/>
    <m/>
    <s v=""/>
    <n v="10"/>
    <m/>
    <s v=""/>
    <n v="10"/>
    <m/>
    <s v=""/>
    <n v="10"/>
    <m/>
    <s v=""/>
    <n v="10"/>
  </r>
  <r>
    <x v="634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</r>
  <r>
    <x v="635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6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</r>
  <r>
    <x v="637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8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39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40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41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42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43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44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45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46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47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8"/>
    <s v="Crayon 12W Van Art new"/>
    <n v="14"/>
    <s v="144 PCS"/>
    <n v="8"/>
    <n v="14"/>
    <n v="10"/>
    <n v="-4"/>
    <n v="10"/>
    <n v="8"/>
    <n v="-2"/>
    <n v="8"/>
    <m/>
    <s v=""/>
    <n v="8"/>
    <m/>
    <s v=""/>
    <n v="8"/>
    <m/>
    <s v=""/>
    <n v="8"/>
  </r>
  <r>
    <x v="649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50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51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52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</r>
  <r>
    <x v="653"/>
    <s v="Crayon putar 12W 1012 pjg mix (B Jaya)"/>
    <n v="43"/>
    <n v="192"/>
    <n v="41"/>
    <n v="43"/>
    <n v="42"/>
    <n v="-1"/>
    <n v="42"/>
    <n v="41"/>
    <n v="-1"/>
    <n v="41"/>
    <m/>
    <s v=""/>
    <n v="41"/>
    <m/>
    <s v=""/>
    <n v="41"/>
    <m/>
    <s v=""/>
    <n v="41"/>
  </r>
  <r>
    <x v="654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55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56"/>
    <s v="Crayon Putar 12W panjang karakter CP 1012 (dos)"/>
    <n v="27"/>
    <s v="144 PCS"/>
    <n v="24"/>
    <n v="27"/>
    <n v="24"/>
    <n v="-3"/>
    <n v="24"/>
    <m/>
    <s v=""/>
    <n v="24"/>
    <m/>
    <s v=""/>
    <n v="24"/>
    <m/>
    <s v=""/>
    <n v="24"/>
    <m/>
    <s v=""/>
    <n v="24"/>
  </r>
  <r>
    <x v="657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58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59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60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</r>
  <r>
    <x v="661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62"/>
    <s v="Crayon Putar Pak CP- SQ12 W (1011)"/>
    <n v="8"/>
    <n v="192"/>
    <n v="7"/>
    <n v="8"/>
    <m/>
    <s v=""/>
    <n v="8"/>
    <n v="7"/>
    <n v="-1"/>
    <n v="7"/>
    <m/>
    <s v=""/>
    <n v="7"/>
    <m/>
    <s v=""/>
    <n v="7"/>
    <m/>
    <s v=""/>
    <n v="7"/>
  </r>
  <r>
    <x v="663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64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65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66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67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68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69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</r>
  <r>
    <x v="670"/>
    <s v="Cutter Taco 88 Besar"/>
    <n v="23"/>
    <s v="60 LSN"/>
    <n v="48"/>
    <n v="23"/>
    <n v="22"/>
    <n v="-1"/>
    <n v="22"/>
    <n v="48"/>
    <n v="26"/>
    <n v="48"/>
    <m/>
    <s v=""/>
    <n v="48"/>
    <m/>
    <s v=""/>
    <n v="48"/>
    <m/>
    <s v=""/>
    <n v="48"/>
  </r>
  <r>
    <x v="671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72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73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74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75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</r>
  <r>
    <x v="676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77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</r>
  <r>
    <x v="678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79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0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81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82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83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84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85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86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87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88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89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90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91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92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93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94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95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96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97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98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99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700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701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702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703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704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705"/>
    <s v="Dispenser Kenjoy 25"/>
    <n v="7"/>
    <n v="175"/>
    <n v="7"/>
    <n v="7"/>
    <m/>
    <s v=""/>
    <n v="7"/>
    <m/>
    <s v=""/>
    <n v="7"/>
    <m/>
    <s v=""/>
    <n v="7"/>
    <m/>
    <s v=""/>
    <n v="7"/>
    <m/>
    <s v=""/>
    <n v="7"/>
  </r>
  <r>
    <x v="706"/>
    <s v="Dispenser Kenjoy 50"/>
    <n v="33"/>
    <s v="40 PCS"/>
    <n v="33"/>
    <n v="33"/>
    <m/>
    <s v=""/>
    <n v="33"/>
    <m/>
    <s v=""/>
    <n v="33"/>
    <m/>
    <s v=""/>
    <n v="33"/>
    <m/>
    <s v=""/>
    <n v="33"/>
    <m/>
    <s v=""/>
    <n v="33"/>
  </r>
  <r>
    <x v="707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</r>
  <r>
    <x v="708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709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</r>
  <r>
    <x v="710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711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712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13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14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</r>
  <r>
    <x v="715"/>
    <s v="Dispenser Topla 805"/>
    <n v="8"/>
    <s v="36 pc"/>
    <n v="6"/>
    <n v="8"/>
    <n v="7"/>
    <n v="-1"/>
    <n v="7"/>
    <n v="6"/>
    <n v="-1"/>
    <n v="6"/>
    <m/>
    <s v=""/>
    <n v="6"/>
    <m/>
    <s v=""/>
    <n v="6"/>
    <m/>
    <s v=""/>
    <n v="6"/>
  </r>
  <r>
    <x v="716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17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18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19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20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  <n v="1"/>
  </r>
  <r>
    <x v="721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</r>
  <r>
    <x v="722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</r>
  <r>
    <x v="723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  <n v="1"/>
  </r>
  <r>
    <x v="724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25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26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27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28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29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30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31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32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33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34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35"/>
    <s v="Elevated tray microtop 603"/>
    <n v="3"/>
    <s v="8 pc"/>
    <n v="2"/>
    <n v="3"/>
    <n v="2"/>
    <n v="-1"/>
    <n v="2"/>
    <m/>
    <s v=""/>
    <n v="2"/>
    <m/>
    <s v=""/>
    <n v="2"/>
    <m/>
    <s v=""/>
    <n v="2"/>
    <m/>
    <s v=""/>
    <n v="2"/>
  </r>
  <r>
    <x v="736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37"/>
    <s v="Expanding File TF 080"/>
    <n v="1"/>
    <s v="60 PCS"/>
    <n v="1"/>
    <n v="1"/>
    <m/>
    <s v=""/>
    <n v="1"/>
    <m/>
    <s v=""/>
    <n v="1"/>
    <m/>
    <s v=""/>
    <n v="1"/>
    <m/>
    <s v=""/>
    <n v="1"/>
    <m/>
    <s v=""/>
    <n v="1"/>
  </r>
  <r>
    <x v="738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39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40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41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42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43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44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45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</r>
  <r>
    <x v="746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47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48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49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50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51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52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53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54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55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6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57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58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9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60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61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62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63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64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65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66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67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68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69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70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71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2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73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74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5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76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77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78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9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80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81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82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</r>
  <r>
    <x v="783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84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85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86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87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88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89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90"/>
    <s v="Garisan 30cm BT"/>
    <n v="0"/>
    <s v="100 LSN"/>
    <n v="3"/>
    <n v="0"/>
    <m/>
    <s v=""/>
    <n v="0"/>
    <n v="3"/>
    <n v="3"/>
    <n v="3"/>
    <m/>
    <s v=""/>
    <n v="3"/>
    <m/>
    <s v=""/>
    <n v="3"/>
    <m/>
    <s v=""/>
    <n v="3"/>
  </r>
  <r>
    <x v="791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92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93"/>
    <s v="Garisan 30cm Enter"/>
    <n v="8"/>
    <s v="96 LSN"/>
    <n v="6"/>
    <n v="8"/>
    <n v="10"/>
    <n v="2"/>
    <n v="10"/>
    <n v="6"/>
    <n v="-4"/>
    <n v="6"/>
    <m/>
    <s v=""/>
    <n v="6"/>
    <m/>
    <s v=""/>
    <n v="6"/>
    <m/>
    <s v=""/>
    <n v="6"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810"/>
    <s v="Garisan 30cm lipat 008 (24)"/>
    <n v="16"/>
    <s v="60 BOX"/>
    <n v="16"/>
    <n v="16"/>
    <m/>
    <s v=""/>
    <n v="16"/>
    <m/>
    <s v=""/>
    <n v="16"/>
    <m/>
    <s v=""/>
    <n v="16"/>
    <m/>
    <s v=""/>
    <n v="16"/>
    <m/>
    <s v=""/>
    <n v="16"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812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16"/>
    <s v="Garisan 30cm Vtro Besi"/>
    <n v="48"/>
    <s v="50 LSN"/>
    <n v="46"/>
    <n v="48"/>
    <m/>
    <s v=""/>
    <n v="48"/>
    <n v="46"/>
    <n v="-2"/>
    <n v="46"/>
    <m/>
    <s v=""/>
    <n v="46"/>
    <m/>
    <s v=""/>
    <n v="46"/>
    <m/>
    <s v=""/>
    <n v="46"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21"/>
    <s v="Garisan Besi 30 Yoeker (5030)"/>
    <n v="59"/>
    <s v="50 LSN"/>
    <n v="58"/>
    <n v="59"/>
    <m/>
    <s v=""/>
    <n v="59"/>
    <n v="58"/>
    <n v="-1"/>
    <n v="58"/>
    <m/>
    <s v=""/>
    <n v="58"/>
    <m/>
    <s v=""/>
    <n v="58"/>
    <m/>
    <s v=""/>
    <n v="58"/>
  </r>
  <r>
    <x v="822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24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</r>
  <r>
    <x v="825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6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7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8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29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30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</r>
  <r>
    <x v="831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32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33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34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35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36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</r>
  <r>
    <x v="837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38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39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40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41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42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</r>
  <r>
    <x v="843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44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45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46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47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48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49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50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51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52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53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54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55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56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57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58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</r>
  <r>
    <x v="859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6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6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6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6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6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65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6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7"/>
    <s v="Garisan Δ no.6 Kojiko"/>
    <n v="1"/>
    <s v="60 LSN"/>
    <n v="4"/>
    <n v="1"/>
    <m/>
    <s v=""/>
    <n v="1"/>
    <n v="4"/>
    <n v="3"/>
    <n v="4"/>
    <m/>
    <s v=""/>
    <n v="4"/>
    <m/>
    <s v=""/>
    <n v="4"/>
    <m/>
    <s v=""/>
    <n v="4"/>
  </r>
  <r>
    <x v="868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</r>
  <r>
    <x v="869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70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71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72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3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74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75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76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77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78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9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80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81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82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83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84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85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86"/>
    <s v="Glitter GF 32"/>
    <n v="29"/>
    <s v="96 pc"/>
    <n v="29"/>
    <n v="29"/>
    <m/>
    <s v=""/>
    <n v="29"/>
    <m/>
    <s v=""/>
    <n v="29"/>
    <m/>
    <s v=""/>
    <n v="29"/>
    <m/>
    <s v=""/>
    <n v="29"/>
    <m/>
    <s v=""/>
    <n v="29"/>
  </r>
  <r>
    <x v="887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88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89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90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1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2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93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94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95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96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897"/>
    <s v="Gunting Gunindo OPM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898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</r>
  <r>
    <x v="899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900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01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902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903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904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905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906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</r>
  <r>
    <x v="907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908"/>
    <s v="Gunting Junior J 100"/>
    <n v="7"/>
    <s v="48 ls"/>
    <n v="17"/>
    <n v="7"/>
    <m/>
    <s v=""/>
    <n v="7"/>
    <n v="17"/>
    <n v="10"/>
    <n v="17"/>
    <m/>
    <s v=""/>
    <n v="17"/>
    <m/>
    <s v=""/>
    <n v="17"/>
    <m/>
    <s v=""/>
    <n v="17"/>
  </r>
  <r>
    <x v="909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910"/>
    <s v="Gunting Junior J 300"/>
    <n v="9"/>
    <s v="24 LSN"/>
    <n v="18"/>
    <n v="9"/>
    <n v="8"/>
    <n v="-1"/>
    <n v="8"/>
    <n v="18"/>
    <n v="10"/>
    <n v="18"/>
    <m/>
    <s v=""/>
    <n v="18"/>
    <m/>
    <s v=""/>
    <n v="18"/>
    <m/>
    <s v=""/>
    <n v="18"/>
  </r>
  <r>
    <x v="911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</r>
  <r>
    <x v="912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</r>
  <r>
    <x v="913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14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15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</r>
  <r>
    <x v="916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17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18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19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20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1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2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23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24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25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26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27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28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29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30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31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32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33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34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35"/>
    <s v="Gunting Trend MM"/>
    <n v="0"/>
    <s v="60 ls"/>
    <n v="12"/>
    <n v="0"/>
    <m/>
    <s v=""/>
    <n v="0"/>
    <n v="12"/>
    <n v="12"/>
    <n v="12"/>
    <m/>
    <s v=""/>
    <n v="12"/>
    <m/>
    <s v=""/>
    <n v="12"/>
    <m/>
    <s v=""/>
    <n v="12"/>
  </r>
  <r>
    <x v="936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</r>
  <r>
    <x v="93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38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</r>
  <r>
    <x v="939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0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41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2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43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44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45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46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47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</r>
  <r>
    <x v="948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49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0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1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52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53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54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55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56"/>
    <s v="Isi Bensia LT 11-32 (faktur)"/>
    <n v="3"/>
    <n v="1600"/>
    <n v="3"/>
    <n v="3"/>
    <m/>
    <s v=""/>
    <n v="3"/>
    <m/>
    <s v=""/>
    <n v="3"/>
    <m/>
    <s v=""/>
    <n v="3"/>
    <m/>
    <s v=""/>
    <n v="3"/>
    <m/>
    <s v=""/>
    <n v="3"/>
  </r>
  <r>
    <x v="957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58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59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</r>
  <r>
    <x v="960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</r>
  <r>
    <x v="961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2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3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</r>
  <r>
    <x v="964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5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6"/>
    <s v="Isi Gel SQ 321 mix"/>
    <n v="26"/>
    <n v="240"/>
    <n v="24"/>
    <n v="26"/>
    <m/>
    <s v=""/>
    <n v="26"/>
    <n v="24"/>
    <n v="-2"/>
    <n v="24"/>
    <m/>
    <s v=""/>
    <n v="24"/>
    <m/>
    <s v=""/>
    <n v="24"/>
    <m/>
    <s v=""/>
    <n v="24"/>
  </r>
  <r>
    <x v="967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68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69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70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71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72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73"/>
    <s v="Isi GW No.10 (faktur)"/>
    <n v="0"/>
    <n v="100"/>
    <n v="13"/>
    <n v="0"/>
    <m/>
    <s v=""/>
    <n v="0"/>
    <n v="13"/>
    <n v="13"/>
    <n v="13"/>
    <m/>
    <s v=""/>
    <n v="13"/>
    <m/>
    <s v=""/>
    <n v="13"/>
    <m/>
    <s v=""/>
    <n v="13"/>
  </r>
  <r>
    <x v="974"/>
    <s v="Isi GW no.369 (faktur)"/>
    <n v="1"/>
    <n v="50"/>
    <n v="5"/>
    <n v="1"/>
    <n v="0"/>
    <n v="-1"/>
    <n v="0"/>
    <n v="5"/>
    <n v="5"/>
    <n v="5"/>
    <m/>
    <s v=""/>
    <n v="5"/>
    <m/>
    <s v=""/>
    <n v="5"/>
    <m/>
    <s v=""/>
    <n v="5"/>
  </r>
  <r>
    <x v="975"/>
    <s v="Isi GW Novus no 10"/>
    <n v="12"/>
    <n v="100"/>
    <n v="11"/>
    <n v="12"/>
    <m/>
    <s v=""/>
    <n v="12"/>
    <n v="11"/>
    <n v="-1"/>
    <n v="11"/>
    <m/>
    <s v=""/>
    <n v="11"/>
    <m/>
    <s v=""/>
    <n v="11"/>
    <m/>
    <s v=""/>
    <n v="11"/>
  </r>
  <r>
    <x v="976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77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78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79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80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81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82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83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84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85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86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87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</r>
  <r>
    <x v="988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89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90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91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92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93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94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95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96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97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8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9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000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1001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1002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03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1004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5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6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1007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</r>
  <r>
    <x v="1008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1009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1010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</r>
  <r>
    <x v="1011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1012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3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4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1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</r>
  <r>
    <x v="1016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1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18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19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20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21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22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3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24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</r>
  <r>
    <x v="1025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26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27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28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29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</r>
  <r>
    <x v="1030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31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32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33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34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35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36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37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  <n v="5"/>
  </r>
  <r>
    <x v="1038"/>
    <s v="Kantong Plastik 18 x 36"/>
    <n v="6"/>
    <n v="700"/>
    <n v="6"/>
    <n v="6"/>
    <m/>
    <s v=""/>
    <n v="6"/>
    <m/>
    <s v=""/>
    <n v="6"/>
    <m/>
    <s v=""/>
    <n v="6"/>
    <m/>
    <s v=""/>
    <n v="6"/>
    <m/>
    <s v=""/>
    <n v="6"/>
  </r>
  <r>
    <x v="1039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</r>
  <r>
    <x v="1040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  <n v="8"/>
  </r>
  <r>
    <x v="1041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42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43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45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</r>
  <r>
    <x v="1046"/>
    <s v="Kartu absen Kojiko Merah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047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</r>
  <r>
    <x v="1048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</r>
  <r>
    <x v="1049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</r>
  <r>
    <x v="1050"/>
    <s v="Kartu stock Kwarto Hj"/>
    <n v="1"/>
    <s v="20 PAK"/>
    <n v="1"/>
    <n v="1"/>
    <m/>
    <s v=""/>
    <n v="1"/>
    <m/>
    <s v=""/>
    <n v="1"/>
    <m/>
    <s v=""/>
    <n v="1"/>
    <m/>
    <s v=""/>
    <n v="1"/>
    <m/>
    <s v=""/>
    <n v="1"/>
  </r>
  <r>
    <x v="1051"/>
    <s v="Kartu stock Kwarto K"/>
    <n v="2"/>
    <s v="20 PAK"/>
    <n v="2"/>
    <n v="2"/>
    <m/>
    <s v=""/>
    <n v="2"/>
    <m/>
    <s v=""/>
    <n v="2"/>
    <m/>
    <s v=""/>
    <n v="2"/>
    <m/>
    <s v=""/>
    <n v="2"/>
    <m/>
    <s v=""/>
    <n v="2"/>
  </r>
  <r>
    <x v="1052"/>
    <s v="Kartu stock Kwarto P (FAKTUR)"/>
    <n v="1"/>
    <s v="20 PAK"/>
    <n v="1"/>
    <n v="1"/>
    <m/>
    <s v=""/>
    <n v="1"/>
    <m/>
    <s v=""/>
    <n v="1"/>
    <m/>
    <s v=""/>
    <n v="1"/>
    <m/>
    <s v=""/>
    <n v="1"/>
    <m/>
    <s v=""/>
    <n v="1"/>
  </r>
  <r>
    <x v="1053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54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  <n v="1"/>
  </r>
  <r>
    <x v="1055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56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57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58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  <n v="3"/>
  </r>
  <r>
    <x v="1059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60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61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62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63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64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65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66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67"/>
    <s v="Kertas Krep Jersy"/>
    <n v="2"/>
    <n v="235"/>
    <n v="2"/>
    <n v="2"/>
    <m/>
    <s v=""/>
    <n v="2"/>
    <m/>
    <s v=""/>
    <n v="2"/>
    <m/>
    <s v=""/>
    <n v="2"/>
    <m/>
    <s v=""/>
    <n v="2"/>
    <m/>
    <s v=""/>
    <n v="2"/>
  </r>
  <r>
    <x v="1068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69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70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71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72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  <n v="7"/>
  </r>
  <r>
    <x v="1073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</r>
  <r>
    <x v="1074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75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76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77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78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</r>
  <r>
    <x v="1079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80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81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82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83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84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5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86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87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88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89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90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91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92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93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94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95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96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97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98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99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100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101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102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3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104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5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106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107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108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109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110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111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12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13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14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15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16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17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18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19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20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21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</r>
  <r>
    <x v="1122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3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24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5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6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1127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28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29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130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131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32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</r>
  <r>
    <x v="1133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4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35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36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7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8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39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40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41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42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</r>
  <r>
    <x v="1143"/>
    <s v="L Leaf A5 polos Alfa 50 lb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144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45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46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47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48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49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50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51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52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53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54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55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56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</r>
  <r>
    <x v="1157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58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59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</r>
  <r>
    <x v="1160"/>
    <s v="Lem Bakar Stik 11x29 WOMY putih B"/>
    <n v="0"/>
    <s v="25 PAK"/>
    <n v="7"/>
    <n v="0"/>
    <m/>
    <s v=""/>
    <n v="0"/>
    <n v="7"/>
    <n v="7"/>
    <n v="7"/>
    <m/>
    <s v=""/>
    <n v="7"/>
    <m/>
    <s v=""/>
    <n v="7"/>
    <m/>
    <s v=""/>
    <n v="7"/>
  </r>
  <r>
    <x v="1161"/>
    <s v="Lem Bakar Stik 7x30 WOMY putih k"/>
    <n v="101"/>
    <n v="25"/>
    <n v="88"/>
    <n v="101"/>
    <n v="100"/>
    <n v="-1"/>
    <n v="100"/>
    <n v="88"/>
    <n v="-12"/>
    <n v="88"/>
    <m/>
    <s v=""/>
    <n v="88"/>
    <m/>
    <s v=""/>
    <n v="88"/>
    <m/>
    <s v=""/>
    <n v="88"/>
  </r>
  <r>
    <x v="1162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63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64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1165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66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67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</r>
  <r>
    <x v="1168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69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70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71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72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73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</r>
  <r>
    <x v="1174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75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76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77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78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79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80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81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82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83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</r>
  <r>
    <x v="1184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85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86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87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88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89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</r>
  <r>
    <x v="1190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</r>
  <r>
    <x v="1191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92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93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4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5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96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97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98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99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200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201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202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203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204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205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206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207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208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09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10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11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12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13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14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15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16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17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18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19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20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21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22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23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24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5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26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27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28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29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30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31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32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3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34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35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6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37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38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39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40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41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42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43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44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45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46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47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48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49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50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51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52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53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54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55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</r>
  <r>
    <x v="1256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57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58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9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60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61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62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63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64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65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66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67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68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9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70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71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2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3"/>
    <s v="Map Kcg Sika Br"/>
    <n v="76"/>
    <s v="50 LSN"/>
    <n v="71"/>
    <n v="76"/>
    <n v="72"/>
    <n v="-4"/>
    <n v="72"/>
    <n v="71"/>
    <n v="-1"/>
    <n v="71"/>
    <m/>
    <s v=""/>
    <n v="71"/>
    <m/>
    <s v=""/>
    <n v="71"/>
    <m/>
    <s v=""/>
    <n v="71"/>
  </r>
  <r>
    <x v="1274"/>
    <s v="Map kcg Sika Hj"/>
    <n v="70"/>
    <s v="50 LSN"/>
    <n v="68"/>
    <n v="70"/>
    <n v="68"/>
    <n v="-2"/>
    <n v="68"/>
    <m/>
    <s v=""/>
    <n v="68"/>
    <m/>
    <s v=""/>
    <n v="68"/>
    <m/>
    <s v=""/>
    <n v="68"/>
    <m/>
    <s v=""/>
    <n v="68"/>
  </r>
  <r>
    <x v="1275"/>
    <s v="Map kcg Sika Kn"/>
    <n v="33"/>
    <s v="50 LSN"/>
    <n v="31"/>
    <n v="33"/>
    <n v="31"/>
    <n v="-2"/>
    <n v="31"/>
    <m/>
    <s v=""/>
    <n v="31"/>
    <m/>
    <s v=""/>
    <n v="31"/>
    <m/>
    <s v=""/>
    <n v="31"/>
    <m/>
    <s v=""/>
    <n v="31"/>
  </r>
  <r>
    <x v="1276"/>
    <s v="Map Kcg Sika Mr"/>
    <n v="58"/>
    <s v="50 LSN"/>
    <n v="53"/>
    <n v="58"/>
    <n v="55"/>
    <n v="-3"/>
    <n v="55"/>
    <n v="53"/>
    <n v="-2"/>
    <n v="53"/>
    <m/>
    <s v=""/>
    <n v="53"/>
    <m/>
    <s v=""/>
    <n v="53"/>
    <m/>
    <s v=""/>
    <n v="53"/>
  </r>
  <r>
    <x v="1277"/>
    <s v="Map Kcg Sika P"/>
    <n v="50"/>
    <s v="50 LSN"/>
    <n v="47"/>
    <n v="50"/>
    <n v="48"/>
    <n v="-2"/>
    <n v="48"/>
    <n v="47"/>
    <n v="-1"/>
    <n v="47"/>
    <m/>
    <s v=""/>
    <n v="47"/>
    <m/>
    <s v=""/>
    <n v="47"/>
    <m/>
    <s v=""/>
    <n v="47"/>
  </r>
  <r>
    <x v="1278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9"/>
    <s v="Map L Sika A-105 F Hijau"/>
    <n v="10"/>
    <s v="60 LSN"/>
    <n v="10"/>
    <n v="10"/>
    <m/>
    <s v=""/>
    <n v="10"/>
    <m/>
    <s v=""/>
    <n v="10"/>
    <m/>
    <s v=""/>
    <n v="10"/>
    <m/>
    <s v=""/>
    <n v="10"/>
    <m/>
    <s v=""/>
    <n v="10"/>
  </r>
  <r>
    <x v="1280"/>
    <s v="Map L Sika A-105 F kuning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1281"/>
    <s v="Map L Sika A-105 F merah"/>
    <n v="12"/>
    <s v="60 LSN"/>
    <n v="12"/>
    <n v="12"/>
    <m/>
    <s v=""/>
    <n v="12"/>
    <m/>
    <s v=""/>
    <n v="12"/>
    <m/>
    <s v=""/>
    <n v="12"/>
    <m/>
    <s v=""/>
    <n v="12"/>
    <m/>
    <s v=""/>
    <n v="12"/>
  </r>
  <r>
    <x v="1282"/>
    <s v="Map L Sika A-105 F putih"/>
    <n v="42"/>
    <s v="60 LSN"/>
    <n v="42"/>
    <n v="42"/>
    <m/>
    <s v=""/>
    <n v="42"/>
    <m/>
    <s v=""/>
    <n v="42"/>
    <m/>
    <s v=""/>
    <n v="42"/>
    <m/>
    <s v=""/>
    <n v="42"/>
    <m/>
    <s v=""/>
    <n v="42"/>
  </r>
  <r>
    <x v="1283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84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85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86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7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8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9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90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91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92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93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94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95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96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</r>
  <r>
    <x v="1297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</r>
  <r>
    <x v="1298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</r>
  <r>
    <x v="1299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</r>
  <r>
    <x v="1300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301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302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3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4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5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6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7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308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9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10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11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12"/>
    <s v="Map Topla 3090 K (2), B (2), Hijau (1)"/>
    <n v="6"/>
    <s v="240 PCS"/>
    <n v="5"/>
    <n v="6"/>
    <m/>
    <s v=""/>
    <n v="6"/>
    <n v="5"/>
    <n v="-1"/>
    <n v="5"/>
    <m/>
    <s v=""/>
    <n v="5"/>
    <m/>
    <s v=""/>
    <n v="5"/>
    <m/>
    <s v=""/>
    <n v="5"/>
  </r>
  <r>
    <x v="1313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</r>
  <r>
    <x v="1314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15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16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7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18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19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</r>
  <r>
    <x v="1320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21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22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23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4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5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6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7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28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29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30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31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32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33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34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35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36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37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38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39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40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41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42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43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</r>
  <r>
    <x v="1344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45"/>
    <s v="Masker (bonus)"/>
    <n v="1"/>
    <s v="50 PCS"/>
    <n v="1"/>
    <n v="1"/>
    <m/>
    <s v=""/>
    <n v="1"/>
    <m/>
    <s v=""/>
    <n v="1"/>
    <m/>
    <s v=""/>
    <n v="1"/>
    <m/>
    <s v=""/>
    <n v="1"/>
    <m/>
    <s v=""/>
    <n v="1"/>
  </r>
  <r>
    <x v="134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4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4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4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5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5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5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5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5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5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5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5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6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6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6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63"/>
    <s v="Meja Belajar Fancy"/>
    <n v="0"/>
    <s v="10 PCS"/>
    <n v="7"/>
    <n v="0"/>
    <n v="27"/>
    <n v="27"/>
    <n v="27"/>
    <n v="7"/>
    <n v="-20"/>
    <n v="7"/>
    <m/>
    <s v=""/>
    <n v="7"/>
    <m/>
    <s v=""/>
    <n v="7"/>
    <m/>
    <s v=""/>
    <n v="7"/>
  </r>
  <r>
    <x v="1364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65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66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67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68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69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70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</r>
  <r>
    <x v="1371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</r>
  <r>
    <x v="1372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73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74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75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76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77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78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79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80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81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82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</r>
  <r>
    <x v="1383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84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85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386"/>
    <s v="Minyak maries 718 Surabaya"/>
    <n v="52"/>
    <s v="60 pc"/>
    <n v="52"/>
    <n v="52"/>
    <m/>
    <s v=""/>
    <n v="52"/>
    <m/>
    <s v=""/>
    <n v="52"/>
    <m/>
    <s v=""/>
    <n v="52"/>
    <m/>
    <s v=""/>
    <n v="52"/>
    <m/>
    <s v=""/>
    <n v="52"/>
  </r>
  <r>
    <x v="1387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8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8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9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9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9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93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</r>
  <r>
    <x v="1394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95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96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97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98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</r>
  <r>
    <x v="1399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400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401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402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403"/>
    <s v="Notes 156-80"/>
    <n v="13"/>
    <s v="60 LSN"/>
    <n v="11"/>
    <n v="13"/>
    <n v="12"/>
    <n v="-1"/>
    <n v="12"/>
    <n v="11"/>
    <n v="-1"/>
    <n v="11"/>
    <m/>
    <s v=""/>
    <n v="11"/>
    <m/>
    <s v=""/>
    <n v="11"/>
    <m/>
    <s v=""/>
    <n v="11"/>
  </r>
  <r>
    <x v="1404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05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406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407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408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409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10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11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12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13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14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15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16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17"/>
    <s v="Oil Pastel BB 12/ HW 12"/>
    <m/>
    <s v="144 PCS"/>
    <n v="17"/>
    <n v="0"/>
    <m/>
    <s v=""/>
    <n v="0"/>
    <n v="17"/>
    <n v="17"/>
    <n v="17"/>
    <m/>
    <s v=""/>
    <n v="17"/>
    <m/>
    <s v=""/>
    <n v="17"/>
    <m/>
    <s v=""/>
    <n v="17"/>
  </r>
  <r>
    <x v="1418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19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20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21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</r>
  <r>
    <x v="1422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</r>
  <r>
    <x v="1423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24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25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26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</r>
  <r>
    <x v="1427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28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29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30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31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432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</r>
  <r>
    <x v="1433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34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</r>
  <r>
    <x v="1435"/>
    <s v="Palet Anggur"/>
    <n v="4"/>
    <s v="60 LSN"/>
    <n v="3"/>
    <n v="4"/>
    <m/>
    <s v=""/>
    <n v="4"/>
    <n v="3"/>
    <n v="-1"/>
    <n v="3"/>
    <m/>
    <s v=""/>
    <n v="3"/>
    <m/>
    <s v=""/>
    <n v="3"/>
    <m/>
    <s v=""/>
    <n v="3"/>
  </r>
  <r>
    <x v="1436"/>
    <s v="Palet Apel"/>
    <n v="6"/>
    <s v="60 LSN"/>
    <n v="5"/>
    <n v="6"/>
    <n v="5"/>
    <n v="-1"/>
    <n v="5"/>
    <m/>
    <s v=""/>
    <n v="5"/>
    <m/>
    <s v=""/>
    <n v="5"/>
    <m/>
    <s v=""/>
    <n v="5"/>
    <m/>
    <s v=""/>
    <n v="5"/>
  </r>
  <r>
    <x v="1437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38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39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40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</r>
  <r>
    <x v="1441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42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43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44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</r>
  <r>
    <x v="1445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46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</r>
  <r>
    <x v="1447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</r>
  <r>
    <x v="1448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49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50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51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52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53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54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55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6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7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58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59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60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61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2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63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</r>
  <r>
    <x v="1464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65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66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7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68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69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70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71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72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73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74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75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76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77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78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79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80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81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82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83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84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85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86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87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88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89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490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</r>
  <r>
    <x v="1491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92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93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94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95"/>
    <s v="Pc klg 1609"/>
    <n v="7"/>
    <s v="144 ls"/>
    <n v="4"/>
    <n v="7"/>
    <n v="4"/>
    <n v="-3"/>
    <n v="4"/>
    <n v="4"/>
    <n v="0"/>
    <n v="4"/>
    <m/>
    <s v=""/>
    <n v="4"/>
    <m/>
    <s v=""/>
    <n v="4"/>
    <m/>
    <s v=""/>
    <n v="4"/>
  </r>
  <r>
    <x v="1496"/>
    <s v="Pc Klg 3348 lucu Hj"/>
    <n v="2"/>
    <s v="192 PCS"/>
    <n v="1"/>
    <n v="2"/>
    <m/>
    <s v=""/>
    <n v="2"/>
    <n v="1"/>
    <n v="-1"/>
    <n v="1"/>
    <m/>
    <s v=""/>
    <n v="1"/>
    <m/>
    <s v=""/>
    <n v="1"/>
    <m/>
    <s v=""/>
    <n v="1"/>
  </r>
  <r>
    <x v="1497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98"/>
    <s v="Pc Klg 905 Mobil"/>
    <m/>
    <s v="120 PCS"/>
    <n v="29"/>
    <n v="0"/>
    <m/>
    <s v=""/>
    <n v="0"/>
    <n v="29"/>
    <n v="29"/>
    <n v="29"/>
    <m/>
    <s v=""/>
    <n v="29"/>
    <m/>
    <s v=""/>
    <n v="29"/>
    <m/>
    <s v=""/>
    <n v="29"/>
  </r>
  <r>
    <x v="1499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</r>
  <r>
    <x v="1500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</r>
  <r>
    <x v="1501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02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503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1504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05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506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507"/>
    <s v="PC Klg Disney Smurf F43 (C12 0106)"/>
    <n v="13"/>
    <s v="12 ls"/>
    <n v="13"/>
    <n v="13"/>
    <m/>
    <s v=""/>
    <n v="13"/>
    <m/>
    <s v=""/>
    <n v="13"/>
    <m/>
    <s v=""/>
    <n v="13"/>
    <m/>
    <s v=""/>
    <n v="13"/>
    <m/>
    <s v=""/>
    <n v="13"/>
  </r>
  <r>
    <x v="1508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509"/>
    <s v="PC Klg H1113 Sheep (C12.014)"/>
    <n v="24"/>
    <s v="200 pc"/>
    <n v="24"/>
    <n v="24"/>
    <m/>
    <s v=""/>
    <n v="24"/>
    <m/>
    <s v=""/>
    <n v="24"/>
    <m/>
    <s v=""/>
    <n v="24"/>
    <m/>
    <s v=""/>
    <n v="24"/>
    <m/>
    <s v=""/>
    <n v="24"/>
  </r>
  <r>
    <x v="151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11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</r>
  <r>
    <x v="1512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13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14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</r>
  <r>
    <x v="1515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</r>
  <r>
    <x v="1516"/>
    <s v="Pc Klg WB + Isi CC 1008"/>
    <m/>
    <n v="72"/>
    <n v="4"/>
    <n v="0"/>
    <n v="9"/>
    <n v="9"/>
    <n v="9"/>
    <n v="4"/>
    <n v="-5"/>
    <n v="4"/>
    <m/>
    <s v=""/>
    <n v="4"/>
    <m/>
    <s v=""/>
    <n v="4"/>
    <m/>
    <s v=""/>
    <n v="4"/>
  </r>
  <r>
    <x v="151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1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1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2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2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2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23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</r>
  <r>
    <x v="1524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</r>
  <r>
    <x v="1525"/>
    <s v="Pc Kode 3ssn A 2020D"/>
    <n v="0"/>
    <s v="96 PCS"/>
    <n v="31"/>
    <n v="0"/>
    <n v="45"/>
    <n v="45"/>
    <n v="45"/>
    <n v="31"/>
    <n v="-14"/>
    <n v="31"/>
    <m/>
    <s v=""/>
    <n v="31"/>
    <m/>
    <s v=""/>
    <n v="31"/>
    <m/>
    <s v=""/>
    <n v="31"/>
  </r>
  <r>
    <x v="1526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</r>
  <r>
    <x v="1527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2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2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30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31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3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3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3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3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3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3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4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41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4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43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44"/>
    <s v="Pc M A 6682"/>
    <n v="22"/>
    <s v="120 PCS"/>
    <n v="19"/>
    <n v="22"/>
    <n v="21"/>
    <n v="-1"/>
    <n v="21"/>
    <n v="19"/>
    <n v="-2"/>
    <n v="19"/>
    <m/>
    <s v=""/>
    <n v="19"/>
    <m/>
    <s v=""/>
    <n v="19"/>
    <m/>
    <s v=""/>
    <n v="19"/>
  </r>
  <r>
    <x v="1545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46"/>
    <s v="Pc Magnet XU 0084"/>
    <n v="6"/>
    <s v="120 PCS"/>
    <n v="5"/>
    <n v="6"/>
    <m/>
    <s v=""/>
    <n v="6"/>
    <n v="5"/>
    <n v="-1"/>
    <n v="5"/>
    <m/>
    <s v=""/>
    <n v="5"/>
    <m/>
    <s v=""/>
    <n v="5"/>
    <m/>
    <s v=""/>
    <n v="5"/>
  </r>
  <r>
    <x v="1547"/>
    <s v="PC Magnit + Isi CC 1025"/>
    <m/>
    <n v="96"/>
    <n v="9"/>
    <n v="0"/>
    <n v="9"/>
    <n v="9"/>
    <n v="9"/>
    <m/>
    <s v=""/>
    <n v="9"/>
    <m/>
    <s v=""/>
    <n v="9"/>
    <m/>
    <s v=""/>
    <n v="9"/>
    <m/>
    <s v=""/>
    <n v="9"/>
  </r>
  <r>
    <x v="1548"/>
    <s v="Pc Magnit + Kunci Kombinasi 35113-20"/>
    <m/>
    <s v="96 PCS"/>
    <n v="2"/>
    <n v="0"/>
    <m/>
    <s v=""/>
    <n v="0"/>
    <n v="2"/>
    <n v="2"/>
    <n v="2"/>
    <m/>
    <s v=""/>
    <n v="2"/>
    <m/>
    <s v=""/>
    <n v="2"/>
    <m/>
    <s v=""/>
    <n v="2"/>
  </r>
  <r>
    <x v="1549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0"/>
    <s v="PC Magnit 051 MM blk"/>
    <n v="17"/>
    <s v="72 pc"/>
    <n v="15"/>
    <n v="17"/>
    <n v="15"/>
    <n v="-2"/>
    <n v="15"/>
    <m/>
    <s v=""/>
    <n v="15"/>
    <m/>
    <s v=""/>
    <n v="15"/>
    <m/>
    <s v=""/>
    <n v="15"/>
    <m/>
    <s v=""/>
    <n v="15"/>
  </r>
  <r>
    <x v="1551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</r>
  <r>
    <x v="1552"/>
    <s v="Pc Magnit 35116-20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53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</r>
  <r>
    <x v="1554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55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56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57"/>
    <s v="Pc magnit 3569-19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8"/>
    <s v="PC Magnit 3578-20"/>
    <n v="3"/>
    <s v="96 pc"/>
    <n v="5"/>
    <n v="3"/>
    <m/>
    <s v=""/>
    <n v="3"/>
    <n v="5"/>
    <n v="2"/>
    <n v="5"/>
    <m/>
    <s v=""/>
    <n v="5"/>
    <m/>
    <s v=""/>
    <n v="5"/>
    <m/>
    <s v=""/>
    <n v="5"/>
  </r>
  <r>
    <x v="155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6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61"/>
    <s v="Pc Magnit 551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2"/>
    <s v="Pc Magnit 553-11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3"/>
    <s v="Pc Magnit 553-3"/>
    <m/>
    <s v="96 PCS"/>
    <n v="2"/>
    <n v="0"/>
    <m/>
    <s v=""/>
    <n v="0"/>
    <n v="2"/>
    <n v="2"/>
    <n v="2"/>
    <m/>
    <s v=""/>
    <n v="2"/>
    <m/>
    <s v=""/>
    <n v="2"/>
    <m/>
    <s v=""/>
    <n v="2"/>
  </r>
  <r>
    <x v="1564"/>
    <s v="Pc Magnit 553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5"/>
    <s v="Pc Magnit 8631 + Call"/>
    <m/>
    <s v="121 LSN"/>
    <n v="31"/>
    <n v="0"/>
    <m/>
    <s v=""/>
    <n v="0"/>
    <n v="31"/>
    <n v="31"/>
    <n v="31"/>
    <m/>
    <s v=""/>
    <n v="31"/>
    <m/>
    <s v=""/>
    <n v="31"/>
    <m/>
    <s v=""/>
    <n v="31"/>
  </r>
  <r>
    <x v="1566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67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68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69"/>
    <s v="Pc Magnit AC 2829-5"/>
    <n v="7"/>
    <s v="144 PCS"/>
    <n v="6"/>
    <n v="7"/>
    <m/>
    <s v=""/>
    <n v="7"/>
    <n v="6"/>
    <n v="-1"/>
    <n v="6"/>
    <m/>
    <s v=""/>
    <n v="6"/>
    <m/>
    <s v=""/>
    <n v="6"/>
    <m/>
    <s v=""/>
    <n v="6"/>
  </r>
  <r>
    <x v="1570"/>
    <s v="Pc Magnit Air B 35241-1"/>
    <m/>
    <s v="96 PCS"/>
    <n v="2"/>
    <n v="0"/>
    <m/>
    <s v=""/>
    <n v="0"/>
    <n v="2"/>
    <n v="2"/>
    <n v="2"/>
    <m/>
    <s v=""/>
    <n v="2"/>
    <m/>
    <s v=""/>
    <n v="2"/>
    <m/>
    <s v=""/>
    <n v="2"/>
  </r>
  <r>
    <x v="1571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72"/>
    <s v="PC Magnit AZ 3300 blk"/>
    <n v="12"/>
    <s v="96 pc"/>
    <n v="11"/>
    <n v="12"/>
    <n v="11"/>
    <n v="-1"/>
    <n v="11"/>
    <m/>
    <s v=""/>
    <n v="11"/>
    <m/>
    <s v=""/>
    <n v="11"/>
    <m/>
    <s v=""/>
    <n v="11"/>
    <m/>
    <s v=""/>
    <n v="11"/>
  </r>
  <r>
    <x v="1573"/>
    <s v="PC Magnit AZ 3301 blk"/>
    <n v="49"/>
    <s v="96 pc"/>
    <n v="49"/>
    <n v="49"/>
    <m/>
    <s v=""/>
    <n v="49"/>
    <m/>
    <s v=""/>
    <n v="49"/>
    <m/>
    <s v=""/>
    <n v="49"/>
    <m/>
    <s v=""/>
    <n v="49"/>
    <m/>
    <s v=""/>
    <n v="49"/>
  </r>
  <r>
    <x v="1574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75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6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77"/>
    <s v="PC Magnit B 1902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78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79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80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81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82"/>
    <s v="Pc magnit B 3513-15 (F)"/>
    <n v="5"/>
    <s v="96 PCS"/>
    <n v="4"/>
    <n v="5"/>
    <n v="4"/>
    <n v="-1"/>
    <n v="4"/>
    <m/>
    <s v=""/>
    <n v="4"/>
    <m/>
    <s v=""/>
    <n v="4"/>
    <m/>
    <s v=""/>
    <n v="4"/>
    <m/>
    <s v=""/>
    <n v="4"/>
  </r>
  <r>
    <x v="1583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584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5"/>
    <s v="Pc Magnit B 35189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6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587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88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</r>
  <r>
    <x v="158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90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</r>
  <r>
    <x v="159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9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3"/>
    <s v="Pc Magnit CC 7806 + Call"/>
    <n v="3"/>
    <s v="12 LSN"/>
    <n v="38"/>
    <n v="3"/>
    <n v="47"/>
    <n v="44"/>
    <n v="47"/>
    <n v="38"/>
    <n v="-9"/>
    <n v="38"/>
    <m/>
    <s v=""/>
    <n v="38"/>
    <m/>
    <s v=""/>
    <n v="38"/>
    <m/>
    <s v=""/>
    <n v="38"/>
  </r>
  <r>
    <x v="1594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</r>
  <r>
    <x v="1595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6"/>
    <s v="PC Magnit Dkk 9907"/>
    <n v="13"/>
    <s v="160 pc"/>
    <n v="12"/>
    <n v="13"/>
    <n v="12"/>
    <n v="-1"/>
    <n v="12"/>
    <m/>
    <s v=""/>
    <n v="12"/>
    <m/>
    <s v=""/>
    <n v="12"/>
    <m/>
    <s v=""/>
    <n v="12"/>
    <m/>
    <s v=""/>
    <n v="12"/>
  </r>
  <r>
    <x v="1597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98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99"/>
    <s v="Pc Magnit FC 1760 Timbul (Faktur)"/>
    <m/>
    <n v="144"/>
    <n v="2"/>
    <n v="0"/>
    <n v="2"/>
    <n v="2"/>
    <n v="2"/>
    <m/>
    <s v=""/>
    <n v="2"/>
    <m/>
    <s v=""/>
    <n v="2"/>
    <m/>
    <s v=""/>
    <n v="2"/>
    <m/>
    <s v=""/>
    <n v="2"/>
  </r>
  <r>
    <x v="1600"/>
    <s v="PC Magnit jumbo 3575-19"/>
    <n v="28"/>
    <s v="72 pc"/>
    <n v="27"/>
    <n v="28"/>
    <n v="27"/>
    <n v="-1"/>
    <n v="27"/>
    <m/>
    <s v=""/>
    <n v="27"/>
    <m/>
    <s v=""/>
    <n v="27"/>
    <m/>
    <s v=""/>
    <n v="27"/>
    <m/>
    <s v=""/>
    <n v="27"/>
  </r>
  <r>
    <x v="1601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602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603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604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5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06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7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608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9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0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11"/>
    <s v="PC Magnit KX 1673-2 lebar + WB"/>
    <n v="39"/>
    <s v="72 pc"/>
    <n v="37"/>
    <n v="39"/>
    <n v="37"/>
    <n v="-2"/>
    <n v="37"/>
    <m/>
    <s v=""/>
    <n v="37"/>
    <m/>
    <s v=""/>
    <n v="37"/>
    <m/>
    <s v=""/>
    <n v="37"/>
    <m/>
    <s v=""/>
    <n v="37"/>
  </r>
  <r>
    <x v="1612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</r>
  <r>
    <x v="1613"/>
    <s v="PC Magnit LC 5510 lipat WB"/>
    <n v="15"/>
    <s v="144 pc"/>
    <n v="14"/>
    <n v="15"/>
    <n v="14"/>
    <n v="-1"/>
    <n v="14"/>
    <m/>
    <s v=""/>
    <n v="14"/>
    <m/>
    <s v=""/>
    <n v="14"/>
    <m/>
    <s v=""/>
    <n v="14"/>
    <m/>
    <s v=""/>
    <n v="14"/>
  </r>
  <r>
    <x v="1614"/>
    <s v="PC Magnit LC 8088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615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16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7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8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19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20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21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22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23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</r>
  <r>
    <x v="1624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25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26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27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28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29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30"/>
    <s v="PC Mika Rakitan SQ 803"/>
    <n v="37"/>
    <s v="1200 PCS"/>
    <n v="35"/>
    <n v="37"/>
    <n v="36"/>
    <n v="-1"/>
    <n v="36"/>
    <n v="35"/>
    <n v="-1"/>
    <n v="35"/>
    <m/>
    <s v=""/>
    <n v="35"/>
    <m/>
    <s v=""/>
    <n v="35"/>
    <m/>
    <s v=""/>
    <n v="35"/>
  </r>
  <r>
    <x v="1631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32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33"/>
    <s v="PC PB 22"/>
    <n v="16"/>
    <s v="96 pc"/>
    <n v="15"/>
    <n v="16"/>
    <n v="15"/>
    <n v="-1"/>
    <n v="15"/>
    <m/>
    <s v=""/>
    <n v="15"/>
    <m/>
    <s v=""/>
    <n v="15"/>
    <m/>
    <s v=""/>
    <n v="15"/>
    <m/>
    <s v=""/>
    <n v="15"/>
  </r>
  <r>
    <x v="1634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35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36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7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38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39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40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41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</r>
  <r>
    <x v="1642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43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44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45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46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47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48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49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50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51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2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3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54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5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56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57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58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9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60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61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62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63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4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5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6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67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68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9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70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71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72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</r>
  <r>
    <x v="1673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74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75"/>
    <s v="Pc Ret BD 180 C"/>
    <m/>
    <n v="180"/>
    <n v="1"/>
    <n v="0"/>
    <n v="3"/>
    <n v="3"/>
    <n v="3"/>
    <n v="1"/>
    <n v="-2"/>
    <n v="1"/>
    <m/>
    <s v=""/>
    <n v="1"/>
    <m/>
    <s v=""/>
    <n v="1"/>
    <m/>
    <s v=""/>
    <n v="1"/>
  </r>
  <r>
    <x v="1676"/>
    <s v="Pc Ret BD 828"/>
    <m/>
    <n v="180"/>
    <n v="2"/>
    <n v="0"/>
    <n v="3"/>
    <n v="3"/>
    <n v="3"/>
    <n v="2"/>
    <n v="-1"/>
    <n v="2"/>
    <m/>
    <s v=""/>
    <n v="2"/>
    <m/>
    <s v=""/>
    <n v="2"/>
    <m/>
    <s v=""/>
    <n v="2"/>
  </r>
  <r>
    <x v="1677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78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</r>
  <r>
    <x v="1679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80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81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82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</r>
  <r>
    <x v="1683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84"/>
    <s v="PC Ret JX-5626 MM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685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86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87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88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89"/>
    <s v="PC Ret Ky 1123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690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91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92"/>
    <s v="PC Ret Ky 1202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693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4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</r>
  <r>
    <x v="1695"/>
    <s v="PC Ret Ky 6173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696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97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98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99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700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701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702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703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704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705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706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707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708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709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710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711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712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</r>
  <r>
    <x v="1713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714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715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</r>
  <r>
    <x v="1716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717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18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19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20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21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22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23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4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5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26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27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28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29"/>
    <s v="Penghapus W/B clear B"/>
    <n v="12"/>
    <s v="48 LSN"/>
    <n v="11"/>
    <n v="12"/>
    <m/>
    <s v=""/>
    <n v="12"/>
    <n v="11"/>
    <n v="-1"/>
    <n v="11"/>
    <m/>
    <s v=""/>
    <n v="11"/>
    <m/>
    <s v=""/>
    <n v="11"/>
    <m/>
    <s v=""/>
    <n v="11"/>
  </r>
  <r>
    <x v="1730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  <n v="4"/>
  </r>
  <r>
    <x v="1731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</r>
  <r>
    <x v="1732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33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34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35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36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37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38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39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40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41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42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43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44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45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46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47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48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49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50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51"/>
    <s v="Pensil Cheng Hwa 6925 2B"/>
    <m/>
    <s v="40 BOX"/>
    <n v="27"/>
    <n v="0"/>
    <n v="28"/>
    <n v="28"/>
    <n v="28"/>
    <n v="27"/>
    <n v="-1"/>
    <n v="27"/>
    <m/>
    <s v=""/>
    <n v="27"/>
    <m/>
    <s v=""/>
    <n v="27"/>
    <m/>
    <s v=""/>
    <n v="27"/>
  </r>
  <r>
    <x v="1752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53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54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</r>
  <r>
    <x v="1755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</r>
  <r>
    <x v="1756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57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</r>
  <r>
    <x v="1758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59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60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61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62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63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64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5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7"/>
    <s v="Pensil TF 5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8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9"/>
    <s v="Pensil TF 7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70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71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72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</r>
  <r>
    <x v="1773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74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75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</r>
  <r>
    <x v="1776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77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778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79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80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81"/>
    <s v="Pianika Lovely"/>
    <n v="59"/>
    <s v="12 PCS"/>
    <n v="37"/>
    <n v="59"/>
    <n v="40"/>
    <n v="-19"/>
    <n v="40"/>
    <n v="37"/>
    <n v="-3"/>
    <n v="37"/>
    <m/>
    <s v=""/>
    <n v="37"/>
    <m/>
    <s v=""/>
    <n v="37"/>
    <m/>
    <s v=""/>
    <n v="37"/>
  </r>
  <r>
    <x v="1782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83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84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85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</r>
  <r>
    <x v="1786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87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88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</r>
  <r>
    <x v="1789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90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91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92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93"/>
    <s v="Pita Jepang Motif Mix"/>
    <n v="10"/>
    <s v="40 SLOP"/>
    <n v="3"/>
    <n v="10"/>
    <n v="8"/>
    <n v="-2"/>
    <n v="8"/>
    <n v="3"/>
    <n v="-5"/>
    <n v="3"/>
    <m/>
    <s v=""/>
    <n v="3"/>
    <m/>
    <s v=""/>
    <n v="3"/>
    <m/>
    <s v=""/>
    <n v="3"/>
  </r>
  <r>
    <x v="1794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</r>
  <r>
    <x v="179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9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9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9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99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</r>
  <r>
    <x v="180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</r>
  <r>
    <x v="180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80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0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80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80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80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80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1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81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81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1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81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81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81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81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1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1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2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2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2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823"/>
    <s v="PW 12W Koala"/>
    <n v="12"/>
    <s v="20 LSN"/>
    <n v="10"/>
    <n v="12"/>
    <n v="11"/>
    <n v="-1"/>
    <n v="11"/>
    <n v="10"/>
    <n v="-1"/>
    <n v="10"/>
    <m/>
    <s v=""/>
    <n v="10"/>
    <m/>
    <s v=""/>
    <n v="10"/>
    <m/>
    <s v=""/>
    <n v="10"/>
  </r>
  <r>
    <x v="1824"/>
    <s v="PW 12w panjang BTS"/>
    <n v="36"/>
    <s v="20 gr"/>
    <n v="35"/>
    <n v="36"/>
    <m/>
    <s v=""/>
    <n v="36"/>
    <n v="35"/>
    <n v="-1"/>
    <n v="35"/>
    <m/>
    <s v=""/>
    <n v="35"/>
    <m/>
    <s v=""/>
    <n v="35"/>
    <m/>
    <s v=""/>
    <n v="35"/>
  </r>
  <r>
    <x v="1825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</r>
  <r>
    <x v="182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2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</r>
  <r>
    <x v="1828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</r>
  <r>
    <x v="182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3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3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3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33"/>
    <s v="PW TF 194-24W"/>
    <m/>
    <s v="10 LSN"/>
    <n v="1"/>
    <n v="0"/>
    <m/>
    <s v=""/>
    <n v="0"/>
    <n v="1"/>
    <n v="1"/>
    <n v="1"/>
    <m/>
    <s v=""/>
    <n v="1"/>
    <m/>
    <s v=""/>
    <n v="1"/>
    <m/>
    <s v=""/>
    <n v="1"/>
  </r>
  <r>
    <x v="1834"/>
    <s v="PW TF 195-12W"/>
    <m/>
    <s v="20 LSN"/>
    <n v="2"/>
    <n v="0"/>
    <m/>
    <s v=""/>
    <n v="0"/>
    <n v="2"/>
    <n v="2"/>
    <n v="2"/>
    <m/>
    <s v=""/>
    <n v="2"/>
    <m/>
    <s v=""/>
    <n v="2"/>
    <m/>
    <s v=""/>
    <n v="2"/>
  </r>
  <r>
    <x v="183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36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37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38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</r>
  <r>
    <x v="1839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</r>
  <r>
    <x v="1840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</r>
  <r>
    <x v="1841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</r>
  <r>
    <x v="1842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43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</r>
  <r>
    <x v="1844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845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46"/>
    <s v="Sampul Kwarto Fancy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847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48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9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50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51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</r>
  <r>
    <x v="1852"/>
    <s v="Silet Pemes Renteng Yin Guang"/>
    <n v="9"/>
    <s v="240 LSN"/>
    <n v="9"/>
    <n v="9"/>
    <m/>
    <s v=""/>
    <n v="9"/>
    <m/>
    <s v=""/>
    <n v="9"/>
    <m/>
    <s v=""/>
    <n v="9"/>
    <m/>
    <s v=""/>
    <n v="9"/>
    <m/>
    <s v=""/>
    <n v="9"/>
  </r>
  <r>
    <x v="1853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4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</r>
  <r>
    <x v="1855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56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57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8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59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60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61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62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63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64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</r>
  <r>
    <x v="1865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66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67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68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69"/>
    <s v="Spidol 12W 838 Golden"/>
    <n v="31"/>
    <s v="24 LSN"/>
    <n v="30"/>
    <n v="31"/>
    <n v="30"/>
    <n v="-1"/>
    <n v="30"/>
    <m/>
    <s v=""/>
    <n v="30"/>
    <m/>
    <s v=""/>
    <n v="30"/>
    <m/>
    <s v=""/>
    <n v="30"/>
    <m/>
    <s v=""/>
    <n v="30"/>
  </r>
  <r>
    <x v="1870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</r>
  <r>
    <x v="1871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72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73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74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75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76"/>
    <s v="Stabillo 2w HL 219 Zendi"/>
    <n v="61"/>
    <s v="144 ls"/>
    <n v="61"/>
    <n v="61"/>
    <m/>
    <s v=""/>
    <n v="61"/>
    <m/>
    <s v=""/>
    <n v="61"/>
    <m/>
    <s v=""/>
    <n v="61"/>
    <m/>
    <s v=""/>
    <n v="61"/>
    <m/>
    <s v=""/>
    <n v="61"/>
  </r>
  <r>
    <x v="1877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78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79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80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81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1882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83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84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85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86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87"/>
    <s v="Stabillo TF 1145"/>
    <n v="2"/>
    <s v="60 LSN"/>
    <n v="1"/>
    <n v="2"/>
    <m/>
    <s v=""/>
    <n v="2"/>
    <n v="1"/>
    <n v="-1"/>
    <n v="1"/>
    <m/>
    <s v=""/>
    <n v="1"/>
    <m/>
    <s v=""/>
    <n v="1"/>
    <m/>
    <s v=""/>
    <n v="1"/>
  </r>
  <r>
    <x v="1888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89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90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</r>
  <r>
    <x v="1891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92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93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94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</r>
  <r>
    <x v="1895"/>
    <s v="Stampad Hero k"/>
    <n v="8"/>
    <s v="24 ls"/>
    <n v="8"/>
    <n v="8"/>
    <m/>
    <s v=""/>
    <n v="8"/>
    <m/>
    <s v=""/>
    <n v="8"/>
    <m/>
    <s v=""/>
    <n v="8"/>
    <m/>
    <s v=""/>
    <n v="8"/>
    <m/>
    <s v=""/>
    <n v="8"/>
  </r>
  <r>
    <x v="1896"/>
    <s v="Standart Bk V tech 6.5"/>
    <n v="1"/>
    <s v="5 ls"/>
    <n v="1"/>
    <n v="1"/>
    <m/>
    <s v=""/>
    <n v="1"/>
    <m/>
    <s v=""/>
    <n v="1"/>
    <m/>
    <s v=""/>
    <n v="1"/>
    <m/>
    <s v=""/>
    <n v="1"/>
    <m/>
    <s v=""/>
    <n v="1"/>
  </r>
  <r>
    <x v="1897"/>
    <s v="Standart Bk V Tech no 7"/>
    <n v="68"/>
    <s v="60 pc"/>
    <n v="68"/>
    <n v="68"/>
    <m/>
    <s v=""/>
    <n v="68"/>
    <m/>
    <s v=""/>
    <n v="68"/>
    <m/>
    <s v=""/>
    <n v="68"/>
    <m/>
    <s v=""/>
    <n v="68"/>
    <m/>
    <s v=""/>
    <n v="68"/>
  </r>
  <r>
    <x v="1898"/>
    <s v="Stapler 414 Yuan Chong 414 Faktur"/>
    <n v="14"/>
    <s v="5 ls"/>
    <n v="13"/>
    <n v="14"/>
    <m/>
    <s v=""/>
    <n v="14"/>
    <n v="13"/>
    <n v="-1"/>
    <n v="13"/>
    <m/>
    <s v=""/>
    <n v="13"/>
    <m/>
    <s v=""/>
    <n v="13"/>
    <m/>
    <s v=""/>
    <n v="13"/>
  </r>
  <r>
    <x v="1899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900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901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902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903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904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905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906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907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908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909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910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911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912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913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914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915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916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</r>
  <r>
    <x v="1917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918"/>
    <s v="Stick Note TF 0243"/>
    <n v="30"/>
    <s v="108 pc"/>
    <n v="30"/>
    <n v="30"/>
    <m/>
    <s v=""/>
    <n v="30"/>
    <m/>
    <s v=""/>
    <n v="30"/>
    <m/>
    <s v=""/>
    <n v="30"/>
    <m/>
    <s v=""/>
    <n v="30"/>
    <m/>
    <s v=""/>
    <n v="30"/>
  </r>
  <r>
    <x v="1919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</r>
  <r>
    <x v="1920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921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22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23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24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25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26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27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28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29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30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31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32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33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34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35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36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37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38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9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40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41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42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43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44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45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46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47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48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49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50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51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52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53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54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55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56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57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8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59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60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61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62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63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64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65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66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67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68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69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70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71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72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73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74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75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76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77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78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79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80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81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82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83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84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5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</r>
  <r>
    <x v="1986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7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8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9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90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91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92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93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94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95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96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97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98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99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2000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2001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2002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2003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2004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2005"/>
    <s v="Suling Yamaha"/>
    <n v="15"/>
    <s v="60 PCS"/>
    <n v="12"/>
    <n v="15"/>
    <n v="14"/>
    <n v="-1"/>
    <n v="14"/>
    <n v="12"/>
    <n v="-2"/>
    <n v="12"/>
    <m/>
    <s v=""/>
    <n v="12"/>
    <m/>
    <s v=""/>
    <n v="12"/>
    <m/>
    <s v=""/>
    <n v="12"/>
  </r>
  <r>
    <x v="2006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</r>
  <r>
    <x v="2007"/>
    <s v="Tali Batik Putih B Alpindo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2008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</r>
  <r>
    <x v="2009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2010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1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2012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2013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2014"/>
    <s v="Tali Peony K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15"/>
    <s v="Tali Peony Or"/>
    <n v="7"/>
    <n v="5000"/>
    <n v="2"/>
    <n v="7"/>
    <n v="2"/>
    <n v="-5"/>
    <n v="2"/>
    <m/>
    <s v=""/>
    <n v="2"/>
    <m/>
    <s v=""/>
    <n v="2"/>
    <m/>
    <s v=""/>
    <n v="2"/>
    <m/>
    <s v=""/>
    <n v="2"/>
  </r>
  <r>
    <x v="2016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7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18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2019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20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21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22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23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24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25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26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27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28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29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30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31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32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</r>
  <r>
    <x v="2033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2034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35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36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37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38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9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40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41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42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43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44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45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46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47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</r>
  <r>
    <x v="2048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49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50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51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52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53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54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55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56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57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58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59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60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61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62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63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64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65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66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7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68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9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70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</r>
  <r>
    <x v="2071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72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73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74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75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2076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</r>
  <r>
    <x v="2077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</r>
  <r>
    <x v="2078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</r>
  <r>
    <x v="2079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2080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81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82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83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84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5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86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7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8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89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  <n v="18"/>
  </r>
  <r>
    <x v="2090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91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92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93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94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95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96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97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98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99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00"/>
    <s v="Tas Ly HD 148 B"/>
    <n v="8"/>
    <n v="360"/>
    <n v="7"/>
    <n v="8"/>
    <m/>
    <s v=""/>
    <n v="8"/>
    <n v="7"/>
    <n v="-1"/>
    <n v="7"/>
    <m/>
    <s v=""/>
    <n v="7"/>
    <m/>
    <s v=""/>
    <n v="7"/>
    <m/>
    <s v=""/>
    <n v="7"/>
  </r>
  <r>
    <x v="2101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102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03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04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105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106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107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08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109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110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</r>
  <r>
    <x v="2111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112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113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114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</r>
  <r>
    <x v="2115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16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17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18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19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20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21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22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23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24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25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26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27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28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2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30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31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32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33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34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35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36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37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38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39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40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41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42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</r>
  <r>
    <x v="2143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44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45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46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47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48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49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50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51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52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53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54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55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56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57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58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59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60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61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62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63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64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65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66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67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68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69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70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71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2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73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74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75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76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77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78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9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80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81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82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83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84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85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86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87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88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89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90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91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92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93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94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95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96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97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98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99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200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201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202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203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204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205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206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207"/>
    <s v="Tinta Hero"/>
    <n v="9"/>
    <s v="12 LSN"/>
    <n v="5"/>
    <n v="9"/>
    <n v="6"/>
    <n v="-3"/>
    <n v="6"/>
    <n v="5"/>
    <n v="-1"/>
    <n v="5"/>
    <m/>
    <s v=""/>
    <n v="5"/>
    <m/>
    <s v=""/>
    <n v="5"/>
    <m/>
    <s v=""/>
    <n v="5"/>
  </r>
  <r>
    <x v="2208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09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210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211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212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213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214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215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16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17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18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19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20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21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22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23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24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25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6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27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8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29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30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31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32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33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</r>
  <r>
    <x v="2234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35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36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37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8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39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40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41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42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43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44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45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46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47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48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49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50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51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52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53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2254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55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56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57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58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59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60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61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62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63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</r>
  <r>
    <x v="2264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65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</r>
  <r>
    <x v="2266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67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68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69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70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71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72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73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74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75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6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7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8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</r>
  <r>
    <x v="2279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80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81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82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83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84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85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86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87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88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89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90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2291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92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</r>
  <r>
    <x v="2293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</r>
  <r>
    <x v="229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9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9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9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9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99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99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99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99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99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99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</r>
  <r>
    <x v="2299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</r>
  <r>
    <x v="2299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9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99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99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9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9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99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99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99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99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99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</r>
  <r>
    <x v="2299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9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</r>
  <r>
    <x v="2299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9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99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99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99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9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</r>
  <r>
    <x v="2299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9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9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</r>
  <r>
    <x v="2299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9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99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9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99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9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9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99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9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9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</r>
  <r>
    <x v="2299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9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99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99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9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</r>
  <r>
    <x v="2299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</r>
  <r>
    <x v="2299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9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9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9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99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99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99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9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9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9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9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9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99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9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</r>
  <r>
    <x v="2299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9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99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</r>
  <r>
    <x v="2299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99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9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</r>
  <r>
    <x v="2299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9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9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99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9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99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9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9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9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9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9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9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9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99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9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</r>
  <r>
    <x v="2299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9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</r>
  <r>
    <x v="2299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99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99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99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99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9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9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9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9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</r>
  <r>
    <x v="2299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99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9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9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</r>
  <r>
    <x v="2299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9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99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99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99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99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9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99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9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</r>
  <r>
    <x v="2299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9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99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9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9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99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9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99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9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99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99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99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</r>
  <r>
    <x v="2299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</r>
  <r>
    <x v="2299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9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99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9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9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9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9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9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99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9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9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9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9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9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Label harga Kojiko 99"/>
    <n v="0"/>
    <n v="800"/>
    <n v="0"/>
    <n v="0"/>
    <m/>
    <s v=""/>
    <n v="0"/>
    <m/>
    <s v=""/>
    <n v="0"/>
    <m/>
    <s v=""/>
    <n v="0"/>
    <m/>
    <s v=""/>
    <n v="0"/>
    <m/>
    <s v=""/>
    <n v="0"/>
  </r>
  <r>
    <x v="2299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</r>
  <r>
    <x v="2299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9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99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9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9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</r>
  <r>
    <x v="2299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99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9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9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99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99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9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9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9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99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9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</r>
  <r>
    <x v="2299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</r>
  <r>
    <x v="2299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Tizo G 9003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</r>
  <r>
    <x v="2299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99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99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9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</r>
  <r>
    <x v="2299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9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99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9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9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9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99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99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9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9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9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</r>
  <r>
    <x v="2299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9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</r>
  <r>
    <x v="2299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9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99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9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</r>
  <r>
    <x v="2299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9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</r>
  <r>
    <x v="2299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</r>
  <r>
    <x v="2299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</r>
  <r>
    <x v="2299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</r>
  <r>
    <x v="2299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</r>
  <r>
    <x v="2299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9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9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</r>
  <r>
    <x v="2299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9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9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9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9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99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9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99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99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99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9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9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9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</r>
  <r>
    <x v="2299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99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</r>
  <r>
    <x v="2299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99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99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9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9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9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9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99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</r>
  <r>
    <x v="2299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99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99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9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9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9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99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99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99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9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9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</r>
  <r>
    <x v="2299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99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9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9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9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99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9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9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99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99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99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99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99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99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9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9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99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99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9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9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9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9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99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</r>
  <r>
    <x v="2299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99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99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</r>
  <r>
    <x v="2299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</r>
  <r>
    <x v="2299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</r>
  <r>
    <x v="2299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</r>
  <r>
    <x v="2299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9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9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9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</r>
  <r>
    <x v="2299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9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9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9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99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99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9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99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9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99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9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9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9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99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99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99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9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9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9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m="1" x="2859"/>
        <item m="1" x="3084"/>
        <item m="1" x="2420"/>
        <item m="1" x="2647"/>
        <item m="1" x="2873"/>
        <item m="1" x="3098"/>
        <item m="1" x="2434"/>
        <item m="1" x="2661"/>
        <item m="1" x="2887"/>
        <item m="1" x="3112"/>
        <item m="1" x="2448"/>
        <item m="1" x="2675"/>
        <item m="1" x="2901"/>
        <item m="1" x="3126"/>
        <item m="1" x="2462"/>
        <item m="1" x="2689"/>
        <item m="1" x="2915"/>
        <item m="1" x="3140"/>
        <item m="1" x="2476"/>
        <item m="1" x="2703"/>
        <item m="1" x="2929"/>
        <item m="1" x="3153"/>
        <item m="1" x="2490"/>
        <item m="1" x="2717"/>
        <item m="1" x="2942"/>
        <item m="1" x="3167"/>
        <item m="1" x="2504"/>
        <item m="1" x="2731"/>
        <item m="1" x="2955"/>
        <item m="1" x="3181"/>
        <item m="1" x="2518"/>
        <item m="1" x="2744"/>
        <item m="1" x="2969"/>
        <item m="1" x="2305"/>
        <item m="1" x="2532"/>
        <item m="1" x="2758"/>
        <item m="1" x="2982"/>
        <item m="1" x="2319"/>
        <item m="1" x="2546"/>
        <item m="1" x="2772"/>
        <item m="1" x="2996"/>
        <item m="1" x="2333"/>
        <item m="1" x="2560"/>
        <item m="1" x="2786"/>
        <item m="1" x="3010"/>
        <item m="1" x="2347"/>
        <item m="1" x="2574"/>
        <item m="1" x="2799"/>
        <item m="1" x="3023"/>
        <item m="1" x="2361"/>
        <item m="1" x="2588"/>
        <item m="1" x="2812"/>
        <item m="1" x="3037"/>
        <item m="1" x="2375"/>
        <item m="1" x="2602"/>
        <item m="1" x="2826"/>
        <item m="1" x="3051"/>
        <item m="1" x="2388"/>
        <item m="1" x="2614"/>
        <item m="1" x="2839"/>
        <item m="1" x="3064"/>
        <item m="1" x="2401"/>
        <item m="1" x="2627"/>
        <item m="1" x="2852"/>
        <item m="1" x="3077"/>
        <item m="1" x="2414"/>
        <item m="1" x="2640"/>
        <item m="1" x="2866"/>
        <item m="1" x="3091"/>
        <item m="1" x="2427"/>
        <item m="1" x="2654"/>
        <item m="1" x="2880"/>
        <item m="1" x="3105"/>
        <item m="1" x="2441"/>
        <item m="1" x="2668"/>
        <item m="1" x="2894"/>
        <item m="1" x="3119"/>
        <item m="1" x="2455"/>
        <item m="1" x="2682"/>
        <item m="1" x="2908"/>
        <item m="1" x="3133"/>
        <item m="1" x="2469"/>
        <item m="1" x="2696"/>
        <item m="1" x="2922"/>
        <item m="1" x="3146"/>
        <item m="1" x="2483"/>
        <item m="1" x="2710"/>
        <item m="1" x="2936"/>
        <item m="1" x="3160"/>
        <item m="1" x="2497"/>
        <item m="1" x="2724"/>
        <item m="1" x="2948"/>
        <item m="1" x="3174"/>
        <item m="1" x="2511"/>
        <item m="1" x="2737"/>
        <item m="1" x="2962"/>
        <item m="1" x="3188"/>
        <item m="1" x="2525"/>
        <item m="1" x="2751"/>
        <item m="1" x="2975"/>
        <item m="1" x="2312"/>
        <item m="1" x="2539"/>
        <item m="1" x="2765"/>
        <item m="1" x="2989"/>
        <item m="1" x="2326"/>
        <item m="1" x="2553"/>
        <item m="1" x="2779"/>
        <item m="1" x="3003"/>
        <item m="1" x="2340"/>
        <item m="1" x="2567"/>
        <item m="1" x="2792"/>
        <item m="1" x="3016"/>
        <item m="1" x="2354"/>
        <item m="1" x="2581"/>
        <item m="1" x="2806"/>
        <item m="1" x="3030"/>
        <item m="1" x="2368"/>
        <item m="1" x="2595"/>
        <item m="1" x="2819"/>
        <item m="1" x="3044"/>
        <item m="1" x="2381"/>
        <item m="1" x="2608"/>
        <item m="1" x="2832"/>
        <item m="1" x="3057"/>
        <item m="1" x="2394"/>
        <item m="1" x="2620"/>
        <item m="1" x="2845"/>
        <item m="1" x="3070"/>
        <item m="1" x="2407"/>
        <item m="1" x="2633"/>
        <item m="1" x="2858"/>
        <item m="1" x="3083"/>
        <item m="1" x="2419"/>
        <item m="1" x="2646"/>
        <item m="1" x="2872"/>
        <item m="1" x="3097"/>
        <item m="1" x="2433"/>
        <item m="1" x="2660"/>
        <item m="1" x="2886"/>
        <item m="1" x="3111"/>
        <item m="1" x="2447"/>
        <item m="1" x="2674"/>
        <item m="1" x="2900"/>
        <item m="1" x="3125"/>
        <item m="1" x="2461"/>
        <item m="1" x="2688"/>
        <item m="1" x="2914"/>
        <item m="1" x="3139"/>
        <item m="1" x="2475"/>
        <item m="1" x="2702"/>
        <item m="1" x="2928"/>
        <item m="1" x="3152"/>
        <item m="1" x="2489"/>
        <item m="1" x="2716"/>
        <item m="1" x="2941"/>
        <item m="1" x="3166"/>
        <item m="1" x="2503"/>
        <item m="1" x="2730"/>
        <item m="1" x="2954"/>
        <item m="1" x="3180"/>
        <item m="1" x="2517"/>
        <item m="1" x="2743"/>
        <item m="1" x="2968"/>
        <item m="1" x="2531"/>
        <item m="1" x="2757"/>
        <item m="1" x="2981"/>
        <item m="1" x="2318"/>
        <item m="1" x="2545"/>
        <item m="1" x="2771"/>
        <item m="1" x="2995"/>
        <item m="1" x="2332"/>
        <item m="1" x="2559"/>
        <item m="1" x="2785"/>
        <item m="1" x="3009"/>
        <item m="1" x="2346"/>
        <item m="1" x="2573"/>
        <item m="1" x="2798"/>
        <item m="1" x="3022"/>
        <item m="1" x="2360"/>
        <item m="1" x="2587"/>
        <item m="1" x="3036"/>
        <item m="1" x="2374"/>
        <item m="1" x="2601"/>
        <item m="1" x="2825"/>
        <item m="1" x="3050"/>
        <item m="1" x="2387"/>
        <item m="1" x="2838"/>
        <item m="1" x="3063"/>
        <item m="1" x="2400"/>
        <item m="1" x="2626"/>
        <item m="1" x="2851"/>
        <item m="1" x="3076"/>
        <item m="1" x="2413"/>
        <item m="1" x="2639"/>
        <item m="1" x="2865"/>
        <item m="1" x="3090"/>
        <item m="1" x="2426"/>
        <item m="1" x="2653"/>
        <item m="1" x="2879"/>
        <item m="1" x="3104"/>
        <item m="1" x="2440"/>
        <item m="1" x="2667"/>
        <item m="1" x="2893"/>
        <item m="1" x="3118"/>
        <item m="1" x="2454"/>
        <item m="1" x="2681"/>
        <item m="1" x="2907"/>
        <item m="1" x="3132"/>
        <item m="1" x="2468"/>
        <item m="1" x="2695"/>
        <item m="1" x="2921"/>
        <item m="1" x="3145"/>
        <item m="1" x="2482"/>
        <item m="1" x="2709"/>
        <item m="1" x="2935"/>
        <item m="1" x="3159"/>
        <item m="1" x="2496"/>
        <item m="1" x="2723"/>
        <item m="1" x="2947"/>
        <item m="1" x="3173"/>
        <item m="1" x="2510"/>
        <item m="1" x="2736"/>
        <item m="1" x="2961"/>
        <item m="1" x="3187"/>
        <item m="1" x="2524"/>
        <item m="1" x="2750"/>
        <item m="1" x="2974"/>
        <item m="1" x="2311"/>
        <item m="1" x="2538"/>
        <item m="1" x="2764"/>
        <item m="1" x="2988"/>
        <item m="1" x="2325"/>
        <item m="1" x="2552"/>
        <item m="1" x="2778"/>
        <item m="1" x="3002"/>
        <item m="1" x="2339"/>
        <item m="1" x="2566"/>
        <item m="1" x="2791"/>
        <item m="1" x="3015"/>
        <item m="1" x="2353"/>
        <item m="1" x="2580"/>
        <item m="1" x="2805"/>
        <item m="1" x="3029"/>
        <item m="1" x="2367"/>
        <item m="1" x="2594"/>
        <item m="1" x="2818"/>
        <item m="1" x="3043"/>
        <item m="1" x="2380"/>
        <item m="1" x="2607"/>
        <item m="1" x="2831"/>
        <item m="1" x="3056"/>
        <item m="1" x="2393"/>
        <item m="1" x="2619"/>
        <item m="1" x="2844"/>
        <item m="1" x="3069"/>
        <item m="1" x="2406"/>
        <item m="1" x="2632"/>
        <item m="1" x="2857"/>
        <item m="1" x="3082"/>
        <item m="1" x="2418"/>
        <item m="1" x="2645"/>
        <item m="1" x="2871"/>
        <item m="1" x="3096"/>
        <item m="1" x="2432"/>
        <item m="1" x="2659"/>
        <item m="1" x="2885"/>
        <item m="1" x="3110"/>
        <item m="1" x="2446"/>
        <item m="1" x="2673"/>
        <item m="1" x="2899"/>
        <item m="1" x="3124"/>
        <item m="1" x="2460"/>
        <item m="1" x="2687"/>
        <item m="1" x="2913"/>
        <item m="1" x="3138"/>
        <item m="1" x="2474"/>
        <item m="1" x="2701"/>
        <item m="1" x="2927"/>
        <item m="1" x="3151"/>
        <item m="1" x="2488"/>
        <item m="1" x="2715"/>
        <item m="1" x="3165"/>
        <item m="1" x="2502"/>
        <item m="1" x="2729"/>
        <item m="1" x="2953"/>
        <item m="1" x="3179"/>
        <item m="1" x="2516"/>
        <item m="1" x="2742"/>
        <item m="1" x="2967"/>
        <item m="1" x="2304"/>
        <item m="1" x="2530"/>
        <item m="1" x="2756"/>
        <item m="1" x="2980"/>
        <item m="1" x="2317"/>
        <item m="1" x="2544"/>
        <item m="1" x="2770"/>
        <item m="1" x="2994"/>
        <item m="1" x="2331"/>
        <item m="1" x="2558"/>
        <item m="1" x="2784"/>
        <item m="1" x="3008"/>
        <item m="1" x="2345"/>
        <item m="1" x="2572"/>
        <item m="1" x="2797"/>
        <item m="1" x="3021"/>
        <item m="1" x="2359"/>
        <item m="1" x="2586"/>
        <item m="1" x="2811"/>
        <item m="1" x="3035"/>
        <item m="1" x="2373"/>
        <item m="1" x="2600"/>
        <item m="1" x="2824"/>
        <item m="1" x="3049"/>
        <item m="1" x="2386"/>
        <item m="1" x="2613"/>
        <item m="1" x="2837"/>
        <item m="1" x="3062"/>
        <item m="1" x="2399"/>
        <item m="1" x="2625"/>
        <item m="1" x="2850"/>
        <item m="1" x="3075"/>
        <item m="1" x="2412"/>
        <item m="1" x="2638"/>
        <item m="1" x="2864"/>
        <item m="1" x="3089"/>
        <item m="1" x="2425"/>
        <item m="1" x="2652"/>
        <item m="1" x="2878"/>
        <item m="1" x="3103"/>
        <item m="1" x="2439"/>
        <item m="1" x="2666"/>
        <item m="1" x="2892"/>
        <item m="1" x="3117"/>
        <item m="1" x="2453"/>
        <item m="1" x="2680"/>
        <item m="1" x="2906"/>
        <item m="1" x="3131"/>
        <item m="1" x="2467"/>
        <item m="1" x="2694"/>
        <item m="1" x="2920"/>
        <item m="1" x="3144"/>
        <item m="1" x="2481"/>
        <item m="1" x="2708"/>
        <item m="1" x="2934"/>
        <item m="1" x="3158"/>
        <item m="1" x="2495"/>
        <item m="1" x="2722"/>
        <item m="1" x="2946"/>
        <item m="1" x="3172"/>
        <item m="1" x="2509"/>
        <item m="1" x="2735"/>
        <item m="1" x="2960"/>
        <item m="1" x="3186"/>
        <item m="1" x="2523"/>
        <item m="1" x="2749"/>
        <item m="1" x="2973"/>
        <item m="1" x="2310"/>
        <item m="1" x="2537"/>
        <item m="1" x="2763"/>
        <item m="1" x="2987"/>
        <item m="1" x="2324"/>
        <item m="1" x="2551"/>
        <item m="1" x="2777"/>
        <item m="1" x="3001"/>
        <item m="1" x="2338"/>
        <item m="1" x="2565"/>
        <item m="1" x="2790"/>
        <item m="1" x="3014"/>
        <item m="1" x="2352"/>
        <item m="1" x="2579"/>
        <item m="1" x="2804"/>
        <item m="1" x="3028"/>
        <item m="1" x="2366"/>
        <item m="1" x="2593"/>
        <item m="1" x="2817"/>
        <item m="1" x="3042"/>
        <item m="1" x="2379"/>
        <item m="1" x="2606"/>
        <item m="1" x="2830"/>
        <item m="1" x="3055"/>
        <item m="1" x="2392"/>
        <item m="1" x="2618"/>
        <item m="1" x="2843"/>
        <item m="1" x="3068"/>
        <item m="1" x="2405"/>
        <item m="1" x="2631"/>
        <item m="1" x="2856"/>
        <item m="1" x="3081"/>
        <item m="1" x="2417"/>
        <item m="1" x="2644"/>
        <item m="1" x="2870"/>
        <item m="1" x="3095"/>
        <item m="1" x="2431"/>
        <item m="1" x="2658"/>
        <item m="1" x="2884"/>
        <item m="1" x="3109"/>
        <item m="1" x="2445"/>
        <item m="1" x="2672"/>
        <item m="1" x="2898"/>
        <item m="1" x="3123"/>
        <item m="1" x="2459"/>
        <item m="1" x="2686"/>
        <item m="1" x="2912"/>
        <item m="1" x="3137"/>
        <item m="1" x="2473"/>
        <item m="1" x="2700"/>
        <item m="1" x="2926"/>
        <item m="1" x="3150"/>
        <item m="1" x="2487"/>
        <item m="1" x="2714"/>
        <item m="1" x="2940"/>
        <item m="1" x="3164"/>
        <item m="1" x="2501"/>
        <item m="1" x="2728"/>
        <item m="1" x="2952"/>
        <item m="1" x="3178"/>
        <item m="1" x="2515"/>
        <item m="1" x="2741"/>
        <item m="1" x="2966"/>
        <item m="1" x="2303"/>
        <item m="1" x="2529"/>
        <item m="1" x="2755"/>
        <item m="1" x="2979"/>
        <item m="1" x="2316"/>
        <item m="1" x="2543"/>
        <item m="1" x="2769"/>
        <item m="1" x="2993"/>
        <item m="1" x="2330"/>
        <item m="1" x="2557"/>
        <item m="1" x="2783"/>
        <item m="1" x="3007"/>
        <item m="1" x="2344"/>
        <item m="1" x="2571"/>
        <item m="1" x="2796"/>
        <item m="1" x="3020"/>
        <item m="1" x="2358"/>
        <item m="1" x="2585"/>
        <item m="1" x="2810"/>
        <item m="1" x="3034"/>
        <item m="1" x="2372"/>
        <item m="1" x="2599"/>
        <item m="1" x="2823"/>
        <item m="1" x="3048"/>
        <item m="1" x="2385"/>
        <item m="1" x="2612"/>
        <item m="1" x="2836"/>
        <item m="1" x="3061"/>
        <item m="1" x="2398"/>
        <item m="1" x="2624"/>
        <item m="1" x="2849"/>
        <item m="1" x="3074"/>
        <item m="1" x="2411"/>
        <item m="1" x="2637"/>
        <item m="1" x="2863"/>
        <item m="1" x="3088"/>
        <item m="1" x="2424"/>
        <item m="1" x="2651"/>
        <item m="1" x="2877"/>
        <item m="1" x="3102"/>
        <item m="1" x="2438"/>
        <item m="1" x="2665"/>
        <item m="1" x="2891"/>
        <item m="1" x="3116"/>
        <item m="1" x="2452"/>
        <item m="1" x="2679"/>
        <item m="1" x="2905"/>
        <item m="1" x="3130"/>
        <item m="1" x="2466"/>
        <item m="1" x="2693"/>
        <item m="1" x="2919"/>
        <item m="1" x="3143"/>
        <item m="1" x="2480"/>
        <item m="1" x="2707"/>
        <item m="1" x="2933"/>
        <item m="1" x="3157"/>
        <item m="1" x="2494"/>
        <item m="1" x="2721"/>
        <item m="1" x="2945"/>
        <item m="1" x="3171"/>
        <item m="1" x="2508"/>
        <item m="1" x="2734"/>
        <item m="1" x="2959"/>
        <item m="1" x="3185"/>
        <item m="1" x="2522"/>
        <item m="1" x="2748"/>
        <item m="1" x="2972"/>
        <item m="1" x="2309"/>
        <item m="1" x="2536"/>
        <item m="1" x="2762"/>
        <item m="1" x="2986"/>
        <item m="1" x="2323"/>
        <item m="1" x="2550"/>
        <item m="1" x="2776"/>
        <item m="1" x="3000"/>
        <item m="1" x="2337"/>
        <item m="1" x="2564"/>
        <item m="1" x="2789"/>
        <item m="1" x="3013"/>
        <item m="1" x="2351"/>
        <item m="1" x="2578"/>
        <item m="1" x="2803"/>
        <item m="1" x="3027"/>
        <item m="1" x="2365"/>
        <item m="1" x="2592"/>
        <item m="1" x="2816"/>
        <item m="1" x="3041"/>
        <item m="1" x="2378"/>
        <item m="1" x="2605"/>
        <item m="1" x="2829"/>
        <item m="1" x="3054"/>
        <item m="1" x="2391"/>
        <item m="1" x="2617"/>
        <item m="1" x="2842"/>
        <item m="1" x="3067"/>
        <item m="1" x="2404"/>
        <item m="1" x="2630"/>
        <item m="1" x="2855"/>
        <item m="1" x="3080"/>
        <item m="1" x="2416"/>
        <item m="1" x="2643"/>
        <item m="1" x="2869"/>
        <item m="1" x="3094"/>
        <item m="1" x="2430"/>
        <item m="1" x="2657"/>
        <item m="1" x="2883"/>
        <item m="1" x="3108"/>
        <item m="1" x="2444"/>
        <item m="1" x="2671"/>
        <item m="1" x="2897"/>
        <item m="1" x="3122"/>
        <item m="1" x="2458"/>
        <item m="1" x="2685"/>
        <item m="1" x="2911"/>
        <item m="1" x="3136"/>
        <item m="1" x="2472"/>
        <item m="1" x="2699"/>
        <item m="1" x="2925"/>
        <item m="1" x="3149"/>
        <item m="1" x="2486"/>
        <item m="1" x="2713"/>
        <item m="1" x="2939"/>
        <item m="1" x="3163"/>
        <item m="1" x="2500"/>
        <item m="1" x="2727"/>
        <item m="1" x="2951"/>
        <item m="1" x="3177"/>
        <item m="1" x="2514"/>
        <item m="1" x="2740"/>
        <item m="1" x="2965"/>
        <item m="1" x="2302"/>
        <item m="1" x="2528"/>
        <item m="1" x="2754"/>
        <item m="1" x="2978"/>
        <item m="1" x="2315"/>
        <item m="1" x="2542"/>
        <item m="1" x="2768"/>
        <item m="1" x="2992"/>
        <item m="1" x="2329"/>
        <item m="1" x="2556"/>
        <item m="1" x="2782"/>
        <item m="1" x="3006"/>
        <item m="1" x="2343"/>
        <item m="1" x="2570"/>
        <item m="1" x="2795"/>
        <item m="1" x="3019"/>
        <item m="1" x="2357"/>
        <item m="1" x="2584"/>
        <item m="1" x="2809"/>
        <item m="1" x="3033"/>
        <item m="1" x="2371"/>
        <item m="1" x="2598"/>
        <item m="1" x="2822"/>
        <item m="1" x="3047"/>
        <item m="1" x="2384"/>
        <item m="1" x="2611"/>
        <item m="1" x="2835"/>
        <item m="1" x="3060"/>
        <item m="1" x="2397"/>
        <item m="1" x="2623"/>
        <item m="1" x="2848"/>
        <item m="1" x="3073"/>
        <item m="1" x="2410"/>
        <item m="1" x="2636"/>
        <item m="1" x="2862"/>
        <item m="1" x="3087"/>
        <item m="1" x="2423"/>
        <item m="1" x="2650"/>
        <item m="1" x="2876"/>
        <item m="1" x="3101"/>
        <item m="1" x="2437"/>
        <item m="1" x="2664"/>
        <item m="1" x="2890"/>
        <item m="1" x="3115"/>
        <item m="1" x="2451"/>
        <item m="1" x="2678"/>
        <item m="1" x="2904"/>
        <item m="1" x="3129"/>
        <item m="1" x="2465"/>
        <item m="1" x="2692"/>
        <item m="1" x="2918"/>
        <item m="1" x="2479"/>
        <item m="1" x="2706"/>
        <item m="1" x="2932"/>
        <item m="1" x="3156"/>
        <item m="1" x="2493"/>
        <item m="1" x="2720"/>
        <item m="1" x="2944"/>
        <item m="1" x="3170"/>
        <item m="1" x="2507"/>
        <item m="1" x="2733"/>
        <item m="1" x="2958"/>
        <item m="1" x="3184"/>
        <item m="1" x="2521"/>
        <item m="1" x="2747"/>
        <item m="1" x="2971"/>
        <item m="1" x="2308"/>
        <item m="1" x="2535"/>
        <item m="1" x="2761"/>
        <item m="1" x="2985"/>
        <item m="1" x="2322"/>
        <item m="1" x="2549"/>
        <item m="1" x="2775"/>
        <item m="1" x="2999"/>
        <item m="1" x="2336"/>
        <item m="1" x="2563"/>
        <item m="1" x="2788"/>
        <item m="1" x="3012"/>
        <item m="1" x="2350"/>
        <item m="1" x="2577"/>
        <item m="1" x="2802"/>
        <item m="1" x="3026"/>
        <item m="1" x="2364"/>
        <item m="1" x="2591"/>
        <item m="1" x="2815"/>
        <item m="1" x="3040"/>
        <item m="1" x="2377"/>
        <item m="1" x="2604"/>
        <item m="1" x="2828"/>
        <item m="1" x="3053"/>
        <item m="1" x="2390"/>
        <item m="1" x="2616"/>
        <item m="1" x="2841"/>
        <item m="1" x="3066"/>
        <item m="1" x="2403"/>
        <item m="1" x="2629"/>
        <item m="1" x="2854"/>
        <item m="1" x="3079"/>
        <item m="1" x="2415"/>
        <item m="1" x="2642"/>
        <item m="1" x="2868"/>
        <item m="1" x="3093"/>
        <item m="1" x="2429"/>
        <item m="1" x="2656"/>
        <item m="1" x="2882"/>
        <item m="1" x="3107"/>
        <item m="1" x="2443"/>
        <item m="1" x="2670"/>
        <item m="1" x="2896"/>
        <item m="1" x="3121"/>
        <item m="1" x="2457"/>
        <item m="1" x="2684"/>
        <item m="1" x="2910"/>
        <item m="1" x="3135"/>
        <item m="1" x="2471"/>
        <item m="1" x="2698"/>
        <item m="1" x="2924"/>
        <item m="1" x="3148"/>
        <item m="1" x="2485"/>
        <item m="1" x="2712"/>
        <item m="1" x="2938"/>
        <item m="1" x="3162"/>
        <item m="1" x="2499"/>
        <item m="1" x="2726"/>
        <item m="1" x="2950"/>
        <item m="1" x="3176"/>
        <item m="1" x="2513"/>
        <item m="1" x="2739"/>
        <item m="1" x="2964"/>
        <item m="1" x="2301"/>
        <item m="1" x="2527"/>
        <item m="1" x="2753"/>
        <item m="1" x="2977"/>
        <item m="1" x="2314"/>
        <item m="1" x="2541"/>
        <item m="1" x="2767"/>
        <item m="1" x="2991"/>
        <item m="1" x="2328"/>
        <item m="1" x="2555"/>
        <item m="1" x="2781"/>
        <item m="1" x="3005"/>
        <item m="1" x="2342"/>
        <item m="1" x="2569"/>
        <item m="1" x="2794"/>
        <item m="1" x="3018"/>
        <item m="1" x="2356"/>
        <item m="1" x="2583"/>
        <item m="1" x="2808"/>
        <item m="1" x="3032"/>
        <item m="1" x="2370"/>
        <item m="1" x="2597"/>
        <item m="1" x="2821"/>
        <item m="1" x="3046"/>
        <item m="1" x="2383"/>
        <item m="1" x="2610"/>
        <item m="1" x="2834"/>
        <item m="1" x="3059"/>
        <item m="1" x="2396"/>
        <item m="1" x="2622"/>
        <item m="1" x="2847"/>
        <item m="1" x="3072"/>
        <item m="1" x="2409"/>
        <item m="1" x="2635"/>
        <item m="1" x="2861"/>
        <item m="1" x="3086"/>
        <item m="1" x="2422"/>
        <item m="1" x="2649"/>
        <item m="1" x="2875"/>
        <item m="1" x="3100"/>
        <item m="1" x="2436"/>
        <item m="1" x="2663"/>
        <item m="1" x="2889"/>
        <item m="1" x="3114"/>
        <item m="1" x="2450"/>
        <item m="1" x="2677"/>
        <item m="1" x="2903"/>
        <item m="1" x="3128"/>
        <item m="1" x="2464"/>
        <item m="1" x="2691"/>
        <item m="1" x="2917"/>
        <item m="1" x="3142"/>
        <item m="1" x="2478"/>
        <item m="1" x="2705"/>
        <item m="1" x="2931"/>
        <item m="1" x="3155"/>
        <item m="1" x="2492"/>
        <item m="1" x="2719"/>
        <item m="1" x="2943"/>
        <item m="1" x="3169"/>
        <item m="1" x="2506"/>
        <item m="1" x="2732"/>
        <item m="1" x="2957"/>
        <item m="1" x="3183"/>
        <item m="1" x="2520"/>
        <item m="1" x="2746"/>
        <item m="1" x="2970"/>
        <item m="1" x="2307"/>
        <item m="1" x="2534"/>
        <item m="1" x="2760"/>
        <item m="1" x="2984"/>
        <item m="1" x="2321"/>
        <item m="1" x="2548"/>
        <item m="1" x="2774"/>
        <item m="1" x="2998"/>
        <item m="1" x="2335"/>
        <item m="1" x="2562"/>
        <item m="1" x="2787"/>
        <item m="1" x="3011"/>
        <item m="1" x="2349"/>
        <item m="1" x="2576"/>
        <item m="1" x="2801"/>
        <item m="1" x="3025"/>
        <item m="1" x="2363"/>
        <item m="1" x="2590"/>
        <item m="1" x="2814"/>
        <item m="1" x="3039"/>
        <item m="1" x="2376"/>
        <item m="1" x="2603"/>
        <item m="1" x="2827"/>
        <item m="1" x="3052"/>
        <item m="1" x="2389"/>
        <item m="1" x="2615"/>
        <item m="1" x="2840"/>
        <item m="1" x="3065"/>
        <item m="1" x="2402"/>
        <item m="1" x="2628"/>
        <item m="1" x="2853"/>
        <item m="1" x="3078"/>
        <item m="1" x="2641"/>
        <item m="1" x="2867"/>
        <item m="1" x="3092"/>
        <item m="1" x="2428"/>
        <item m="1" x="2655"/>
        <item m="1" x="2881"/>
        <item m="1" x="3106"/>
        <item m="1" x="2442"/>
        <item m="1" x="2669"/>
        <item m="1" x="2895"/>
        <item m="1" x="3120"/>
        <item m="1" x="2456"/>
        <item m="1" x="2683"/>
        <item m="1" x="2909"/>
        <item m="1" x="3134"/>
        <item m="1" x="2470"/>
        <item m="1" x="2697"/>
        <item m="1" x="2923"/>
        <item m="1" x="3147"/>
        <item m="1" x="2484"/>
        <item m="1" x="2711"/>
        <item m="1" x="2937"/>
        <item m="1" x="3161"/>
        <item m="1" x="2498"/>
        <item m="1" x="2725"/>
        <item m="1" x="2949"/>
        <item m="1" x="3175"/>
        <item m="1" x="2512"/>
        <item m="1" x="2738"/>
        <item m="1" x="2963"/>
        <item m="1" x="2300"/>
        <item m="1" x="2526"/>
        <item m="1" x="2752"/>
        <item m="1" x="2976"/>
        <item m="1" x="2313"/>
        <item m="1" x="2540"/>
        <item m="1" x="2766"/>
        <item m="1" x="2990"/>
        <item m="1" x="2327"/>
        <item m="1" x="2554"/>
        <item m="1" x="2780"/>
        <item m="1" x="3004"/>
        <item m="1" x="2341"/>
        <item m="1" x="2568"/>
        <item m="1" x="2793"/>
        <item m="1" x="3017"/>
        <item m="1" x="2355"/>
        <item m="1" x="2582"/>
        <item m="1" x="2807"/>
        <item m="1" x="3031"/>
        <item m="1" x="2369"/>
        <item m="1" x="2596"/>
        <item m="1" x="2820"/>
        <item m="1" x="3045"/>
        <item m="1" x="2382"/>
        <item m="1" x="2609"/>
        <item m="1" x="2833"/>
        <item m="1" x="3058"/>
        <item m="1" x="2395"/>
        <item m="1" x="2621"/>
        <item m="1" x="2846"/>
        <item m="1" x="3071"/>
        <item m="1" x="2408"/>
        <item m="1" x="2634"/>
        <item m="1" x="2860"/>
        <item m="1" x="3085"/>
        <item m="1" x="2421"/>
        <item m="1" x="2648"/>
        <item m="1" x="2874"/>
        <item m="1" x="3099"/>
        <item m="1" x="2435"/>
        <item m="1" x="2662"/>
        <item m="1" x="2888"/>
        <item m="1" x="3113"/>
        <item m="1" x="2449"/>
        <item m="1" x="2676"/>
        <item m="1" x="2902"/>
        <item m="1" x="3127"/>
        <item m="1" x="2463"/>
        <item m="1" x="2690"/>
        <item m="1" x="2916"/>
        <item m="1" x="3141"/>
        <item m="1" x="2477"/>
        <item m="1" x="2704"/>
        <item m="1" x="2930"/>
        <item m="1" x="3154"/>
        <item m="1" x="2491"/>
        <item m="1" x="2718"/>
        <item m="1" x="3168"/>
        <item m="1" x="2505"/>
        <item m="1" x="2956"/>
        <item m="1" x="3182"/>
        <item m="1" x="2519"/>
        <item m="1" x="2745"/>
        <item m="1" x="2306"/>
        <item m="1" x="2533"/>
        <item m="1" x="2759"/>
        <item m="1" x="2983"/>
        <item m="1" x="2320"/>
        <item m="1" x="2547"/>
        <item m="1" x="2773"/>
        <item m="1" x="2997"/>
        <item m="1" x="2334"/>
        <item m="1" x="2561"/>
        <item m="1" x="2348"/>
        <item m="1" x="2575"/>
        <item m="1" x="2800"/>
        <item m="1" x="3024"/>
        <item m="1" x="2362"/>
        <item m="1" x="2589"/>
        <item m="1" x="2813"/>
        <item m="1" x="3038"/>
        <item x="229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53" firstHeaderRow="1" firstDataRow="1" firstDataCol="1"/>
  <pivotFields count="23">
    <pivotField axis="axisRow" showAll="0" sortType="ascending">
      <items count="8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30" dataDxfId="129">
  <autoFilter ref="A2:S441"/>
  <sortState ref="A3:S441">
    <sortCondition ref="A2:A441"/>
  </sortState>
  <tableColumns count="19">
    <tableColumn id="1" name="//" dataDxfId="128">
      <calculatedColumnFormula>IF(Table2[[#This Row],[TT]]&lt;1,"",(COUNT(INDIRECT("a"&amp;ROW(Table2[[#Headers],[//]])&amp;":a"&amp;ROW()-1))+1))</calculatedColumnFormula>
    </tableColumn>
    <tableColumn id="2" name="NAMA BARANG" dataDxfId="127"/>
    <tableColumn id="3" name="AWAL" dataDxfId="126"/>
    <tableColumn id="4" name="KET" dataDxfId="125"/>
    <tableColumn id="5" name="TT" dataDxfId="124">
      <calculatedColumnFormula>IF(Table2[[#This Row],[M5B]]="",Table2[[#This Row],[M5B_h]],SUM(Table2[[#This Row],[M5B_h]],Table2[[#This Row],[M5B]]))</calculatedColumnFormula>
    </tableColumn>
    <tableColumn id="6" name="M1A" dataDxfId="123"/>
    <tableColumn id="7" name="M1B" dataDxfId="122">
      <calculatedColumnFormula>IF(Table2[[#This Row],[M1A]]="","",Table2[[#This Row],[M1A]]-Table2[[#This Row],[AWAL]])</calculatedColumnFormula>
    </tableColumn>
    <tableColumn id="8" name="M2A" dataDxfId="121"/>
    <tableColumn id="9" name="M2B" dataDxfId="120">
      <calculatedColumnFormula>IF(Table2[[#This Row],[M2A]]="","",SUM(Table2[[#This Row],[M2A]]-Table2[[#This Row],[M2B_h]]))</calculatedColumnFormula>
    </tableColumn>
    <tableColumn id="10" name="M3A" dataDxfId="119"/>
    <tableColumn id="12" name="M3B" dataDxfId="118">
      <calculatedColumnFormula>IF(Table2[[#This Row],[M3A]]="","",SUM(Table2[[#This Row],[M3A]]-Table2[[#This Row],[M3B_h]]))</calculatedColumnFormula>
    </tableColumn>
    <tableColumn id="13" name="M4A" dataDxfId="117"/>
    <tableColumn id="14" name="M4B" dataDxfId="116">
      <calculatedColumnFormula>IF(Table2[[#This Row],[M4A]]="","",SUM(Table2[[#This Row],[M4A]]-Table2[[#This Row],[M4B_h]]))</calculatedColumnFormula>
    </tableColumn>
    <tableColumn id="21" name="M5A" dataDxfId="115"/>
    <tableColumn id="20" name="M5B" dataDxfId="114">
      <calculatedColumnFormula>IF(Table2[[#This Row],[M5A]]="","",SUM(Table2[[#This Row],[M5A]]-Table2[[#This Row],[M5B_h]]))</calculatedColumnFormula>
    </tableColumn>
    <tableColumn id="15" name="M2B_h" dataDxfId="113">
      <calculatedColumnFormula>SUM(Table2[[#This Row],[AWAL]],Table2[[#This Row],[M1B]])</calculatedColumnFormula>
    </tableColumn>
    <tableColumn id="16" name="M3B_h" dataDxfId="112">
      <calculatedColumnFormula>SUM(Table2[[#This Row],[M2B]],Table2[[#This Row],[M2B_h]])</calculatedColumnFormula>
    </tableColumn>
    <tableColumn id="19" name="M4B_h" dataDxfId="111">
      <calculatedColumnFormula>SUM(Table2[[#This Row],[M3B]],Table2[[#This Row],[M3B_h]])</calculatedColumnFormula>
    </tableColumn>
    <tableColumn id="22" name="M5B_h" dataDxfId="110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U3284" totalsRowShown="0" tableBorderDxfId="89">
  <autoFilter ref="A2:U3284"/>
  <sortState ref="A3:U3284">
    <sortCondition ref="A2:A3284"/>
  </sortState>
  <tableColumns count="21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20" totalsRowShown="0" dataDxfId="67">
  <autoFilter ref="A2:W920"/>
  <sortState ref="A3:W920">
    <sortCondition ref="A2:A920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05" totalsRowShown="0" headerRowDxfId="21" dataDxfId="20">
  <autoFilter ref="A1:C105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0" totalsRowShown="0" headerRowDxfId="14" dataDxfId="13">
  <autoFilter ref="D1:F2300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1" totalsRowShown="0" dataDxfId="6">
  <autoFilter ref="C4:H851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opLeftCell="A99" zoomScale="85" zoomScaleNormal="85" zoomScalePageLayoutView="55" workbookViewId="0">
      <selection activeCell="B116" sqref="B116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customWidth="1" outlineLevel="3" collapsed="1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1"/>
      <c r="G1" s="71"/>
      <c r="H1" s="71"/>
      <c r="I1" s="71"/>
      <c r="J1" s="71"/>
      <c r="K1" s="71"/>
      <c r="L1" s="72"/>
      <c r="M1" s="71"/>
      <c r="N1" s="23"/>
      <c r="O1" s="23"/>
    </row>
    <row r="2" spans="1:28">
      <c r="A2" s="15" t="s">
        <v>0</v>
      </c>
      <c r="B2" s="1" t="s">
        <v>2416</v>
      </c>
      <c r="C2" s="2" t="s">
        <v>2</v>
      </c>
      <c r="D2" s="2" t="s">
        <v>3</v>
      </c>
      <c r="E2" s="16" t="s">
        <v>4</v>
      </c>
      <c r="F2" s="17" t="s">
        <v>2365</v>
      </c>
      <c r="G2" s="16" t="s">
        <v>2366</v>
      </c>
      <c r="H2" s="16" t="s">
        <v>2367</v>
      </c>
      <c r="I2" s="16" t="s">
        <v>2368</v>
      </c>
      <c r="J2" s="16" t="s">
        <v>2384</v>
      </c>
      <c r="K2" s="16" t="s">
        <v>2383</v>
      </c>
      <c r="L2" s="25" t="s">
        <v>2399</v>
      </c>
      <c r="M2" s="16" t="s">
        <v>2398</v>
      </c>
      <c r="N2" s="16" t="s">
        <v>3178</v>
      </c>
      <c r="O2" s="16" t="s">
        <v>3179</v>
      </c>
      <c r="P2" s="9" t="s">
        <v>3180</v>
      </c>
      <c r="Q2" s="9" t="s">
        <v>3181</v>
      </c>
      <c r="R2" s="9" t="s">
        <v>3182</v>
      </c>
      <c r="S2" s="9" t="s">
        <v>3183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9" t="s">
        <v>4920</v>
      </c>
      <c r="C3" s="16">
        <v>1</v>
      </c>
      <c r="D3" s="16" t="s">
        <v>3225</v>
      </c>
      <c r="E3" s="24">
        <f>IF(Table2[[#This Row],[M5B]]="",Table2[[#This Row],[M5B_h]],SUM(Table2[[#This Row],[M5B_h]],Table2[[#This Row],[M5B]]))</f>
        <v>1</v>
      </c>
      <c r="F3" s="19"/>
      <c r="G3" s="19" t="str">
        <f>IF(Table2[[#This Row],[M1A]]="","",Table2[[#This Row],[M1A]]-Table2[[#This Row],[AWAL]])</f>
        <v/>
      </c>
      <c r="H3" s="19"/>
      <c r="I3" s="17" t="str">
        <f>IF(Table2[[#This Row],[M2A]]="","",SUM(Table2[[#This Row],[M2A]]-Table2[[#This Row],[M2B_h]]))</f>
        <v/>
      </c>
      <c r="K3" s="17" t="str">
        <f>IF(Table2[[#This Row],[M3A]]="","",SUM(Table2[[#This Row],[M3A]]-Table2[[#This Row],[M3B_h]]))</f>
        <v/>
      </c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1</v>
      </c>
      <c r="R3" s="20">
        <f>SUM(Table2[[#This Row],[M3B]],Table2[[#This Row],[M3B_h]])</f>
        <v>1</v>
      </c>
      <c r="S3" s="20">
        <f>SUM(Table2[[#This Row],[M4B]],Table2[[#This Row],[M4B_h]])</f>
        <v>1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9" t="s">
        <v>2532</v>
      </c>
      <c r="C4" s="16">
        <v>2</v>
      </c>
      <c r="D4" s="16" t="s">
        <v>8</v>
      </c>
      <c r="E4" s="24">
        <f>IF(Table2[[#This Row],[M5B]]="",Table2[[#This Row],[M5B_h]],SUM(Table2[[#This Row],[M5B_h]],Table2[[#This Row],[M5B]]))</f>
        <v>2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9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2</v>
      </c>
      <c r="Q4" s="20">
        <f>SUM(Table2[[#This Row],[M2B]],Table2[[#This Row],[M2B_h]])</f>
        <v>2</v>
      </c>
      <c r="R4" s="20">
        <f>SUM(Table2[[#This Row],[M3B]],Table2[[#This Row],[M3B_h]])</f>
        <v>2</v>
      </c>
      <c r="S4" s="20">
        <f>SUM(Table2[[#This Row],[M4B]],Table2[[#This Row],[M4B_h]])</f>
        <v>2</v>
      </c>
      <c r="T4" s="14"/>
      <c r="U4" s="14"/>
      <c r="V4" s="14"/>
      <c r="W4" s="14"/>
      <c r="X4" s="14"/>
      <c r="Y4" s="14"/>
      <c r="Z4" s="14"/>
    </row>
    <row r="5" spans="1:28">
      <c r="A5" s="9">
        <f ca="1">IF(Table2[[#This Row],[TT]]&lt;1,"",(COUNT(INDIRECT("a"&amp;ROW(Table2[[#Headers],[//]])&amp;":a"&amp;ROW()-1))+1))</f>
        <v>3</v>
      </c>
      <c r="B5" s="9" t="s">
        <v>4295</v>
      </c>
      <c r="C5" s="16">
        <v>4</v>
      </c>
      <c r="D5" s="16" t="s">
        <v>2537</v>
      </c>
      <c r="E5" s="24">
        <f>IF(Table2[[#This Row],[M5B]]="",Table2[[#This Row],[M5B_h]],SUM(Table2[[#This Row],[M5B_h]],Table2[[#This Row],[M5B]]))</f>
        <v>2</v>
      </c>
      <c r="F5" s="18"/>
      <c r="G5" s="18" t="str">
        <f>IF(Table2[[#This Row],[M1A]]="","",Table2[[#This Row],[M1A]]-Table2[[#This Row],[AWAL]])</f>
        <v/>
      </c>
      <c r="H5" s="18">
        <v>2</v>
      </c>
      <c r="I5" s="16">
        <f>IF(Table2[[#This Row],[M2A]]="","",SUM(Table2[[#This Row],[M2A]]-Table2[[#This Row],[M2B_h]]))</f>
        <v>-2</v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4</v>
      </c>
      <c r="Q5" s="20">
        <f>SUM(Table2[[#This Row],[M2B]],Table2[[#This Row],[M2B_h]])</f>
        <v>2</v>
      </c>
      <c r="R5" s="20">
        <f>SUM(Table2[[#This Row],[M3B]],Table2[[#This Row],[M3B_h]])</f>
        <v>2</v>
      </c>
      <c r="S5" s="20">
        <f>SUM(Table2[[#This Row],[M4B]],Table2[[#This Row],[M4B_h]])</f>
        <v>2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11" t="s">
        <v>2533</v>
      </c>
      <c r="C6" s="16">
        <v>5</v>
      </c>
      <c r="D6" s="16" t="s">
        <v>9</v>
      </c>
      <c r="E6" s="24">
        <f>IF(Table2[[#This Row],[M5B]]="",Table2[[#This Row],[M5B_h]],SUM(Table2[[#This Row],[M5B_h]],Table2[[#This Row],[M5B]]))</f>
        <v>4</v>
      </c>
      <c r="F6" s="19"/>
      <c r="G6" s="19" t="str">
        <f>IF(Table2[[#This Row],[M1A]]="","",Table2[[#This Row],[M1A]]-Table2[[#This Row],[AWAL]])</f>
        <v/>
      </c>
      <c r="H6" s="19">
        <v>4</v>
      </c>
      <c r="I6" s="16">
        <f>IF(Table2[[#This Row],[M2A]]="","",SUM(Table2[[#This Row],[M2A]]-Table2[[#This Row],[M2B_h]]))</f>
        <v>-1</v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5</v>
      </c>
      <c r="Q6" s="20">
        <f>SUM(Table2[[#This Row],[M2B]],Table2[[#This Row],[M2B_h]])</f>
        <v>4</v>
      </c>
      <c r="R6" s="20">
        <f>SUM(Table2[[#This Row],[M3B]],Table2[[#This Row],[M3B_h]])</f>
        <v>4</v>
      </c>
      <c r="S6" s="20">
        <f>SUM(Table2[[#This Row],[M4B]],Table2[[#This Row],[M4B_h]])</f>
        <v>4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4844</v>
      </c>
      <c r="C7" s="16">
        <v>1</v>
      </c>
      <c r="D7" s="16" t="s">
        <v>4267</v>
      </c>
      <c r="E7" s="24">
        <f>IF(Table2[[#This Row],[M5B]]="",Table2[[#This Row],[M5B_h]],SUM(Table2[[#This Row],[M5B_h]],Table2[[#This Row],[M5B]]))</f>
        <v>1</v>
      </c>
      <c r="F7" s="19"/>
      <c r="G7" s="19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1</v>
      </c>
      <c r="Q7" s="20">
        <f>SUM(Table2[[#This Row],[M2B]],Table2[[#This Row],[M2B_h]])</f>
        <v>1</v>
      </c>
      <c r="R7" s="20">
        <f>SUM(Table2[[#This Row],[M3B]],Table2[[#This Row],[M3B_h]])</f>
        <v>1</v>
      </c>
      <c r="S7" s="20">
        <f>SUM(Table2[[#This Row],[M4B]],Table2[[#This Row],[M4B_h]])</f>
        <v>1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11" t="s">
        <v>2483</v>
      </c>
      <c r="C8" s="16">
        <v>0</v>
      </c>
      <c r="D8" s="16" t="s">
        <v>2536</v>
      </c>
      <c r="E8" s="24">
        <f>IF(Table2[[#This Row],[M5B]]="",Table2[[#This Row],[M5B_h]],SUM(Table2[[#This Row],[M5B_h]],Table2[[#This Row],[M5B]]))</f>
        <v>1</v>
      </c>
      <c r="F8" s="19">
        <v>1</v>
      </c>
      <c r="G8" s="19">
        <f>IF(Table2[[#This Row],[M1A]]="","",Table2[[#This Row],[M1A]]-Table2[[#This Row],[AWAL]])</f>
        <v>1</v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1</v>
      </c>
      <c r="Q8" s="20">
        <f>SUM(Table2[[#This Row],[M2B]],Table2[[#This Row],[M2B_h]])</f>
        <v>1</v>
      </c>
      <c r="R8" s="20">
        <f>SUM(Table2[[#This Row],[M3B]],Table2[[#This Row],[M3B_h]])</f>
        <v>1</v>
      </c>
      <c r="S8" s="20">
        <f>SUM(Table2[[#This Row],[M4B]],Table2[[#This Row],[M4B_h]])</f>
        <v>1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11" t="s">
        <v>3082</v>
      </c>
      <c r="C9" s="16">
        <v>0</v>
      </c>
      <c r="D9" s="16" t="s">
        <v>2536</v>
      </c>
      <c r="E9" s="24">
        <f>IF(Table2[[#This Row],[M5B]]="",Table2[[#This Row],[M5B_h]],SUM(Table2[[#This Row],[M5B_h]],Table2[[#This Row],[M5B]]))</f>
        <v>2</v>
      </c>
      <c r="F9" s="19">
        <v>1</v>
      </c>
      <c r="G9" s="19">
        <f>IF(Table2[[#This Row],[M1A]]="","",Table2[[#This Row],[M1A]]-Table2[[#This Row],[AWAL]])</f>
        <v>1</v>
      </c>
      <c r="H9" s="19">
        <v>2</v>
      </c>
      <c r="I9" s="16">
        <f>IF(Table2[[#This Row],[M2A]]="","",SUM(Table2[[#This Row],[M2A]]-Table2[[#This Row],[M2B_h]]))</f>
        <v>1</v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1</v>
      </c>
      <c r="Q9" s="20">
        <f>SUM(Table2[[#This Row],[M2B]],Table2[[#This Row],[M2B_h]])</f>
        <v>2</v>
      </c>
      <c r="R9" s="20">
        <f>SUM(Table2[[#This Row],[M3B]],Table2[[#This Row],[M3B_h]])</f>
        <v>2</v>
      </c>
      <c r="S9" s="20">
        <f>SUM(Table2[[#This Row],[M4B]],Table2[[#This Row],[M4B_h]])</f>
        <v>2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2961</v>
      </c>
      <c r="C10" s="16">
        <v>0</v>
      </c>
      <c r="D10" s="16" t="s">
        <v>2410</v>
      </c>
      <c r="E10" s="24">
        <f>IF(Table2[[#This Row],[M5B]]="",Table2[[#This Row],[M5B_h]],SUM(Table2[[#This Row],[M5B_h]],Table2[[#This Row],[M5B]]))</f>
        <v>3</v>
      </c>
      <c r="F10" s="19">
        <v>3</v>
      </c>
      <c r="G10" s="19">
        <f>IF(Table2[[#This Row],[M1A]]="","",Table2[[#This Row],[M1A]]-Table2[[#This Row],[AWAL]])</f>
        <v>3</v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3</v>
      </c>
      <c r="Q10" s="20">
        <f>SUM(Table2[[#This Row],[M2B]],Table2[[#This Row],[M2B_h]])</f>
        <v>3</v>
      </c>
      <c r="R10" s="20">
        <f>SUM(Table2[[#This Row],[M3B]],Table2[[#This Row],[M3B_h]])</f>
        <v>3</v>
      </c>
      <c r="S10" s="20">
        <f>SUM(Table2[[#This Row],[M4B]],Table2[[#This Row],[M4B_h]])</f>
        <v>3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11" t="s">
        <v>2485</v>
      </c>
      <c r="C11" s="16">
        <v>0</v>
      </c>
      <c r="D11" s="16" t="s">
        <v>2538</v>
      </c>
      <c r="E11" s="24">
        <f>IF(Table2[[#This Row],[M5B]]="",Table2[[#This Row],[M5B_h]],SUM(Table2[[#This Row],[M5B_h]],Table2[[#This Row],[M5B]]))</f>
        <v>2</v>
      </c>
      <c r="F11" s="19">
        <v>2</v>
      </c>
      <c r="G11" s="19">
        <f>IF(Table2[[#This Row],[M1A]]="","",Table2[[#This Row],[M1A]]-Table2[[#This Row],[AWAL]])</f>
        <v>2</v>
      </c>
      <c r="H11" s="18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2</v>
      </c>
      <c r="Q11" s="20">
        <f>SUM(Table2[[#This Row],[M2B]],Table2[[#This Row],[M2B_h]])</f>
        <v>2</v>
      </c>
      <c r="R11" s="20">
        <f>SUM(Table2[[#This Row],[M3B]],Table2[[#This Row],[M3B_h]])</f>
        <v>2</v>
      </c>
      <c r="S11" s="20">
        <f>SUM(Table2[[#This Row],[M4B]],Table2[[#This Row],[M4B_h]])</f>
        <v>2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4982</v>
      </c>
      <c r="C12" s="16">
        <v>0</v>
      </c>
      <c r="D12" s="16" t="s">
        <v>4983</v>
      </c>
      <c r="E12" s="24">
        <f>IF(Table2[[#This Row],[M5B]]="",Table2[[#This Row],[M5B_h]],SUM(Table2[[#This Row],[M5B_h]],Table2[[#This Row],[M5B]]))</f>
        <v>3</v>
      </c>
      <c r="F12" s="19">
        <v>3</v>
      </c>
      <c r="G12" s="19">
        <f>IF(Table2[[#This Row],[M1A]]="","",Table2[[#This Row],[M1A]]-Table2[[#This Row],[AWAL]])</f>
        <v>3</v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3</v>
      </c>
      <c r="Q12" s="20">
        <f>SUM(Table2[[#This Row],[M2B]],Table2[[#This Row],[M2B_h]])</f>
        <v>3</v>
      </c>
      <c r="R12" s="20">
        <f>SUM(Table2[[#This Row],[M3B]],Table2[[#This Row],[M3B_h]])</f>
        <v>3</v>
      </c>
      <c r="S12" s="20">
        <f>SUM(Table2[[#This Row],[M4B]],Table2[[#This Row],[M4B_h]])</f>
        <v>3</v>
      </c>
      <c r="T12" s="14"/>
      <c r="U12" s="14"/>
      <c r="V12" s="14"/>
      <c r="W12" s="14"/>
      <c r="X12" s="14"/>
      <c r="Y12" s="14"/>
      <c r="Z12" s="14"/>
    </row>
    <row r="13" spans="1:28">
      <c r="A13" s="14">
        <f ca="1">IF(Table2[[#This Row],[TT]]&lt;1,"",(COUNT(INDIRECT("a"&amp;ROW(Table2[[#Headers],[//]])&amp;":a"&amp;ROW()-1))+1))</f>
        <v>11</v>
      </c>
      <c r="B13" s="11" t="s">
        <v>4406</v>
      </c>
      <c r="C13" s="16">
        <v>0</v>
      </c>
      <c r="D13" s="16" t="s">
        <v>14</v>
      </c>
      <c r="E13" s="24">
        <f>IF(Table2[[#This Row],[M5B]]="",Table2[[#This Row],[M5B_h]],SUM(Table2[[#This Row],[M5B_h]],Table2[[#This Row],[M5B]]))</f>
        <v>8</v>
      </c>
      <c r="F13" s="19">
        <v>2</v>
      </c>
      <c r="G13" s="19">
        <f>IF(Table2[[#This Row],[M1A]]="","",Table2[[#This Row],[M1A]]-Table2[[#This Row],[AWAL]])</f>
        <v>2</v>
      </c>
      <c r="H13" s="19">
        <v>8</v>
      </c>
      <c r="I13" s="16">
        <f>IF(Table2[[#This Row],[M2A]]="","",SUM(Table2[[#This Row],[M2A]]-Table2[[#This Row],[M2B_h]]))</f>
        <v>6</v>
      </c>
      <c r="K13" s="17" t="str">
        <f>IF(Table2[[#This Row],[M3A]]="","",SUM(Table2[[#This Row],[M3A]]-Table2[[#This Row],[M3B_h]]))</f>
        <v/>
      </c>
      <c r="L13" s="16"/>
      <c r="M13" s="17" t="str">
        <f>IF(Table2[[#This Row],[M4A]]="","",SUM(Table2[[#This Row],[M4A]]-Table2[[#This Row],[M4B_h]]))</f>
        <v/>
      </c>
      <c r="N13" s="17"/>
      <c r="O13" s="17" t="str">
        <f>IF(Table2[[#This Row],[M5A]]="","",SUM(Table2[[#This Row],[M5A]]-Table2[[#This Row],[M5B_h]]))</f>
        <v/>
      </c>
      <c r="P13" s="20">
        <f>SUM(Table2[[#This Row],[AWAL]],Table2[[#This Row],[M1B]])</f>
        <v>2</v>
      </c>
      <c r="Q13" s="20">
        <f>SUM(Table2[[#This Row],[M2B]],Table2[[#This Row],[M2B_h]])</f>
        <v>8</v>
      </c>
      <c r="R13" s="20">
        <f>SUM(Table2[[#This Row],[M3B]],Table2[[#This Row],[M3B_h]])</f>
        <v>8</v>
      </c>
      <c r="S13" s="20">
        <f>SUM(Table2[[#This Row],[M4B]],Table2[[#This Row],[M4B_h]])</f>
        <v>8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12</v>
      </c>
      <c r="B14" s="9" t="s">
        <v>4407</v>
      </c>
      <c r="C14" s="16">
        <v>0</v>
      </c>
      <c r="D14" s="16" t="s">
        <v>2545</v>
      </c>
      <c r="E14" s="24">
        <f>IF(Table2[[#This Row],[M5B]]="",Table2[[#This Row],[M5B_h]],SUM(Table2[[#This Row],[M5B_h]],Table2[[#This Row],[M5B]]))</f>
        <v>1</v>
      </c>
      <c r="F14" s="19"/>
      <c r="G14" s="19" t="str">
        <f>IF(Table2[[#This Row],[M1A]]="","",Table2[[#This Row],[M1A]]-Table2[[#This Row],[AWAL]])</f>
        <v/>
      </c>
      <c r="H14" s="19">
        <v>1</v>
      </c>
      <c r="I14" s="16">
        <f>IF(Table2[[#This Row],[M2A]]="","",SUM(Table2[[#This Row],[M2A]]-Table2[[#This Row],[M2B_h]]))</f>
        <v>1</v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1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13</v>
      </c>
      <c r="B15" s="9" t="s">
        <v>4405</v>
      </c>
      <c r="C15" s="16">
        <v>0</v>
      </c>
      <c r="D15" s="16" t="s">
        <v>2545</v>
      </c>
      <c r="E15" s="24">
        <f>IF(Table2[[#This Row],[M5B]]="",Table2[[#This Row],[M5B_h]],SUM(Table2[[#This Row],[M5B_h]],Table2[[#This Row],[M5B]]))</f>
        <v>5</v>
      </c>
      <c r="F15" s="16">
        <v>3</v>
      </c>
      <c r="G15" s="19">
        <f>IF(Table2[[#This Row],[M1A]]="","",Table2[[#This Row],[M1A]]-Table2[[#This Row],[AWAL]])</f>
        <v>3</v>
      </c>
      <c r="H15" s="19">
        <v>5</v>
      </c>
      <c r="I15" s="17">
        <f>IF(Table2[[#This Row],[M2A]]="","",SUM(Table2[[#This Row],[M2A]]-Table2[[#This Row],[M2B_h]]))</f>
        <v>2</v>
      </c>
      <c r="K15" s="17" t="str">
        <f>IF(Table2[[#This Row],[M3A]]="","",SUM(Table2[[#This Row],[M3A]]-Table2[[#This Row],[M3B_h]]))</f>
        <v/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3</v>
      </c>
      <c r="Q15" s="20">
        <f>SUM(Table2[[#This Row],[M2B]],Table2[[#This Row],[M2B_h]])</f>
        <v>5</v>
      </c>
      <c r="R15" s="20">
        <f>SUM(Table2[[#This Row],[M3B]],Table2[[#This Row],[M3B_h]])</f>
        <v>5</v>
      </c>
      <c r="S15" s="20">
        <f>SUM(Table2[[#This Row],[M4B]],Table2[[#This Row],[M4B_h]])</f>
        <v>5</v>
      </c>
      <c r="T15" s="14"/>
      <c r="U15" s="14"/>
      <c r="V15" s="14"/>
      <c r="W15" s="14"/>
      <c r="X15" s="14"/>
      <c r="Y15" s="14"/>
      <c r="Z15" s="14"/>
    </row>
    <row r="16" spans="1:28">
      <c r="A16" s="14">
        <f ca="1">IF(Table2[[#This Row],[TT]]&lt;1,"",(COUNT(INDIRECT("a"&amp;ROW(Table2[[#Headers],[//]])&amp;":a"&amp;ROW()-1))+1))</f>
        <v>14</v>
      </c>
      <c r="B16" s="9" t="s">
        <v>4404</v>
      </c>
      <c r="C16" s="16">
        <v>17</v>
      </c>
      <c r="D16" s="16" t="s">
        <v>2545</v>
      </c>
      <c r="E16" s="24">
        <f>IF(Table2[[#This Row],[M5B]]="",Table2[[#This Row],[M5B_h]],SUM(Table2[[#This Row],[M5B_h]],Table2[[#This Row],[M5B]]))</f>
        <v>17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17</v>
      </c>
      <c r="Q16" s="20">
        <f>SUM(Table2[[#This Row],[M2B]],Table2[[#This Row],[M2B_h]])</f>
        <v>17</v>
      </c>
      <c r="R16" s="20">
        <f>SUM(Table2[[#This Row],[M3B]],Table2[[#This Row],[M3B_h]])</f>
        <v>17</v>
      </c>
      <c r="S16" s="20">
        <f>SUM(Table2[[#This Row],[M4B]],Table2[[#This Row],[M4B_h]])</f>
        <v>17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4791</v>
      </c>
      <c r="C17" s="16">
        <v>2</v>
      </c>
      <c r="D17" s="16" t="s">
        <v>2545</v>
      </c>
      <c r="E17" s="24">
        <f>IF(Table2[[#This Row],[M5B]]="",Table2[[#This Row],[M5B_h]],SUM(Table2[[#This Row],[M5B_h]],Table2[[#This Row],[M5B]]))</f>
        <v>2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2</v>
      </c>
      <c r="Q17" s="20">
        <f>SUM(Table2[[#This Row],[M2B]],Table2[[#This Row],[M2B_h]])</f>
        <v>2</v>
      </c>
      <c r="R17" s="20">
        <f>SUM(Table2[[#This Row],[M3B]],Table2[[#This Row],[M3B_h]])</f>
        <v>2</v>
      </c>
      <c r="S17" s="20">
        <f>SUM(Table2[[#This Row],[M4B]],Table2[[#This Row],[M4B_h]])</f>
        <v>2</v>
      </c>
      <c r="T17" s="14"/>
      <c r="U17" s="14"/>
      <c r="V17" s="14"/>
      <c r="W17" s="14"/>
      <c r="X17" s="14"/>
      <c r="Y17" s="14"/>
      <c r="Z17" s="14"/>
    </row>
    <row r="18" spans="1:26">
      <c r="A18" s="14">
        <f ca="1">IF(Table2[[#This Row],[TT]]&lt;1,"",(COUNT(INDIRECT("a"&amp;ROW(Table2[[#Headers],[//]])&amp;":a"&amp;ROW()-1))+1))</f>
        <v>16</v>
      </c>
      <c r="B18" s="9" t="s">
        <v>4889</v>
      </c>
      <c r="C18" s="16">
        <v>1</v>
      </c>
      <c r="D18" s="16" t="s">
        <v>2545</v>
      </c>
      <c r="E18" s="24">
        <f>IF(Table2[[#This Row],[M5B]]="",Table2[[#This Row],[M5B_h]],SUM(Table2[[#This Row],[M5B_h]],Table2[[#This Row],[M5B]]))</f>
        <v>1</v>
      </c>
      <c r="F18" s="19"/>
      <c r="G18" s="19" t="str">
        <f>IF(Table2[[#This Row],[M1A]]="","",Table2[[#This Row],[M1A]]-Table2[[#This Row],[AWAL]])</f>
        <v/>
      </c>
      <c r="H18" s="19"/>
      <c r="I18" s="17" t="str">
        <f>IF(Table2[[#This Row],[M2A]]="","",SUM(Table2[[#This Row],[M2A]]-Table2[[#This Row],[M2B_h]]))</f>
        <v/>
      </c>
      <c r="K18" s="17" t="str">
        <f>IF(Table2[[#This Row],[M3A]]="","",SUM(Table2[[#This Row],[M3A]]-Table2[[#This Row],[M3B_h]]))</f>
        <v/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1</v>
      </c>
      <c r="Q18" s="20">
        <f>SUM(Table2[[#This Row],[M2B]],Table2[[#This Row],[M2B_h]])</f>
        <v>1</v>
      </c>
      <c r="R18" s="20">
        <f>SUM(Table2[[#This Row],[M3B]],Table2[[#This Row],[M3B_h]])</f>
        <v>1</v>
      </c>
      <c r="S18" s="20">
        <f>SUM(Table2[[#This Row],[M4B]],Table2[[#This Row],[M4B_h]])</f>
        <v>1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17</v>
      </c>
      <c r="B19" s="9" t="s">
        <v>16</v>
      </c>
      <c r="C19" s="16">
        <v>14</v>
      </c>
      <c r="D19" s="16" t="s">
        <v>14</v>
      </c>
      <c r="E19" s="24">
        <f>IF(Table2[[#This Row],[M5B]]="",Table2[[#This Row],[M5B_h]],SUM(Table2[[#This Row],[M5B_h]],Table2[[#This Row],[M5B]]))</f>
        <v>14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14</v>
      </c>
      <c r="Q19" s="20">
        <f>SUM(Table2[[#This Row],[M2B]],Table2[[#This Row],[M2B_h]])</f>
        <v>14</v>
      </c>
      <c r="R19" s="20">
        <f>SUM(Table2[[#This Row],[M3B]],Table2[[#This Row],[M3B_h]])</f>
        <v>14</v>
      </c>
      <c r="S19" s="20">
        <f>SUM(Table2[[#This Row],[M4B]],Table2[[#This Row],[M4B_h]])</f>
        <v>14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17</v>
      </c>
      <c r="C20" s="16">
        <v>7</v>
      </c>
      <c r="D20" s="16" t="s">
        <v>14</v>
      </c>
      <c r="E20" s="24">
        <f>IF(Table2[[#This Row],[M5B]]="",Table2[[#This Row],[M5B_h]],SUM(Table2[[#This Row],[M5B_h]],Table2[[#This Row],[M5B]]))</f>
        <v>7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7</v>
      </c>
      <c r="Q20" s="20">
        <f>SUM(Table2[[#This Row],[M2B]],Table2[[#This Row],[M2B_h]])</f>
        <v>7</v>
      </c>
      <c r="R20" s="20">
        <f>SUM(Table2[[#This Row],[M3B]],Table2[[#This Row],[M3B_h]])</f>
        <v>7</v>
      </c>
      <c r="S20" s="20">
        <f>SUM(Table2[[#This Row],[M4B]],Table2[[#This Row],[M4B_h]])</f>
        <v>7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19</v>
      </c>
      <c r="B21" s="9" t="s">
        <v>18</v>
      </c>
      <c r="C21" s="16">
        <v>39</v>
      </c>
      <c r="D21" s="16" t="s">
        <v>19</v>
      </c>
      <c r="E21" s="24">
        <f>IF(Table2[[#This Row],[M5B]]="",Table2[[#This Row],[M5B_h]],SUM(Table2[[#This Row],[M5B_h]],Table2[[#This Row],[M5B]]))</f>
        <v>39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/>
      <c r="M21" s="16" t="str">
        <f>IF(Table2[[#This Row],[M4A]]="","",SUM(Table2[[#This Row],[M4A]]-Table2[[#This Row],[M4B_h]]))</f>
        <v/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39</v>
      </c>
      <c r="Q21" s="20">
        <f>SUM(Table2[[#This Row],[M2B]],Table2[[#This Row],[M2B_h]])</f>
        <v>39</v>
      </c>
      <c r="R21" s="20">
        <f>SUM(Table2[[#This Row],[M3B]],Table2[[#This Row],[M3B_h]])</f>
        <v>39</v>
      </c>
      <c r="S21" s="20">
        <f>SUM(Table2[[#This Row],[M4B]],Table2[[#This Row],[M4B_h]])</f>
        <v>39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20</v>
      </c>
      <c r="C22" s="16">
        <v>38</v>
      </c>
      <c r="D22" s="16" t="s">
        <v>19</v>
      </c>
      <c r="E22" s="24">
        <f>IF(Table2[[#This Row],[M5B]]="",Table2[[#This Row],[M5B_h]],SUM(Table2[[#This Row],[M5B_h]],Table2[[#This Row],[M5B]]))</f>
        <v>38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38</v>
      </c>
      <c r="Q22" s="20">
        <f>SUM(Table2[[#This Row],[M2B]],Table2[[#This Row],[M2B_h]])</f>
        <v>38</v>
      </c>
      <c r="R22" s="20">
        <f>SUM(Table2[[#This Row],[M3B]],Table2[[#This Row],[M3B_h]])</f>
        <v>38</v>
      </c>
      <c r="S22" s="20">
        <f>SUM(Table2[[#This Row],[M4B]],Table2[[#This Row],[M4B_h]])</f>
        <v>38</v>
      </c>
      <c r="T22" s="14"/>
      <c r="U22" s="14"/>
      <c r="V22" s="14"/>
      <c r="W22" s="14"/>
      <c r="X22" s="14"/>
      <c r="Y22" s="14"/>
      <c r="Z22" s="14"/>
    </row>
    <row r="23" spans="1:26">
      <c r="A23" s="9">
        <f ca="1">IF(Table2[[#This Row],[TT]]&lt;1,"",(COUNT(INDIRECT("a"&amp;ROW(Table2[[#Headers],[//]])&amp;":a"&amp;ROW()-1))+1))</f>
        <v>21</v>
      </c>
      <c r="B23" s="9" t="s">
        <v>21</v>
      </c>
      <c r="C23" s="16">
        <v>1</v>
      </c>
      <c r="D23" s="16" t="s">
        <v>14</v>
      </c>
      <c r="E23" s="24">
        <f>IF(Table2[[#This Row],[M5B]]="",Table2[[#This Row],[M5B_h]],SUM(Table2[[#This Row],[M5B_h]],Table2[[#This Row],[M5B]]))</f>
        <v>1</v>
      </c>
      <c r="F23" s="18"/>
      <c r="G23" s="18" t="str">
        <f>IF(Table2[[#This Row],[M1A]]="","",Table2[[#This Row],[M1A]]-Table2[[#This Row],[AWAL]])</f>
        <v/>
      </c>
      <c r="H23" s="18"/>
      <c r="I23" s="16" t="str">
        <f>IF(Table2[[#This Row],[M2A]]="","",SUM(Table2[[#This Row],[M2A]]-Table2[[#This Row],[M2B_h]]))</f>
        <v/>
      </c>
      <c r="K23" s="16" t="str">
        <f>IF(Table2[[#This Row],[M3A]]="","",SUM(Table2[[#This Row],[M3A]]-Table2[[#This Row],[M3B_h]]))</f>
        <v/>
      </c>
      <c r="L23" s="9"/>
      <c r="M23" s="16" t="str">
        <f>IF(Table2[[#This Row],[M4A]]="","",SUM(Table2[[#This Row],[M4A]]-Table2[[#This Row],[M4B_h]]))</f>
        <v/>
      </c>
      <c r="O23" s="16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9">
        <f ca="1">IF(Table2[[#This Row],[TT]]&lt;1,"",(COUNT(INDIRECT("a"&amp;ROW(Table2[[#Headers],[//]])&amp;":a"&amp;ROW()-1))+1))</f>
        <v>22</v>
      </c>
      <c r="B24" s="9" t="s">
        <v>22</v>
      </c>
      <c r="C24" s="16">
        <v>74</v>
      </c>
      <c r="D24" s="16" t="s">
        <v>14</v>
      </c>
      <c r="E24" s="24">
        <f>IF(Table2[[#This Row],[M5B]]="",Table2[[#This Row],[M5B_h]],SUM(Table2[[#This Row],[M5B_h]],Table2[[#This Row],[M5B]]))</f>
        <v>74</v>
      </c>
      <c r="F24" s="18"/>
      <c r="G24" s="18" t="str">
        <f>IF(Table2[[#This Row],[M1A]]="","",Table2[[#This Row],[M1A]]-Table2[[#This Row],[AWAL]])</f>
        <v/>
      </c>
      <c r="H24" s="18"/>
      <c r="I24" s="16" t="str">
        <f>IF(Table2[[#This Row],[M2A]]="","",SUM(Table2[[#This Row],[M2A]]-Table2[[#This Row],[M2B_h]]))</f>
        <v/>
      </c>
      <c r="K24" s="16" t="str">
        <f>IF(Table2[[#This Row],[M3A]]="","",SUM(Table2[[#This Row],[M3A]]-Table2[[#This Row],[M3B_h]]))</f>
        <v/>
      </c>
      <c r="L24" s="9"/>
      <c r="M24" s="16" t="str">
        <f>IF(Table2[[#This Row],[M4A]]="","",SUM(Table2[[#This Row],[M4A]]-Table2[[#This Row],[M4B_h]]))</f>
        <v/>
      </c>
      <c r="O24" s="16" t="str">
        <f>IF(Table2[[#This Row],[M5A]]="","",SUM(Table2[[#This Row],[M5A]]-Table2[[#This Row],[M5B_h]]))</f>
        <v/>
      </c>
      <c r="P24" s="20">
        <f>SUM(Table2[[#This Row],[AWAL]],Table2[[#This Row],[M1B]])</f>
        <v>74</v>
      </c>
      <c r="Q24" s="20">
        <f>SUM(Table2[[#This Row],[M2B]],Table2[[#This Row],[M2B_h]])</f>
        <v>74</v>
      </c>
      <c r="R24" s="20">
        <f>SUM(Table2[[#This Row],[M3B]],Table2[[#This Row],[M3B_h]])</f>
        <v>74</v>
      </c>
      <c r="S24" s="20">
        <f>SUM(Table2[[#This Row],[M4B]],Table2[[#This Row],[M4B_h]])</f>
        <v>74</v>
      </c>
      <c r="T24" s="14"/>
      <c r="U24" s="14"/>
      <c r="V24" s="14"/>
      <c r="W24" s="14"/>
      <c r="X24" s="14"/>
      <c r="Y24" s="14"/>
      <c r="Z24" s="14"/>
    </row>
    <row r="25" spans="1:26">
      <c r="A25" s="9">
        <f ca="1">IF(Table2[[#This Row],[TT]]&lt;1,"",(COUNT(INDIRECT("a"&amp;ROW(Table2[[#Headers],[//]])&amp;":a"&amp;ROW()-1))+1))</f>
        <v>23</v>
      </c>
      <c r="B25" s="9" t="s">
        <v>4890</v>
      </c>
      <c r="C25" s="16">
        <v>5</v>
      </c>
      <c r="D25" s="16" t="s">
        <v>2545</v>
      </c>
      <c r="E25" s="24">
        <f>IF(Table2[[#This Row],[M5B]]="",Table2[[#This Row],[M5B_h]],SUM(Table2[[#This Row],[M5B_h]],Table2[[#This Row],[M5B]]))</f>
        <v>4</v>
      </c>
      <c r="F25" s="18"/>
      <c r="G25" s="18" t="str">
        <f>IF(Table2[[#This Row],[M1A]]="","",Table2[[#This Row],[M1A]]-Table2[[#This Row],[AWAL]])</f>
        <v/>
      </c>
      <c r="H25" s="18">
        <v>4</v>
      </c>
      <c r="I25" s="16">
        <f>IF(Table2[[#This Row],[M2A]]="","",SUM(Table2[[#This Row],[M2A]]-Table2[[#This Row],[M2B_h]]))</f>
        <v>-1</v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5</v>
      </c>
      <c r="Q25" s="20">
        <f>SUM(Table2[[#This Row],[M2B]],Table2[[#This Row],[M2B_h]])</f>
        <v>4</v>
      </c>
      <c r="R25" s="20">
        <f>SUM(Table2[[#This Row],[M3B]],Table2[[#This Row],[M3B_h]])</f>
        <v>4</v>
      </c>
      <c r="S25" s="20">
        <f>SUM(Table2[[#This Row],[M4B]],Table2[[#This Row],[M4B_h]])</f>
        <v>4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4762</v>
      </c>
      <c r="C26" s="16">
        <v>1</v>
      </c>
      <c r="D26" s="16" t="s">
        <v>2451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4763</v>
      </c>
      <c r="C27" s="16">
        <v>1</v>
      </c>
      <c r="D27" s="16" t="s">
        <v>2451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9">
        <f ca="1">IF(Table2[[#This Row],[TT]]&lt;1,"",(COUNT(INDIRECT("a"&amp;ROW(Table2[[#Headers],[//]])&amp;":a"&amp;ROW()-1))+1))</f>
        <v>26</v>
      </c>
      <c r="B28" s="9" t="s">
        <v>4764</v>
      </c>
      <c r="C28" s="16">
        <v>2</v>
      </c>
      <c r="D28" s="16" t="s">
        <v>2451</v>
      </c>
      <c r="E28" s="24">
        <f>IF(Table2[[#This Row],[M5B]]="",Table2[[#This Row],[M5B_h]],SUM(Table2[[#This Row],[M5B_h]],Table2[[#This Row],[M5B]]))</f>
        <v>1</v>
      </c>
      <c r="F28" s="18"/>
      <c r="G28" s="18" t="str">
        <f>IF(Table2[[#This Row],[M1A]]="","",Table2[[#This Row],[M1A]]-Table2[[#This Row],[AWAL]])</f>
        <v/>
      </c>
      <c r="H28" s="18">
        <v>1</v>
      </c>
      <c r="I28" s="16">
        <f>IF(Table2[[#This Row],[M2A]]="","",SUM(Table2[[#This Row],[M2A]]-Table2[[#This Row],[M2B_h]]))</f>
        <v>-1</v>
      </c>
      <c r="K28" s="16" t="str">
        <f>IF(Table2[[#This Row],[M3A]]="","",SUM(Table2[[#This Row],[M3A]]-Table2[[#This Row],[M3B_h]]))</f>
        <v/>
      </c>
      <c r="L28" s="16"/>
      <c r="M28" s="16" t="str">
        <f>IF(Table2[[#This Row],[M4A]]="","",SUM(Table2[[#This Row],[M4A]]-Table2[[#This Row],[M4B_h]]))</f>
        <v/>
      </c>
      <c r="O28" s="16" t="str">
        <f>IF(Table2[[#This Row],[M5A]]="","",SUM(Table2[[#This Row],[M5A]]-Table2[[#This Row],[M5B_h]]))</f>
        <v/>
      </c>
      <c r="P28" s="20">
        <f>SUM(Table2[[#This Row],[AWAL]],Table2[[#This Row],[M1B]])</f>
        <v>2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4766</v>
      </c>
      <c r="C29" s="16">
        <v>1</v>
      </c>
      <c r="D29" s="16" t="s">
        <v>2539</v>
      </c>
      <c r="E29" s="24">
        <f>IF(Table2[[#This Row],[M5B]]="",Table2[[#This Row],[M5B_h]],SUM(Table2[[#This Row],[M5B_h]],Table2[[#This Row],[M5B]]))</f>
        <v>1</v>
      </c>
      <c r="F29" s="19"/>
      <c r="G29" s="19" t="str">
        <f>IF(Table2[[#This Row],[M1A]]="","",Table2[[#This Row],[M1A]]-Table2[[#This Row],[AWAL]])</f>
        <v/>
      </c>
      <c r="H29" s="19"/>
      <c r="I29" s="16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1</v>
      </c>
      <c r="Q29" s="20">
        <f>SUM(Table2[[#This Row],[M2B]],Table2[[#This Row],[M2B_h]])</f>
        <v>1</v>
      </c>
      <c r="R29" s="20">
        <f>SUM(Table2[[#This Row],[M3B]],Table2[[#This Row],[M3B_h]])</f>
        <v>1</v>
      </c>
      <c r="S29" s="20">
        <f>SUM(Table2[[#This Row],[M4B]],Table2[[#This Row],[M4B_h]])</f>
        <v>1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2879</v>
      </c>
      <c r="C30" s="16">
        <v>2</v>
      </c>
      <c r="D30" s="16" t="s">
        <v>2868</v>
      </c>
      <c r="E30" s="24">
        <f>IF(Table2[[#This Row],[M5B]]="",Table2[[#This Row],[M5B_h]],SUM(Table2[[#This Row],[M5B_h]],Table2[[#This Row],[M5B]]))</f>
        <v>1</v>
      </c>
      <c r="F30" s="19"/>
      <c r="G30" s="19" t="str">
        <f>IF(Table2[[#This Row],[M1A]]="","",Table2[[#This Row],[M1A]]-Table2[[#This Row],[AWAL]])</f>
        <v/>
      </c>
      <c r="H30" s="19">
        <v>1</v>
      </c>
      <c r="I30" s="16">
        <f>IF(Table2[[#This Row],[M2A]]="","",SUM(Table2[[#This Row],[M2A]]-Table2[[#This Row],[M2B_h]]))</f>
        <v>-1</v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</v>
      </c>
      <c r="Q30" s="20">
        <f>SUM(Table2[[#This Row],[M2B]],Table2[[#This Row],[M2B_h]])</f>
        <v>1</v>
      </c>
      <c r="R30" s="20">
        <f>SUM(Table2[[#This Row],[M3B]],Table2[[#This Row],[M3B_h]])</f>
        <v>1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29</v>
      </c>
      <c r="B31" s="9" t="s">
        <v>3163</v>
      </c>
      <c r="C31" s="16">
        <v>2</v>
      </c>
      <c r="D31" s="16" t="s">
        <v>2540</v>
      </c>
      <c r="E31" s="24">
        <f>IF(Table2[[#This Row],[M5B]]="",Table2[[#This Row],[M5B_h]],SUM(Table2[[#This Row],[M5B_h]],Table2[[#This Row],[M5B]]))</f>
        <v>2</v>
      </c>
      <c r="F31" s="19"/>
      <c r="G31" s="19" t="str">
        <f>IF(Table2[[#This Row],[M1A]]="","",Table2[[#This Row],[M1A]]-Table2[[#This Row],[AWAL]])</f>
        <v/>
      </c>
      <c r="H31" s="19"/>
      <c r="I31" s="16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2</v>
      </c>
      <c r="Q31" s="20">
        <f>SUM(Table2[[#This Row],[M2B]],Table2[[#This Row],[M2B_h]])</f>
        <v>2</v>
      </c>
      <c r="R31" s="20">
        <f>SUM(Table2[[#This Row],[M3B]],Table2[[#This Row],[M3B_h]])</f>
        <v>2</v>
      </c>
      <c r="S31" s="20">
        <f>SUM(Table2[[#This Row],[M4B]],Table2[[#This Row],[M4B_h]])</f>
        <v>2</v>
      </c>
      <c r="T31" s="14"/>
      <c r="U31" s="14"/>
      <c r="V31" s="14"/>
      <c r="W31" s="14"/>
      <c r="X31" s="14"/>
      <c r="Y31" s="14"/>
      <c r="Z31" s="14"/>
    </row>
    <row r="32" spans="1:26">
      <c r="A32" s="9">
        <f ca="1">IF(Table2[[#This Row],[TT]]&lt;1,"",(COUNT(INDIRECT("a"&amp;ROW(Table2[[#Headers],[//]])&amp;":a"&amp;ROW()-1))+1))</f>
        <v>30</v>
      </c>
      <c r="B32" s="9" t="s">
        <v>33</v>
      </c>
      <c r="C32" s="16">
        <v>1</v>
      </c>
      <c r="D32" s="16" t="s">
        <v>34</v>
      </c>
      <c r="E32" s="24">
        <f>IF(Table2[[#This Row],[M5B]]="",Table2[[#This Row],[M5B_h]],SUM(Table2[[#This Row],[M5B_h]],Table2[[#This Row],[M5B]]))</f>
        <v>1</v>
      </c>
      <c r="F32" s="18"/>
      <c r="G32" s="18" t="str">
        <f>IF(Table2[[#This Row],[M1A]]="","",Table2[[#This Row],[M1A]]-Table2[[#This Row],[AWAL]])</f>
        <v/>
      </c>
      <c r="H32" s="18"/>
      <c r="I32" s="16" t="str">
        <f>IF(Table2[[#This Row],[M2A]]="","",SUM(Table2[[#This Row],[M2A]]-Table2[[#This Row],[M2B_h]]))</f>
        <v/>
      </c>
      <c r="K32" s="16" t="str">
        <f>IF(Table2[[#This Row],[M3A]]="","",SUM(Table2[[#This Row],[M3A]]-Table2[[#This Row],[M3B_h]]))</f>
        <v/>
      </c>
      <c r="L32" s="9"/>
      <c r="M32" s="16" t="str">
        <f>IF(Table2[[#This Row],[M4A]]="","",SUM(Table2[[#This Row],[M4A]]-Table2[[#This Row],[M4B_h]]))</f>
        <v/>
      </c>
      <c r="O32" s="16" t="str">
        <f>IF(Table2[[#This Row],[M5A]]="","",SUM(Table2[[#This Row],[M5A]]-Table2[[#This Row],[M5B_h]]))</f>
        <v/>
      </c>
      <c r="P32" s="20">
        <f>SUM(Table2[[#This Row],[AWAL]],Table2[[#This Row],[M1B]])</f>
        <v>1</v>
      </c>
      <c r="Q32" s="20">
        <f>SUM(Table2[[#This Row],[M2B]],Table2[[#This Row],[M2B_h]])</f>
        <v>1</v>
      </c>
      <c r="R32" s="20">
        <f>SUM(Table2[[#This Row],[M3B]],Table2[[#This Row],[M3B_h]])</f>
        <v>1</v>
      </c>
      <c r="S32" s="20">
        <f>SUM(Table2[[#This Row],[M4B]],Table2[[#This Row],[M4B_h]])</f>
        <v>1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2491</v>
      </c>
      <c r="C33" s="16">
        <v>0</v>
      </c>
      <c r="D33" s="16" t="s">
        <v>2541</v>
      </c>
      <c r="E33" s="24">
        <f>IF(Table2[[#This Row],[M5B]]="",Table2[[#This Row],[M5B_h]],SUM(Table2[[#This Row],[M5B_h]],Table2[[#This Row],[M5B]]))</f>
        <v>2</v>
      </c>
      <c r="F33" s="19">
        <v>2</v>
      </c>
      <c r="G33" s="19">
        <f>IF(Table2[[#This Row],[M1A]]="","",Table2[[#This Row],[M1A]]-Table2[[#This Row],[AWAL]])</f>
        <v>2</v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2</v>
      </c>
      <c r="Q33" s="20">
        <f>SUM(Table2[[#This Row],[M2B]],Table2[[#This Row],[M2B_h]])</f>
        <v>2</v>
      </c>
      <c r="R33" s="20">
        <f>SUM(Table2[[#This Row],[M3B]],Table2[[#This Row],[M3B_h]])</f>
        <v>2</v>
      </c>
      <c r="S33" s="20">
        <f>SUM(Table2[[#This Row],[M4B]],Table2[[#This Row],[M4B_h]])</f>
        <v>2</v>
      </c>
      <c r="T33" s="14"/>
      <c r="U33" s="14"/>
      <c r="V33" s="14"/>
      <c r="W33" s="14"/>
      <c r="X33" s="14"/>
      <c r="Y33" s="14"/>
      <c r="Z33" s="14"/>
    </row>
    <row r="34" spans="1:26">
      <c r="A34" s="14">
        <f ca="1">IF(Table2[[#This Row],[TT]]&lt;1,"",(COUNT(INDIRECT("a"&amp;ROW(Table2[[#Headers],[//]])&amp;":a"&amp;ROW()-1))+1))</f>
        <v>32</v>
      </c>
      <c r="B34" s="9" t="s">
        <v>2493</v>
      </c>
      <c r="C34" s="16">
        <v>0</v>
      </c>
      <c r="D34" s="16" t="s">
        <v>2542</v>
      </c>
      <c r="E34" s="24">
        <f>IF(Table2[[#This Row],[M5B]]="",Table2[[#This Row],[M5B_h]],SUM(Table2[[#This Row],[M5B_h]],Table2[[#This Row],[M5B]]))</f>
        <v>3</v>
      </c>
      <c r="F34" s="19">
        <v>3</v>
      </c>
      <c r="G34" s="19">
        <f>IF(Table2[[#This Row],[M1A]]="","",Table2[[#This Row],[M1A]]-Table2[[#This Row],[AWAL]])</f>
        <v>3</v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3</v>
      </c>
      <c r="Q34" s="20">
        <f>SUM(Table2[[#This Row],[M2B]],Table2[[#This Row],[M2B_h]])</f>
        <v>3</v>
      </c>
      <c r="R34" s="20">
        <f>SUM(Table2[[#This Row],[M3B]],Table2[[#This Row],[M3B_h]])</f>
        <v>3</v>
      </c>
      <c r="S34" s="20">
        <f>SUM(Table2[[#This Row],[M4B]],Table2[[#This Row],[M4B_h]])</f>
        <v>3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33</v>
      </c>
      <c r="B35" s="9" t="s">
        <v>4916</v>
      </c>
      <c r="C35" s="16">
        <v>1</v>
      </c>
      <c r="D35" s="16" t="s">
        <v>2616</v>
      </c>
      <c r="E35" s="24">
        <f>IF(Table2[[#This Row],[M5B]]="",Table2[[#This Row],[M5B_h]],SUM(Table2[[#This Row],[M5B_h]],Table2[[#This Row],[M5B]]))</f>
        <v>1</v>
      </c>
      <c r="F35" s="18"/>
      <c r="G35" s="18" t="str">
        <f>IF(Table2[[#This Row],[M1A]]="","",Table2[[#This Row],[M1A]]-Table2[[#This Row],[AWAL]])</f>
        <v/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40</v>
      </c>
      <c r="C36" s="16">
        <v>5</v>
      </c>
      <c r="D36" s="16" t="s">
        <v>11</v>
      </c>
      <c r="E36" s="24">
        <f>IF(Table2[[#This Row],[M5B]]="",Table2[[#This Row],[M5B_h]],SUM(Table2[[#This Row],[M5B_h]],Table2[[#This Row],[M5B]]))</f>
        <v>5</v>
      </c>
      <c r="F36" s="19"/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5</v>
      </c>
      <c r="Q36" s="20">
        <f>SUM(Table2[[#This Row],[M2B]],Table2[[#This Row],[M2B_h]])</f>
        <v>5</v>
      </c>
      <c r="R36" s="20">
        <f>SUM(Table2[[#This Row],[M3B]],Table2[[#This Row],[M3B_h]])</f>
        <v>5</v>
      </c>
      <c r="S36" s="20">
        <f>SUM(Table2[[#This Row],[M4B]],Table2[[#This Row],[M4B_h]])</f>
        <v>5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41</v>
      </c>
      <c r="C37" s="16">
        <v>24</v>
      </c>
      <c r="D37" s="16" t="s">
        <v>11</v>
      </c>
      <c r="E37" s="24">
        <f>IF(Table2[[#This Row],[M5B]]="",Table2[[#This Row],[M5B_h]],SUM(Table2[[#This Row],[M5B_h]],Table2[[#This Row],[M5B]]))</f>
        <v>24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24</v>
      </c>
      <c r="Q37" s="20">
        <f>SUM(Table2[[#This Row],[M2B]],Table2[[#This Row],[M2B_h]])</f>
        <v>24</v>
      </c>
      <c r="R37" s="20">
        <f>SUM(Table2[[#This Row],[M3B]],Table2[[#This Row],[M3B_h]])</f>
        <v>24</v>
      </c>
      <c r="S37" s="20">
        <f>SUM(Table2[[#This Row],[M4B]],Table2[[#This Row],[M4B_h]])</f>
        <v>24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2745</v>
      </c>
      <c r="C38" s="16">
        <v>0</v>
      </c>
      <c r="D38" s="16" t="s">
        <v>2459</v>
      </c>
      <c r="E38" s="24">
        <f>IF(Table2[[#This Row],[M5B]]="",Table2[[#This Row],[M5B_h]],SUM(Table2[[#This Row],[M5B_h]],Table2[[#This Row],[M5B]]))</f>
        <v>1</v>
      </c>
      <c r="G38" s="19" t="str">
        <f>IF(Table2[[#This Row],[M1A]]="","",Table2[[#This Row],[M1A]]-Table2[[#This Row],[AWAL]])</f>
        <v/>
      </c>
      <c r="H38" s="19">
        <v>1</v>
      </c>
      <c r="I38" s="17">
        <f>IF(Table2[[#This Row],[M2A]]="","",SUM(Table2[[#This Row],[M2A]]-Table2[[#This Row],[M2B_h]]))</f>
        <v>1</v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9">
        <f ca="1">IF(Table2[[#This Row],[TT]]&lt;1,"",(COUNT(INDIRECT("a"&amp;ROW(Table2[[#Headers],[//]])&amp;":a"&amp;ROW()-1))+1))</f>
        <v>37</v>
      </c>
      <c r="B39" s="9" t="s">
        <v>2676</v>
      </c>
      <c r="C39" s="16">
        <v>1</v>
      </c>
      <c r="D39" s="16" t="s">
        <v>2430</v>
      </c>
      <c r="E39" s="24">
        <f>IF(Table2[[#This Row],[M5B]]="",Table2[[#This Row],[M5B_h]],SUM(Table2[[#This Row],[M5B_h]],Table2[[#This Row],[M5B]]))</f>
        <v>1</v>
      </c>
      <c r="F39" s="18"/>
      <c r="G39" s="18" t="str">
        <f>IF(Table2[[#This Row],[M1A]]="","",Table2[[#This Row],[M1A]]-Table2[[#This Row],[AWAL]])</f>
        <v/>
      </c>
      <c r="H39" s="18"/>
      <c r="I39" s="16" t="str">
        <f>IF(Table2[[#This Row],[M2A]]="","",SUM(Table2[[#This Row],[M2A]]-Table2[[#This Row],[M2B_h]]))</f>
        <v/>
      </c>
      <c r="K39" s="16" t="str">
        <f>IF(Table2[[#This Row],[M3A]]="","",SUM(Table2[[#This Row],[M3A]]-Table2[[#This Row],[M3B_h]]))</f>
        <v/>
      </c>
      <c r="L39" s="9"/>
      <c r="M39" s="16" t="str">
        <f>IF(Table2[[#This Row],[M4A]]="","",SUM(Table2[[#This Row],[M4A]]-Table2[[#This Row],[M4B_h]]))</f>
        <v/>
      </c>
      <c r="O39" s="16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9">
        <f ca="1">IF(Table2[[#This Row],[TT]]&lt;1,"",(COUNT(INDIRECT("a"&amp;ROW(Table2[[#Headers],[//]])&amp;":a"&amp;ROW()-1))+1))</f>
        <v>38</v>
      </c>
      <c r="B40" s="9" t="s">
        <v>44</v>
      </c>
      <c r="C40" s="16">
        <v>5</v>
      </c>
      <c r="D40" s="16" t="s">
        <v>43</v>
      </c>
      <c r="E40" s="24">
        <f>IF(Table2[[#This Row],[M5B]]="",Table2[[#This Row],[M5B_h]],SUM(Table2[[#This Row],[M5B_h]],Table2[[#This Row],[M5B]]))</f>
        <v>4</v>
      </c>
      <c r="F40" s="18">
        <v>4</v>
      </c>
      <c r="G40" s="18">
        <f>IF(Table2[[#This Row],[M1A]]="","",Table2[[#This Row],[M1A]]-Table2[[#This Row],[AWAL]])</f>
        <v>-1</v>
      </c>
      <c r="H40" s="18"/>
      <c r="I40" s="16" t="str">
        <f>IF(Table2[[#This Row],[M2A]]="","",SUM(Table2[[#This Row],[M2A]]-Table2[[#This Row],[M2B_h]]))</f>
        <v/>
      </c>
      <c r="K40" s="16" t="str">
        <f>IF(Table2[[#This Row],[M3A]]="","",SUM(Table2[[#This Row],[M3A]]-Table2[[#This Row],[M3B_h]]))</f>
        <v/>
      </c>
      <c r="L40" s="9"/>
      <c r="M40" s="16" t="str">
        <f>IF(Table2[[#This Row],[M4A]]="","",SUM(Table2[[#This Row],[M4A]]-Table2[[#This Row],[M4B_h]]))</f>
        <v/>
      </c>
      <c r="O40" s="16" t="str">
        <f>IF(Table2[[#This Row],[M5A]]="","",SUM(Table2[[#This Row],[M5A]]-Table2[[#This Row],[M5B_h]]))</f>
        <v/>
      </c>
      <c r="P40" s="20">
        <f>SUM(Table2[[#This Row],[AWAL]],Table2[[#This Row],[M1B]])</f>
        <v>4</v>
      </c>
      <c r="Q40" s="20">
        <f>SUM(Table2[[#This Row],[M2B]],Table2[[#This Row],[M2B_h]])</f>
        <v>4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9">
        <f ca="1">IF(Table2[[#This Row],[TT]]&lt;1,"",(COUNT(INDIRECT("a"&amp;ROW(Table2[[#Headers],[//]])&amp;":a"&amp;ROW()-1))+1))</f>
        <v>39</v>
      </c>
      <c r="B41" s="9" t="s">
        <v>2496</v>
      </c>
      <c r="C41" s="16">
        <v>1</v>
      </c>
      <c r="D41" s="16" t="s">
        <v>2619</v>
      </c>
      <c r="E41" s="24">
        <f>IF(Table2[[#This Row],[M5B]]="",Table2[[#This Row],[M5B_h]],SUM(Table2[[#This Row],[M5B_h]],Table2[[#This Row],[M5B]]))</f>
        <v>1</v>
      </c>
      <c r="F41" s="18"/>
      <c r="G41" s="18" t="str">
        <f>IF(Table2[[#This Row],[M1A]]="","",Table2[[#This Row],[M1A]]-Table2[[#This Row],[AWAL]])</f>
        <v/>
      </c>
      <c r="H41" s="18"/>
      <c r="I41" s="16" t="str">
        <f>IF(Table2[[#This Row],[M2A]]="","",SUM(Table2[[#This Row],[M2A]]-Table2[[#This Row],[M2B_h]]))</f>
        <v/>
      </c>
      <c r="K41" s="16" t="str">
        <f>IF(Table2[[#This Row],[M3A]]="","",SUM(Table2[[#This Row],[M3A]]-Table2[[#This Row],[M3B_h]]))</f>
        <v/>
      </c>
      <c r="L41" s="9"/>
      <c r="M41" s="16" t="str">
        <f>IF(Table2[[#This Row],[M4A]]="","",SUM(Table2[[#This Row],[M4A]]-Table2[[#This Row],[M4B_h]]))</f>
        <v/>
      </c>
      <c r="O41" s="16" t="str">
        <f>IF(Table2[[#This Row],[M5A]]="","",SUM(Table2[[#This Row],[M5A]]-Table2[[#This Row],[M5B_h]]))</f>
        <v/>
      </c>
      <c r="P41" s="20">
        <f>SUM(Table2[[#This Row],[AWAL]],Table2[[#This Row],[M1B]])</f>
        <v>1</v>
      </c>
      <c r="Q41" s="20">
        <f>SUM(Table2[[#This Row],[M2B]],Table2[[#This Row],[M2B_h]])</f>
        <v>1</v>
      </c>
      <c r="R41" s="20">
        <f>SUM(Table2[[#This Row],[M3B]],Table2[[#This Row],[M3B_h]])</f>
        <v>1</v>
      </c>
      <c r="S41" s="20">
        <f>SUM(Table2[[#This Row],[M4B]],Table2[[#This Row],[M4B_h]])</f>
        <v>1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40</v>
      </c>
      <c r="B42" s="9" t="s">
        <v>3077</v>
      </c>
      <c r="C42" s="16">
        <v>1</v>
      </c>
      <c r="D42" s="16" t="s">
        <v>2679</v>
      </c>
      <c r="E42" s="24">
        <f>IF(Table2[[#This Row],[M5B]]="",Table2[[#This Row],[M5B_h]],SUM(Table2[[#This Row],[M5B_h]],Table2[[#This Row],[M5B]]))</f>
        <v>1</v>
      </c>
      <c r="F42" s="19"/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47</v>
      </c>
      <c r="C43" s="16">
        <v>1</v>
      </c>
      <c r="D43" s="16" t="s">
        <v>2441</v>
      </c>
      <c r="E43" s="24">
        <f>IF(Table2[[#This Row],[M5B]]="",Table2[[#This Row],[M5B_h]],SUM(Table2[[#This Row],[M5B_h]],Table2[[#This Row],[M5B]]))</f>
        <v>1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</v>
      </c>
      <c r="Q43" s="20">
        <f>SUM(Table2[[#This Row],[M2B]],Table2[[#This Row],[M2B_h]])</f>
        <v>1</v>
      </c>
      <c r="R43" s="20">
        <f>SUM(Table2[[#This Row],[M3B]],Table2[[#This Row],[M3B_h]])</f>
        <v>1</v>
      </c>
      <c r="S43" s="20">
        <f>SUM(Table2[[#This Row],[M4B]],Table2[[#This Row],[M4B_h]])</f>
        <v>1</v>
      </c>
      <c r="T43" s="14"/>
      <c r="U43" s="14"/>
      <c r="V43" s="14"/>
      <c r="W43" s="14"/>
      <c r="X43" s="14"/>
      <c r="Y43" s="14"/>
      <c r="Z43" s="14"/>
    </row>
    <row r="44" spans="1:26">
      <c r="A44" s="9">
        <f ca="1">IF(Table2[[#This Row],[TT]]&lt;1,"",(COUNT(INDIRECT("a"&amp;ROW(Table2[[#Headers],[//]])&amp;":a"&amp;ROW()-1))+1))</f>
        <v>42</v>
      </c>
      <c r="B44" s="9" t="s">
        <v>4411</v>
      </c>
      <c r="C44" s="16">
        <v>1</v>
      </c>
      <c r="D44" s="16">
        <v>100</v>
      </c>
      <c r="E44" s="24">
        <f>IF(Table2[[#This Row],[M5B]]="",Table2[[#This Row],[M5B_h]],SUM(Table2[[#This Row],[M5B_h]],Table2[[#This Row],[M5B]]))</f>
        <v>1</v>
      </c>
      <c r="F44" s="18"/>
      <c r="G44" s="18" t="str">
        <f>IF(Table2[[#This Row],[M1A]]="","",Table2[[#This Row],[M1A]]-Table2[[#This Row],[AWAL]])</f>
        <v/>
      </c>
      <c r="H44" s="18"/>
      <c r="I44" s="16" t="str">
        <f>IF(Table2[[#This Row],[M2A]]="","",SUM(Table2[[#This Row],[M2A]]-Table2[[#This Row],[M2B_h]]))</f>
        <v/>
      </c>
      <c r="K44" s="16" t="str">
        <f>IF(Table2[[#This Row],[M3A]]="","",SUM(Table2[[#This Row],[M3A]]-Table2[[#This Row],[M3B_h]]))</f>
        <v/>
      </c>
      <c r="L44" s="9"/>
      <c r="M44" s="16" t="str">
        <f>IF(Table2[[#This Row],[M4A]]="","",SUM(Table2[[#This Row],[M4A]]-Table2[[#This Row],[M4B_h]]))</f>
        <v/>
      </c>
      <c r="O44" s="16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43</v>
      </c>
      <c r="B45" s="9" t="s">
        <v>49</v>
      </c>
      <c r="C45" s="16">
        <v>6</v>
      </c>
      <c r="D45" s="16" t="s">
        <v>50</v>
      </c>
      <c r="E45" s="24">
        <f>IF(Table2[[#This Row],[M5B]]="",Table2[[#This Row],[M5B_h]],SUM(Table2[[#This Row],[M5B_h]],Table2[[#This Row],[M5B]]))</f>
        <v>6</v>
      </c>
      <c r="F45" s="19"/>
      <c r="G45" s="19" t="str">
        <f>IF(Table2[[#This Row],[M1A]]="","",Table2[[#This Row],[M1A]]-Table2[[#This Row],[AWAL]])</f>
        <v/>
      </c>
      <c r="H45" s="19"/>
      <c r="I45" s="16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6</v>
      </c>
      <c r="Q45" s="20">
        <f>SUM(Table2[[#This Row],[M2B]],Table2[[#This Row],[M2B_h]])</f>
        <v>6</v>
      </c>
      <c r="R45" s="20">
        <f>SUM(Table2[[#This Row],[M3B]],Table2[[#This Row],[M3B_h]])</f>
        <v>6</v>
      </c>
      <c r="S45" s="20">
        <f>SUM(Table2[[#This Row],[M4B]],Table2[[#This Row],[M4B_h]])</f>
        <v>6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44</v>
      </c>
      <c r="B46" s="9" t="s">
        <v>4036</v>
      </c>
      <c r="C46" s="16">
        <v>1</v>
      </c>
      <c r="D46" s="16" t="s">
        <v>2431</v>
      </c>
      <c r="E46" s="24">
        <f>IF(Table2[[#This Row],[M5B]]="",Table2[[#This Row],[M5B_h]],SUM(Table2[[#This Row],[M5B_h]],Table2[[#This Row],[M5B]]))</f>
        <v>1</v>
      </c>
      <c r="F46" s="19"/>
      <c r="G46" s="19" t="str">
        <f>IF(Table2[[#This Row],[M1A]]="","",Table2[[#This Row],[M1A]]-Table2[[#This Row],[AWAL]])</f>
        <v/>
      </c>
      <c r="H46" s="19"/>
      <c r="I46" s="16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1</v>
      </c>
      <c r="Q46" s="20">
        <f>SUM(Table2[[#This Row],[M2B]],Table2[[#This Row],[M2B_h]])</f>
        <v>1</v>
      </c>
      <c r="R46" s="20">
        <f>SUM(Table2[[#This Row],[M3B]],Table2[[#This Row],[M3B_h]])</f>
        <v>1</v>
      </c>
      <c r="S46" s="20">
        <f>SUM(Table2[[#This Row],[M4B]],Table2[[#This Row],[M4B_h]])</f>
        <v>1</v>
      </c>
      <c r="T46" s="14"/>
      <c r="U46" s="14"/>
      <c r="V46" s="14"/>
      <c r="W46" s="14"/>
      <c r="X46" s="14"/>
      <c r="Y46" s="14"/>
      <c r="Z46" s="14"/>
    </row>
    <row r="47" spans="1:26">
      <c r="A47" s="14">
        <f ca="1">IF(Table2[[#This Row],[TT]]&lt;1,"",(COUNT(INDIRECT("a"&amp;ROW(Table2[[#Headers],[//]])&amp;":a"&amp;ROW()-1))+1))</f>
        <v>45</v>
      </c>
      <c r="B47" s="9" t="s">
        <v>3189</v>
      </c>
      <c r="C47" s="16">
        <v>1</v>
      </c>
      <c r="D47" s="16" t="s">
        <v>2446</v>
      </c>
      <c r="E47" s="24">
        <f>IF(Table2[[#This Row],[M5B]]="",Table2[[#This Row],[M5B_h]],SUM(Table2[[#This Row],[M5B_h]],Table2[[#This Row],[M5B]]))</f>
        <v>1</v>
      </c>
      <c r="F47" s="19"/>
      <c r="G47" s="19" t="str">
        <f>IF(Table2[[#This Row],[M1A]]="","",Table2[[#This Row],[M1A]]-Table2[[#This Row],[AWAL]])</f>
        <v/>
      </c>
      <c r="H47" s="19"/>
      <c r="I47" s="17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1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2675</v>
      </c>
      <c r="C48" s="16">
        <v>3</v>
      </c>
      <c r="D48" s="16" t="s">
        <v>2619</v>
      </c>
      <c r="E48" s="24">
        <f>IF(Table2[[#This Row],[M5B]]="",Table2[[#This Row],[M5B_h]],SUM(Table2[[#This Row],[M5B_h]],Table2[[#This Row],[M5B]]))</f>
        <v>1</v>
      </c>
      <c r="F48" s="19"/>
      <c r="G48" s="19" t="str">
        <f>IF(Table2[[#This Row],[M1A]]="","",Table2[[#This Row],[M1A]]-Table2[[#This Row],[AWAL]])</f>
        <v/>
      </c>
      <c r="H48" s="19">
        <v>1</v>
      </c>
      <c r="I48" s="17">
        <f>IF(Table2[[#This Row],[M2A]]="","",SUM(Table2[[#This Row],[M2A]]-Table2[[#This Row],[M2B_h]]))</f>
        <v>-2</v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3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2445</v>
      </c>
      <c r="C49" s="16">
        <v>0</v>
      </c>
      <c r="D49" s="16" t="s">
        <v>2446</v>
      </c>
      <c r="E49" s="24">
        <f>IF(Table2[[#This Row],[M5B]]="",Table2[[#This Row],[M5B_h]],SUM(Table2[[#This Row],[M5B_h]],Table2[[#This Row],[M5B]]))</f>
        <v>1</v>
      </c>
      <c r="F49" s="19">
        <v>1</v>
      </c>
      <c r="G49" s="19">
        <f>IF(Table2[[#This Row],[M1A]]="","",Table2[[#This Row],[M1A]]-Table2[[#This Row],[AWAL]])</f>
        <v>1</v>
      </c>
      <c r="H49" s="19"/>
      <c r="I49" s="16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1</v>
      </c>
      <c r="R49" s="20">
        <f>SUM(Table2[[#This Row],[M3B]],Table2[[#This Row],[M3B_h]])</f>
        <v>1</v>
      </c>
      <c r="S49" s="20">
        <f>SUM(Table2[[#This Row],[M4B]],Table2[[#This Row],[M4B_h]])</f>
        <v>1</v>
      </c>
      <c r="T49" s="14"/>
      <c r="U49" s="14"/>
      <c r="V49" s="14"/>
      <c r="W49" s="14"/>
      <c r="X49" s="14"/>
      <c r="Y49" s="14"/>
      <c r="Z49" s="14"/>
    </row>
    <row r="50" spans="1:26">
      <c r="A50" s="14">
        <f ca="1">IF(Table2[[#This Row],[TT]]&lt;1,"",(COUNT(INDIRECT("a"&amp;ROW(Table2[[#Headers],[//]])&amp;":a"&amp;ROW()-1))+1))</f>
        <v>48</v>
      </c>
      <c r="B50" s="9" t="s">
        <v>4792</v>
      </c>
      <c r="C50" s="16">
        <v>8</v>
      </c>
      <c r="D50" s="16">
        <v>800</v>
      </c>
      <c r="E50" s="24">
        <f>IF(Table2[[#This Row],[M5B]]="",Table2[[#This Row],[M5B_h]],SUM(Table2[[#This Row],[M5B_h]],Table2[[#This Row],[M5B]]))</f>
        <v>8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8</v>
      </c>
      <c r="Q50" s="20">
        <f>SUM(Table2[[#This Row],[M2B]],Table2[[#This Row],[M2B_h]])</f>
        <v>8</v>
      </c>
      <c r="R50" s="20">
        <f>SUM(Table2[[#This Row],[M3B]],Table2[[#This Row],[M3B_h]])</f>
        <v>8</v>
      </c>
      <c r="S50" s="20">
        <f>SUM(Table2[[#This Row],[M4B]],Table2[[#This Row],[M4B_h]])</f>
        <v>8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49</v>
      </c>
      <c r="B51" s="9" t="s">
        <v>4985</v>
      </c>
      <c r="D51" s="16" t="s">
        <v>4986</v>
      </c>
      <c r="E51" s="24">
        <f>IF(Table2[[#This Row],[M5B]]="",Table2[[#This Row],[M5B_h]],SUM(Table2[[#This Row],[M5B_h]],Table2[[#This Row],[M5B]]))</f>
        <v>1</v>
      </c>
      <c r="F51" s="19">
        <v>1</v>
      </c>
      <c r="G51" s="19">
        <f>IF(Table2[[#This Row],[M1A]]="","",Table2[[#This Row],[M1A]]-Table2[[#This Row],[AWAL]])</f>
        <v>1</v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62</v>
      </c>
      <c r="C52" s="16">
        <v>137</v>
      </c>
      <c r="D52" s="16" t="s">
        <v>34</v>
      </c>
      <c r="E52" s="24">
        <f>IF(Table2[[#This Row],[M5B]]="",Table2[[#This Row],[M5B_h]],SUM(Table2[[#This Row],[M5B_h]],Table2[[#This Row],[M5B]]))</f>
        <v>137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137</v>
      </c>
      <c r="Q52" s="20">
        <f>SUM(Table2[[#This Row],[M2B]],Table2[[#This Row],[M2B_h]])</f>
        <v>137</v>
      </c>
      <c r="R52" s="20">
        <f>SUM(Table2[[#This Row],[M3B]],Table2[[#This Row],[M3B_h]])</f>
        <v>137</v>
      </c>
      <c r="S52" s="20">
        <f>SUM(Table2[[#This Row],[M4B]],Table2[[#This Row],[M4B_h]])</f>
        <v>137</v>
      </c>
      <c r="T52" s="14"/>
      <c r="U52" s="14"/>
      <c r="V52" s="14"/>
      <c r="W52" s="14"/>
      <c r="X52" s="14"/>
      <c r="Y52" s="14"/>
      <c r="Z52" s="14"/>
    </row>
    <row r="53" spans="1:26">
      <c r="A53" s="14">
        <f ca="1">IF(Table2[[#This Row],[TT]]&lt;1,"",(COUNT(INDIRECT("a"&amp;ROW(Table2[[#Headers],[//]])&amp;":a"&amp;ROW()-1))+1))</f>
        <v>51</v>
      </c>
      <c r="B53" s="9" t="s">
        <v>2397</v>
      </c>
      <c r="C53" s="16">
        <v>3</v>
      </c>
      <c r="D53" s="16" t="s">
        <v>63</v>
      </c>
      <c r="E53" s="24">
        <f>IF(Table2[[#This Row],[M5B]]="",Table2[[#This Row],[M5B_h]],SUM(Table2[[#This Row],[M5B_h]],Table2[[#This Row],[M5B]]))</f>
        <v>3</v>
      </c>
      <c r="F53" s="19"/>
      <c r="G53" s="19" t="str">
        <f>IF(Table2[[#This Row],[M1A]]="","",Table2[[#This Row],[M1A]]-Table2[[#This Row],[AWAL]])</f>
        <v/>
      </c>
      <c r="H53" s="19"/>
      <c r="I53" s="16" t="str">
        <f>IF(Table2[[#This Row],[M2A]]="","",SUM(Table2[[#This Row],[M2A]]-Table2[[#This Row],[M2B_h]]))</f>
        <v/>
      </c>
      <c r="K53" s="17" t="str">
        <f>IF(Table2[[#This Row],[M3A]]="","",SUM(Table2[[#This Row],[M3A]]-Table2[[#This Row],[M3B_h]]))</f>
        <v/>
      </c>
      <c r="L53" s="16"/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3</v>
      </c>
      <c r="Q53" s="20">
        <f>SUM(Table2[[#This Row],[M2B]],Table2[[#This Row],[M2B_h]])</f>
        <v>3</v>
      </c>
      <c r="R53" s="20">
        <f>SUM(Table2[[#This Row],[M3B]],Table2[[#This Row],[M3B_h]])</f>
        <v>3</v>
      </c>
      <c r="S53" s="20">
        <f>SUM(Table2[[#This Row],[M4B]],Table2[[#This Row],[M4B_h]])</f>
        <v>3</v>
      </c>
      <c r="T53" s="14"/>
      <c r="U53" s="14"/>
      <c r="V53" s="14"/>
      <c r="W53" s="14"/>
      <c r="X53" s="14"/>
      <c r="Y53" s="14"/>
      <c r="Z53" s="14"/>
    </row>
    <row r="54" spans="1:26">
      <c r="A54" s="14">
        <f ca="1">IF(Table2[[#This Row],[TT]]&lt;1,"",(COUNT(INDIRECT("a"&amp;ROW(Table2[[#Headers],[//]])&amp;":a"&amp;ROW()-1))+1))</f>
        <v>52</v>
      </c>
      <c r="B54" s="9" t="s">
        <v>2450</v>
      </c>
      <c r="C54" s="16">
        <v>1</v>
      </c>
      <c r="D54" s="16" t="s">
        <v>2451</v>
      </c>
      <c r="E54" s="24">
        <f>IF(Table2[[#This Row],[M5B]]="",Table2[[#This Row],[M5B_h]],SUM(Table2[[#This Row],[M5B_h]],Table2[[#This Row],[M5B]]))</f>
        <v>1</v>
      </c>
      <c r="F54" s="18"/>
      <c r="G54" s="19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7" t="str">
        <f>IF(Table2[[#This Row],[M3A]]="","",SUM(Table2[[#This Row],[M3A]]-Table2[[#This Row],[M3B_h]]))</f>
        <v/>
      </c>
      <c r="L54" s="9"/>
      <c r="M54" s="17" t="str">
        <f>IF(Table2[[#This Row],[M4A]]="","",SUM(Table2[[#This Row],[M4A]]-Table2[[#This Row],[M4B_h]]))</f>
        <v/>
      </c>
      <c r="N54" s="17"/>
      <c r="O54" s="17" t="str">
        <f>IF(Table2[[#This Row],[M5A]]="","",SUM(Table2[[#This Row],[M5A]]-Table2[[#This Row],[M5B_h]]))</f>
        <v/>
      </c>
      <c r="P54" s="20">
        <f>SUM(Table2[[#This Row],[AWAL]],Table2[[#This Row],[M1B]])</f>
        <v>1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9">
        <f ca="1">IF(Table2[[#This Row],[TT]]&lt;1,"",(COUNT(INDIRECT("a"&amp;ROW(Table2[[#Headers],[//]])&amp;":a"&amp;ROW()-1))+1))</f>
        <v>53</v>
      </c>
      <c r="B55" s="9" t="s">
        <v>4078</v>
      </c>
      <c r="C55" s="16">
        <v>4</v>
      </c>
      <c r="D55" s="16">
        <v>500</v>
      </c>
      <c r="E55" s="24">
        <f>IF(Table2[[#This Row],[M5B]]="",Table2[[#This Row],[M5B_h]],SUM(Table2[[#This Row],[M5B_h]],Table2[[#This Row],[M5B]]))</f>
        <v>2</v>
      </c>
      <c r="F55" s="18">
        <v>2</v>
      </c>
      <c r="G55" s="18">
        <f>IF(Table2[[#This Row],[M1A]]="","",Table2[[#This Row],[M1A]]-Table2[[#This Row],[AWAL]])</f>
        <v>-2</v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2</v>
      </c>
      <c r="Q55" s="20">
        <f>SUM(Table2[[#This Row],[M2B]],Table2[[#This Row],[M2B_h]])</f>
        <v>2</v>
      </c>
      <c r="R55" s="20">
        <f>SUM(Table2[[#This Row],[M3B]],Table2[[#This Row],[M3B_h]])</f>
        <v>2</v>
      </c>
      <c r="S55" s="20">
        <f>SUM(Table2[[#This Row],[M4B]],Table2[[#This Row],[M4B_h]])</f>
        <v>2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54</v>
      </c>
      <c r="B56" s="9" t="s">
        <v>3085</v>
      </c>
      <c r="C56" s="16">
        <v>0</v>
      </c>
      <c r="D56" s="16" t="s">
        <v>2436</v>
      </c>
      <c r="E56" s="24">
        <f>IF(Table2[[#This Row],[M5B]]="",Table2[[#This Row],[M5B_h]],SUM(Table2[[#This Row],[M5B_h]],Table2[[#This Row],[M5B]]))</f>
        <v>1</v>
      </c>
      <c r="F56" s="19">
        <v>1</v>
      </c>
      <c r="G56" s="19">
        <f>IF(Table2[[#This Row],[M1A]]="","",Table2[[#This Row],[M1A]]-Table2[[#This Row],[AWAL]])</f>
        <v>1</v>
      </c>
      <c r="H56" s="19">
        <v>1</v>
      </c>
      <c r="I56" s="17">
        <f>IF(Table2[[#This Row],[M2A]]="","",SUM(Table2[[#This Row],[M2A]]-Table2[[#This Row],[M2B_h]]))</f>
        <v>0</v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9">
        <f ca="1">IF(Table2[[#This Row],[TT]]&lt;1,"",(COUNT(INDIRECT("a"&amp;ROW(Table2[[#Headers],[//]])&amp;":a"&amp;ROW()-1))+1))</f>
        <v>55</v>
      </c>
      <c r="B57" s="9" t="s">
        <v>4848</v>
      </c>
      <c r="C57" s="16">
        <v>3</v>
      </c>
      <c r="D57" s="16" t="s">
        <v>2455</v>
      </c>
      <c r="E57" s="24">
        <f>IF(Table2[[#This Row],[M5B]]="",Table2[[#This Row],[M5B_h]],SUM(Table2[[#This Row],[M5B_h]],Table2[[#This Row],[M5B]]))</f>
        <v>3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3</v>
      </c>
      <c r="Q57" s="20">
        <f>SUM(Table2[[#This Row],[M2B]],Table2[[#This Row],[M2B_h]])</f>
        <v>3</v>
      </c>
      <c r="R57" s="20">
        <f>SUM(Table2[[#This Row],[M3B]],Table2[[#This Row],[M3B_h]])</f>
        <v>3</v>
      </c>
      <c r="S57" s="20">
        <f>SUM(Table2[[#This Row],[M4B]],Table2[[#This Row],[M4B_h]])</f>
        <v>3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2506</v>
      </c>
      <c r="C58" s="16">
        <v>0</v>
      </c>
      <c r="D58" s="16" t="s">
        <v>2548</v>
      </c>
      <c r="E58" s="24">
        <f>IF(Table2[[#This Row],[M5B]]="",Table2[[#This Row],[M5B_h]],SUM(Table2[[#This Row],[M5B_h]],Table2[[#This Row],[M5B]]))</f>
        <v>4</v>
      </c>
      <c r="F58" s="18"/>
      <c r="G58" s="18" t="str">
        <f>IF(Table2[[#This Row],[M1A]]="","",Table2[[#This Row],[M1A]]-Table2[[#This Row],[AWAL]])</f>
        <v/>
      </c>
      <c r="H58" s="18">
        <v>4</v>
      </c>
      <c r="I58" s="16">
        <f>IF(Table2[[#This Row],[M2A]]="","",SUM(Table2[[#This Row],[M2A]]-Table2[[#This Row],[M2B_h]]))</f>
        <v>4</v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4</v>
      </c>
      <c r="R58" s="20">
        <f>SUM(Table2[[#This Row],[M3B]],Table2[[#This Row],[M3B_h]])</f>
        <v>4</v>
      </c>
      <c r="S58" s="20">
        <f>SUM(Table2[[#This Row],[M4B]],Table2[[#This Row],[M4B_h]])</f>
        <v>4</v>
      </c>
      <c r="T58" s="14"/>
      <c r="U58" s="14"/>
      <c r="V58" s="14"/>
      <c r="W58" s="14"/>
      <c r="X58" s="14"/>
      <c r="Y58" s="14"/>
      <c r="Z58" s="14"/>
    </row>
    <row r="59" spans="1:26">
      <c r="A59" s="9">
        <f ca="1">IF(Table2[[#This Row],[TT]]&lt;1,"",(COUNT(INDIRECT("a"&amp;ROW(Table2[[#Headers],[//]])&amp;":a"&amp;ROW()-1))+1))</f>
        <v>57</v>
      </c>
      <c r="B59" s="9" t="s">
        <v>3086</v>
      </c>
      <c r="C59" s="16">
        <v>0</v>
      </c>
      <c r="D59" s="16" t="s">
        <v>2455</v>
      </c>
      <c r="E59" s="24">
        <f>IF(Table2[[#This Row],[M5B]]="",Table2[[#This Row],[M5B_h]],SUM(Table2[[#This Row],[M5B_h]],Table2[[#This Row],[M5B]]))</f>
        <v>5</v>
      </c>
      <c r="F59" s="18"/>
      <c r="G59" s="18" t="str">
        <f>IF(Table2[[#This Row],[M1A]]="","",Table2[[#This Row],[M1A]]-Table2[[#This Row],[AWAL]])</f>
        <v/>
      </c>
      <c r="H59" s="18">
        <v>5</v>
      </c>
      <c r="I59" s="16">
        <f>IF(Table2[[#This Row],[M2A]]="","",SUM(Table2[[#This Row],[M2A]]-Table2[[#This Row],[M2B_h]]))</f>
        <v>5</v>
      </c>
      <c r="K59" s="16" t="str">
        <f>IF(Table2[[#This Row],[M3A]]="","",SUM(Table2[[#This Row],[M3A]]-Table2[[#This Row],[M3B_h]]))</f>
        <v/>
      </c>
      <c r="L59" s="9"/>
      <c r="M59" s="16" t="str">
        <f>IF(Table2[[#This Row],[M4A]]="","",SUM(Table2[[#This Row],[M4A]]-Table2[[#This Row],[M4B_h]]))</f>
        <v/>
      </c>
      <c r="O59" s="16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5</v>
      </c>
      <c r="R59" s="20">
        <f>SUM(Table2[[#This Row],[M3B]],Table2[[#This Row],[M3B_h]])</f>
        <v>5</v>
      </c>
      <c r="S59" s="20">
        <f>SUM(Table2[[#This Row],[M4B]],Table2[[#This Row],[M4B_h]])</f>
        <v>5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2454</v>
      </c>
      <c r="C60" s="16">
        <v>0</v>
      </c>
      <c r="D60" s="16" t="s">
        <v>2455</v>
      </c>
      <c r="E60" s="24">
        <f>IF(Table2[[#This Row],[M5B]]="",Table2[[#This Row],[M5B_h]],SUM(Table2[[#This Row],[M5B_h]],Table2[[#This Row],[M5B]]))</f>
        <v>9</v>
      </c>
      <c r="F60" s="19"/>
      <c r="G60" s="19" t="str">
        <f>IF(Table2[[#This Row],[M1A]]="","",Table2[[#This Row],[M1A]]-Table2[[#This Row],[AWAL]])</f>
        <v/>
      </c>
      <c r="H60" s="19">
        <v>9</v>
      </c>
      <c r="I60" s="17">
        <f>IF(Table2[[#This Row],[M2A]]="","",SUM(Table2[[#This Row],[M2A]]-Table2[[#This Row],[M2B_h]]))</f>
        <v>9</v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0</v>
      </c>
      <c r="Q60" s="20">
        <f>SUM(Table2[[#This Row],[M2B]],Table2[[#This Row],[M2B_h]])</f>
        <v>9</v>
      </c>
      <c r="R60" s="20">
        <f>SUM(Table2[[#This Row],[M3B]],Table2[[#This Row],[M3B_h]])</f>
        <v>9</v>
      </c>
      <c r="S60" s="20">
        <f>SUM(Table2[[#This Row],[M4B]],Table2[[#This Row],[M4B_h]])</f>
        <v>9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59</v>
      </c>
      <c r="B61" s="9" t="s">
        <v>2456</v>
      </c>
      <c r="C61" s="16">
        <v>1</v>
      </c>
      <c r="D61" s="16" t="s">
        <v>2457</v>
      </c>
      <c r="E61" s="24">
        <f>IF(Table2[[#This Row],[M5B]]="",Table2[[#This Row],[M5B_h]],SUM(Table2[[#This Row],[M5B_h]],Table2[[#This Row],[M5B]]))</f>
        <v>1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1</v>
      </c>
      <c r="Q61" s="20">
        <f>SUM(Table2[[#This Row],[M2B]],Table2[[#This Row],[M2B_h]])</f>
        <v>1</v>
      </c>
      <c r="R61" s="20">
        <f>SUM(Table2[[#This Row],[M3B]],Table2[[#This Row],[M3B_h]])</f>
        <v>1</v>
      </c>
      <c r="S61" s="20">
        <f>SUM(Table2[[#This Row],[M4B]],Table2[[#This Row],[M4B_h]])</f>
        <v>1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60</v>
      </c>
      <c r="B62" s="9" t="s">
        <v>2458</v>
      </c>
      <c r="C62" s="16">
        <v>0</v>
      </c>
      <c r="D62" s="16" t="s">
        <v>2459</v>
      </c>
      <c r="E62" s="24">
        <f>IF(Table2[[#This Row],[M5B]]="",Table2[[#This Row],[M5B_h]],SUM(Table2[[#This Row],[M5B_h]],Table2[[#This Row],[M5B]]))</f>
        <v>10</v>
      </c>
      <c r="F62" s="18"/>
      <c r="G62" s="18" t="str">
        <f>IF(Table2[[#This Row],[M1A]]="","",Table2[[#This Row],[M1A]]-Table2[[#This Row],[AWAL]])</f>
        <v/>
      </c>
      <c r="H62" s="18">
        <v>10</v>
      </c>
      <c r="I62" s="16">
        <f>IF(Table2[[#This Row],[M2A]]="","",SUM(Table2[[#This Row],[M2A]]-Table2[[#This Row],[M2B_h]]))</f>
        <v>10</v>
      </c>
      <c r="K62" s="16" t="str">
        <f>IF(Table2[[#This Row],[M3A]]="","",SUM(Table2[[#This Row],[M3A]]-Table2[[#This Row],[M3B_h]]))</f>
        <v/>
      </c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0</v>
      </c>
      <c r="Q62" s="20">
        <f>SUM(Table2[[#This Row],[M2B]],Table2[[#This Row],[M2B_h]])</f>
        <v>10</v>
      </c>
      <c r="R62" s="20">
        <f>SUM(Table2[[#This Row],[M3B]],Table2[[#This Row],[M3B_h]])</f>
        <v>10</v>
      </c>
      <c r="S62" s="20">
        <f>SUM(Table2[[#This Row],[M4B]],Table2[[#This Row],[M4B_h]])</f>
        <v>10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61</v>
      </c>
      <c r="B63" s="9" t="s">
        <v>4165</v>
      </c>
      <c r="C63" s="16">
        <v>0</v>
      </c>
      <c r="D63" s="16" t="s">
        <v>2552</v>
      </c>
      <c r="E63" s="24">
        <f>IF(Table2[[#This Row],[M5B]]="",Table2[[#This Row],[M5B_h]],SUM(Table2[[#This Row],[M5B_h]],Table2[[#This Row],[M5B]]))</f>
        <v>5</v>
      </c>
      <c r="F63" s="19"/>
      <c r="G63" s="19" t="str">
        <f>IF(Table2[[#This Row],[M1A]]="","",Table2[[#This Row],[M1A]]-Table2[[#This Row],[AWAL]])</f>
        <v/>
      </c>
      <c r="H63" s="19">
        <v>5</v>
      </c>
      <c r="I63" s="17">
        <f>IF(Table2[[#This Row],[M2A]]="","",SUM(Table2[[#This Row],[M2A]]-Table2[[#This Row],[M2B_h]]))</f>
        <v>5</v>
      </c>
      <c r="K63" s="17" t="str">
        <f>IF(Table2[[#This Row],[M3A]]="","",SUM(Table2[[#This Row],[M3A]]-Table2[[#This Row],[M3B_h]]))</f>
        <v/>
      </c>
      <c r="L63" s="16"/>
      <c r="M63" s="17" t="str">
        <f>IF(Table2[[#This Row],[M4A]]="","",SUM(Table2[[#This Row],[M4A]]-Table2[[#This Row],[M4B_h]]))</f>
        <v/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0</v>
      </c>
      <c r="Q63" s="20">
        <f>SUM(Table2[[#This Row],[M2B]],Table2[[#This Row],[M2B_h]])</f>
        <v>5</v>
      </c>
      <c r="R63" s="20">
        <f>SUM(Table2[[#This Row],[M3B]],Table2[[#This Row],[M3B_h]])</f>
        <v>5</v>
      </c>
      <c r="S63" s="20">
        <f>SUM(Table2[[#This Row],[M4B]],Table2[[#This Row],[M4B_h]])</f>
        <v>5</v>
      </c>
      <c r="T63" s="14"/>
      <c r="U63" s="14"/>
      <c r="V63" s="14"/>
      <c r="W63" s="14"/>
      <c r="X63" s="14"/>
      <c r="Y63" s="14"/>
      <c r="Z63" s="14"/>
    </row>
    <row r="64" spans="1:26">
      <c r="A64" s="9">
        <f ca="1">IF(Table2[[#This Row],[TT]]&lt;1,"",(COUNT(INDIRECT("a"&amp;ROW(Table2[[#Headers],[//]])&amp;":a"&amp;ROW()-1))+1))</f>
        <v>62</v>
      </c>
      <c r="B64" s="9" t="s">
        <v>2508</v>
      </c>
      <c r="C64" s="16">
        <v>0</v>
      </c>
      <c r="D64" s="16" t="s">
        <v>2550</v>
      </c>
      <c r="E64" s="24">
        <f>IF(Table2[[#This Row],[M5B]]="",Table2[[#This Row],[M5B_h]],SUM(Table2[[#This Row],[M5B_h]],Table2[[#This Row],[M5B]]))</f>
        <v>9</v>
      </c>
      <c r="F64" s="18"/>
      <c r="G64" s="18" t="str">
        <f>IF(Table2[[#This Row],[M1A]]="","",Table2[[#This Row],[M1A]]-Table2[[#This Row],[AWAL]])</f>
        <v/>
      </c>
      <c r="H64" s="18">
        <v>9</v>
      </c>
      <c r="I64" s="16">
        <f>IF(Table2[[#This Row],[M2A]]="","",SUM(Table2[[#This Row],[M2A]]-Table2[[#This Row],[M2B_h]]))</f>
        <v>9</v>
      </c>
      <c r="K64" s="16" t="str">
        <f>IF(Table2[[#This Row],[M3A]]="","",SUM(Table2[[#This Row],[M3A]]-Table2[[#This Row],[M3B_h]]))</f>
        <v/>
      </c>
      <c r="L64" s="9"/>
      <c r="M64" s="16" t="str">
        <f>IF(Table2[[#This Row],[M4A]]="","",SUM(Table2[[#This Row],[M4A]]-Table2[[#This Row],[M4B_h]]))</f>
        <v/>
      </c>
      <c r="O64" s="16" t="str">
        <f>IF(Table2[[#This Row],[M5A]]="","",SUM(Table2[[#This Row],[M5A]]-Table2[[#This Row],[M5B_h]]))</f>
        <v/>
      </c>
      <c r="P64" s="20">
        <f>SUM(Table2[[#This Row],[AWAL]],Table2[[#This Row],[M1B]])</f>
        <v>0</v>
      </c>
      <c r="Q64" s="20">
        <f>SUM(Table2[[#This Row],[M2B]],Table2[[#This Row],[M2B_h]])</f>
        <v>9</v>
      </c>
      <c r="R64" s="20">
        <f>SUM(Table2[[#This Row],[M3B]],Table2[[#This Row],[M3B_h]])</f>
        <v>9</v>
      </c>
      <c r="S64" s="20">
        <f>SUM(Table2[[#This Row],[M4B]],Table2[[#This Row],[M4B_h]])</f>
        <v>9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2509</v>
      </c>
      <c r="C65" s="16">
        <v>0</v>
      </c>
      <c r="D65" s="16" t="s">
        <v>2551</v>
      </c>
      <c r="E65" s="24">
        <f>IF(Table2[[#This Row],[M5B]]="",Table2[[#This Row],[M5B_h]],SUM(Table2[[#This Row],[M5B_h]],Table2[[#This Row],[M5B]]))</f>
        <v>2</v>
      </c>
      <c r="F65" s="19"/>
      <c r="G65" s="19" t="str">
        <f>IF(Table2[[#This Row],[M1A]]="","",Table2[[#This Row],[M1A]]-Table2[[#This Row],[AWAL]])</f>
        <v/>
      </c>
      <c r="H65" s="19">
        <v>2</v>
      </c>
      <c r="I65" s="17">
        <f>IF(Table2[[#This Row],[M2A]]="","",SUM(Table2[[#This Row],[M2A]]-Table2[[#This Row],[M2B_h]]))</f>
        <v>2</v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2</v>
      </c>
      <c r="R65" s="20">
        <f>SUM(Table2[[#This Row],[M3B]],Table2[[#This Row],[M3B_h]])</f>
        <v>2</v>
      </c>
      <c r="S65" s="20">
        <f>SUM(Table2[[#This Row],[M4B]],Table2[[#This Row],[M4B_h]])</f>
        <v>2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5055</v>
      </c>
      <c r="C66" s="16">
        <v>0</v>
      </c>
      <c r="D66" s="16">
        <v>24</v>
      </c>
      <c r="E66" s="24">
        <f>IF(Table2[[#This Row],[M5B]]="",Table2[[#This Row],[M5B_h]],SUM(Table2[[#This Row],[M5B_h]],Table2[[#This Row],[M5B]]))</f>
        <v>3</v>
      </c>
      <c r="F66" s="19"/>
      <c r="G66" s="19" t="str">
        <f>IF(Table2[[#This Row],[M1A]]="","",Table2[[#This Row],[M1A]]-Table2[[#This Row],[AWAL]])</f>
        <v/>
      </c>
      <c r="H66" s="19">
        <v>3</v>
      </c>
      <c r="I66" s="16">
        <f>IF(Table2[[#This Row],[M2A]]="","",SUM(Table2[[#This Row],[M2A]]-Table2[[#This Row],[M2B_h]]))</f>
        <v>3</v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0</v>
      </c>
      <c r="Q66" s="20">
        <f>SUM(Table2[[#This Row],[M2B]],Table2[[#This Row],[M2B_h]])</f>
        <v>3</v>
      </c>
      <c r="R66" s="20">
        <f>SUM(Table2[[#This Row],[M3B]],Table2[[#This Row],[M3B_h]])</f>
        <v>3</v>
      </c>
      <c r="S66" s="20">
        <f>SUM(Table2[[#This Row],[M4B]],Table2[[#This Row],[M4B_h]])</f>
        <v>3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4466</v>
      </c>
      <c r="C67" s="16">
        <v>0</v>
      </c>
      <c r="D67" s="16">
        <v>24</v>
      </c>
      <c r="E67" s="24">
        <f>IF(Table2[[#This Row],[M5B]]="",Table2[[#This Row],[M5B_h]],SUM(Table2[[#This Row],[M5B_h]],Table2[[#This Row],[M5B]]))</f>
        <v>5</v>
      </c>
      <c r="F67" s="19"/>
      <c r="G67" s="19" t="str">
        <f>IF(Table2[[#This Row],[M1A]]="","",Table2[[#This Row],[M1A]]-Table2[[#This Row],[AWAL]])</f>
        <v/>
      </c>
      <c r="H67" s="19">
        <v>5</v>
      </c>
      <c r="I67" s="16">
        <f>IF(Table2[[#This Row],[M2A]]="","",SUM(Table2[[#This Row],[M2A]]-Table2[[#This Row],[M2B_h]]))</f>
        <v>5</v>
      </c>
      <c r="K67" s="17" t="str">
        <f>IF(Table2[[#This Row],[M3A]]="","",SUM(Table2[[#This Row],[M3A]]-Table2[[#This Row],[M3B_h]]))</f>
        <v/>
      </c>
      <c r="L67" s="16"/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0</v>
      </c>
      <c r="Q67" s="20">
        <f>SUM(Table2[[#This Row],[M2B]],Table2[[#This Row],[M2B_h]])</f>
        <v>5</v>
      </c>
      <c r="R67" s="20">
        <f>SUM(Table2[[#This Row],[M3B]],Table2[[#This Row],[M3B_h]])</f>
        <v>5</v>
      </c>
      <c r="S67" s="20">
        <f>SUM(Table2[[#This Row],[M4B]],Table2[[#This Row],[M4B_h]])</f>
        <v>5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4989</v>
      </c>
      <c r="D68" s="16" t="s">
        <v>4990</v>
      </c>
      <c r="E68" s="24">
        <f>IF(Table2[[#This Row],[M5B]]="",Table2[[#This Row],[M5B_h]],SUM(Table2[[#This Row],[M5B_h]],Table2[[#This Row],[M5B]]))</f>
        <v>1</v>
      </c>
      <c r="F68" s="19">
        <v>1</v>
      </c>
      <c r="G68" s="19">
        <f>IF(Table2[[#This Row],[M1A]]="","",Table2[[#This Row],[M1A]]-Table2[[#This Row],[AWAL]])</f>
        <v>1</v>
      </c>
      <c r="H68" s="19"/>
      <c r="I68" s="17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1</v>
      </c>
      <c r="Q68" s="20">
        <f>SUM(Table2[[#This Row],[M2B]],Table2[[#This Row],[M2B_h]])</f>
        <v>1</v>
      </c>
      <c r="R68" s="20">
        <f>SUM(Table2[[#This Row],[M3B]],Table2[[#This Row],[M3B_h]])</f>
        <v>1</v>
      </c>
      <c r="S68" s="20">
        <f>SUM(Table2[[#This Row],[M4B]],Table2[[#This Row],[M4B_h]])</f>
        <v>1</v>
      </c>
      <c r="T68" s="14"/>
      <c r="U68" s="14"/>
      <c r="V68" s="14"/>
      <c r="W68" s="14"/>
      <c r="X68" s="14"/>
      <c r="Y68" s="14"/>
      <c r="Z68" s="14"/>
    </row>
    <row r="69" spans="1:26">
      <c r="A69" s="9">
        <f ca="1">IF(Table2[[#This Row],[TT]]&lt;1,"",(COUNT(INDIRECT("a"&amp;ROW(Table2[[#Headers],[//]])&amp;":a"&amp;ROW()-1))+1))</f>
        <v>67</v>
      </c>
      <c r="B69" s="9" t="s">
        <v>4981</v>
      </c>
      <c r="C69" s="16">
        <v>0</v>
      </c>
      <c r="D69" s="16" t="s">
        <v>2436</v>
      </c>
      <c r="E69" s="24">
        <f>IF(Table2[[#This Row],[M5B]]="",Table2[[#This Row],[M5B_h]],SUM(Table2[[#This Row],[M5B_h]],Table2[[#This Row],[M5B]]))</f>
        <v>1</v>
      </c>
      <c r="F69" s="18">
        <v>1</v>
      </c>
      <c r="G69" s="18">
        <f>IF(Table2[[#This Row],[M1A]]="","",Table2[[#This Row],[M1A]]-Table2[[#This Row],[AWAL]])</f>
        <v>1</v>
      </c>
      <c r="H69" s="18"/>
      <c r="I69" s="16" t="str">
        <f>IF(Table2[[#This Row],[M2A]]="","",SUM(Table2[[#This Row],[M2A]]-Table2[[#This Row],[M2B_h]]))</f>
        <v/>
      </c>
      <c r="K69" s="16" t="str">
        <f>IF(Table2[[#This Row],[M3A]]="","",SUM(Table2[[#This Row],[M3A]]-Table2[[#This Row],[M3B_h]]))</f>
        <v/>
      </c>
      <c r="L69" s="9"/>
      <c r="M69" s="16" t="str">
        <f>IF(Table2[[#This Row],[M4A]]="","",SUM(Table2[[#This Row],[M4A]]-Table2[[#This Row],[M4B_h]]))</f>
        <v/>
      </c>
      <c r="O69" s="16" t="str">
        <f>IF(Table2[[#This Row],[M5A]]="","",SUM(Table2[[#This Row],[M5A]]-Table2[[#This Row],[M5B_h]]))</f>
        <v/>
      </c>
      <c r="P69" s="20">
        <f>SUM(Table2[[#This Row],[AWAL]],Table2[[#This Row],[M1B]])</f>
        <v>1</v>
      </c>
      <c r="Q69" s="20">
        <f>SUM(Table2[[#This Row],[M2B]],Table2[[#This Row],[M2B_h]])</f>
        <v>1</v>
      </c>
      <c r="R69" s="20">
        <f>SUM(Table2[[#This Row],[M3B]],Table2[[#This Row],[M3B_h]])</f>
        <v>1</v>
      </c>
      <c r="S69" s="20">
        <f>SUM(Table2[[#This Row],[M4B]],Table2[[#This Row],[M4B_h]])</f>
        <v>1</v>
      </c>
      <c r="T69" s="14"/>
      <c r="U69" s="14"/>
      <c r="V69" s="14"/>
      <c r="W69" s="14"/>
      <c r="X69" s="14"/>
      <c r="Y69" s="14"/>
      <c r="Z69" s="14"/>
    </row>
    <row r="70" spans="1:26">
      <c r="A70" s="9">
        <f ca="1">IF(Table2[[#This Row],[TT]]&lt;1,"",(COUNT(INDIRECT("a"&amp;ROW(Table2[[#Headers],[//]])&amp;":a"&amp;ROW()-1))+1))</f>
        <v>68</v>
      </c>
      <c r="B70" s="9" t="s">
        <v>3315</v>
      </c>
      <c r="C70" s="16">
        <v>5</v>
      </c>
      <c r="D70" s="16" t="s">
        <v>2436</v>
      </c>
      <c r="E70" s="24">
        <f>IF(Table2[[#This Row],[M5B]]="",Table2[[#This Row],[M5B_h]],SUM(Table2[[#This Row],[M5B_h]],Table2[[#This Row],[M5B]]))</f>
        <v>5</v>
      </c>
      <c r="F70" s="18"/>
      <c r="G70" s="18" t="str">
        <f>IF(Table2[[#This Row],[M1A]]="","",Table2[[#This Row],[M1A]]-Table2[[#This Row],[AWAL]])</f>
        <v/>
      </c>
      <c r="H70" s="18"/>
      <c r="I70" s="16" t="str">
        <f>IF(Table2[[#This Row],[M2A]]="","",SUM(Table2[[#This Row],[M2A]]-Table2[[#This Row],[M2B_h]]))</f>
        <v/>
      </c>
      <c r="K70" s="16" t="str">
        <f>IF(Table2[[#This Row],[M3A]]="","",SUM(Table2[[#This Row],[M3A]]-Table2[[#This Row],[M3B_h]]))</f>
        <v/>
      </c>
      <c r="L70" s="9"/>
      <c r="M70" s="16" t="str">
        <f>IF(Table2[[#This Row],[M4A]]="","",SUM(Table2[[#This Row],[M4A]]-Table2[[#This Row],[M4B_h]]))</f>
        <v/>
      </c>
      <c r="O70" s="16" t="str">
        <f>IF(Table2[[#This Row],[M5A]]="","",SUM(Table2[[#This Row],[M5A]]-Table2[[#This Row],[M5B_h]]))</f>
        <v/>
      </c>
      <c r="P70" s="20">
        <f>SUM(Table2[[#This Row],[AWAL]],Table2[[#This Row],[M1B]])</f>
        <v>5</v>
      </c>
      <c r="Q70" s="20">
        <f>SUM(Table2[[#This Row],[M2B]],Table2[[#This Row],[M2B_h]])</f>
        <v>5</v>
      </c>
      <c r="R70" s="20">
        <f>SUM(Table2[[#This Row],[M3B]],Table2[[#This Row],[M3B_h]])</f>
        <v>5</v>
      </c>
      <c r="S70" s="20">
        <f>SUM(Table2[[#This Row],[M4B]],Table2[[#This Row],[M4B_h]])</f>
        <v>5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69</v>
      </c>
      <c r="B71" s="9" t="s">
        <v>71</v>
      </c>
      <c r="C71" s="16">
        <v>5</v>
      </c>
      <c r="D71" s="16" t="s">
        <v>2447</v>
      </c>
      <c r="E71" s="24">
        <f>IF(Table2[[#This Row],[M5B]]="",Table2[[#This Row],[M5B_h]],SUM(Table2[[#This Row],[M5B_h]],Table2[[#This Row],[M5B]]))</f>
        <v>5</v>
      </c>
      <c r="F71" s="18"/>
      <c r="G71" s="18" t="str">
        <f>IF(Table2[[#This Row],[M1A]]="","",Table2[[#This Row],[M1A]]-Table2[[#This Row],[AWAL]])</f>
        <v/>
      </c>
      <c r="H71" s="18"/>
      <c r="I71" s="16" t="str">
        <f>IF(Table2[[#This Row],[M2A]]="","",SUM(Table2[[#This Row],[M2A]]-Table2[[#This Row],[M2B_h]]))</f>
        <v/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5</v>
      </c>
      <c r="Q71" s="20">
        <f>SUM(Table2[[#This Row],[M2B]],Table2[[#This Row],[M2B_h]])</f>
        <v>5</v>
      </c>
      <c r="R71" s="20">
        <f>SUM(Table2[[#This Row],[M3B]],Table2[[#This Row],[M3B_h]])</f>
        <v>5</v>
      </c>
      <c r="S71" s="20">
        <f>SUM(Table2[[#This Row],[M4B]],Table2[[#This Row],[M4B_h]])</f>
        <v>5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70</v>
      </c>
      <c r="B72" s="9" t="s">
        <v>72</v>
      </c>
      <c r="C72" s="16">
        <v>12</v>
      </c>
      <c r="D72" s="16" t="s">
        <v>58</v>
      </c>
      <c r="E72" s="24">
        <f>IF(Table2[[#This Row],[M5B]]="",Table2[[#This Row],[M5B_h]],SUM(Table2[[#This Row],[M5B_h]],Table2[[#This Row],[M5B]]))</f>
        <v>12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12</v>
      </c>
      <c r="Q72" s="20">
        <f>SUM(Table2[[#This Row],[M2B]],Table2[[#This Row],[M2B_h]])</f>
        <v>12</v>
      </c>
      <c r="R72" s="20">
        <f>SUM(Table2[[#This Row],[M3B]],Table2[[#This Row],[M3B_h]])</f>
        <v>12</v>
      </c>
      <c r="S72" s="20">
        <f>SUM(Table2[[#This Row],[M4B]],Table2[[#This Row],[M4B_h]])</f>
        <v>12</v>
      </c>
      <c r="T72" s="14"/>
      <c r="U72" s="14"/>
      <c r="V72" s="14"/>
      <c r="W72" s="14"/>
      <c r="X72" s="14"/>
      <c r="Y72" s="14"/>
      <c r="Z72" s="14"/>
    </row>
    <row r="73" spans="1:26">
      <c r="A73" s="14">
        <f ca="1">IF(Table2[[#This Row],[TT]]&lt;1,"",(COUNT(INDIRECT("a"&amp;ROW(Table2[[#Headers],[//]])&amp;":a"&amp;ROW()-1))+1))</f>
        <v>71</v>
      </c>
      <c r="B73" s="9" t="s">
        <v>4796</v>
      </c>
      <c r="C73" s="16">
        <v>1</v>
      </c>
      <c r="D73" s="16" t="s">
        <v>675</v>
      </c>
      <c r="E73" s="24">
        <f>IF(Table2[[#This Row],[M5B]]="",Table2[[#This Row],[M5B_h]],SUM(Table2[[#This Row],[M5B_h]],Table2[[#This Row],[M5B]]))</f>
        <v>1</v>
      </c>
      <c r="F73" s="19"/>
      <c r="G73" s="19" t="str">
        <f>IF(Table2[[#This Row],[M1A]]="","",Table2[[#This Row],[M1A]]-Table2[[#This Row],[AWAL]])</f>
        <v/>
      </c>
      <c r="H73" s="19"/>
      <c r="I73" s="17" t="str">
        <f>IF(Table2[[#This Row],[M2A]]="","",SUM(Table2[[#This Row],[M2A]]-Table2[[#This Row],[M2B_h]]))</f>
        <v/>
      </c>
      <c r="K73" s="17" t="str">
        <f>IF(Table2[[#This Row],[M3A]]="","",SUM(Table2[[#This Row],[M3A]]-Table2[[#This Row],[M3B_h]]))</f>
        <v/>
      </c>
      <c r="L73" s="16"/>
      <c r="M73" s="17" t="str">
        <f>IF(Table2[[#This Row],[M4A]]="","",SUM(Table2[[#This Row],[M4A]]-Table2[[#This Row],[M4B_h]]))</f>
        <v/>
      </c>
      <c r="N73" s="17"/>
      <c r="O73" s="17" t="str">
        <f>IF(Table2[[#This Row],[M5A]]="","",SUM(Table2[[#This Row],[M5A]]-Table2[[#This Row],[M5B_h]]))</f>
        <v/>
      </c>
      <c r="P73" s="20">
        <f>SUM(Table2[[#This Row],[AWAL]],Table2[[#This Row],[M1B]])</f>
        <v>1</v>
      </c>
      <c r="Q73" s="20">
        <f>SUM(Table2[[#This Row],[M2B]],Table2[[#This Row],[M2B_h]])</f>
        <v>1</v>
      </c>
      <c r="R73" s="20">
        <f>SUM(Table2[[#This Row],[M3B]],Table2[[#This Row],[M3B_h]])</f>
        <v>1</v>
      </c>
      <c r="S73" s="20">
        <f>SUM(Table2[[#This Row],[M4B]],Table2[[#This Row],[M4B_h]])</f>
        <v>1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4668</v>
      </c>
      <c r="C74" s="16">
        <v>44</v>
      </c>
      <c r="D74" s="16">
        <v>72</v>
      </c>
      <c r="E74" s="24">
        <f>IF(Table2[[#This Row],[M5B]]="",Table2[[#This Row],[M5B_h]],SUM(Table2[[#This Row],[M5B_h]],Table2[[#This Row],[M5B]]))</f>
        <v>42</v>
      </c>
      <c r="F74" s="19">
        <v>43</v>
      </c>
      <c r="G74" s="19">
        <f>IF(Table2[[#This Row],[M1A]]="","",Table2[[#This Row],[M1A]]-Table2[[#This Row],[AWAL]])</f>
        <v>-1</v>
      </c>
      <c r="H74" s="19">
        <v>42</v>
      </c>
      <c r="I74" s="17">
        <f>IF(Table2[[#This Row],[M2A]]="","",SUM(Table2[[#This Row],[M2A]]-Table2[[#This Row],[M2B_h]]))</f>
        <v>-1</v>
      </c>
      <c r="K74" s="17" t="str">
        <f>IF(Table2[[#This Row],[M3A]]="","",SUM(Table2[[#This Row],[M3A]]-Table2[[#This Row],[M3B_h]]))</f>
        <v/>
      </c>
      <c r="L74" s="16"/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43</v>
      </c>
      <c r="Q74" s="20">
        <f>SUM(Table2[[#This Row],[M2B]],Table2[[#This Row],[M2B_h]])</f>
        <v>42</v>
      </c>
      <c r="R74" s="20">
        <f>SUM(Table2[[#This Row],[M3B]],Table2[[#This Row],[M3B_h]])</f>
        <v>42</v>
      </c>
      <c r="S74" s="20">
        <f>SUM(Table2[[#This Row],[M4B]],Table2[[#This Row],[M4B_h]])</f>
        <v>42</v>
      </c>
      <c r="T74" s="14"/>
      <c r="U74" s="14"/>
      <c r="V74" s="14"/>
      <c r="W74" s="14"/>
      <c r="X74" s="14"/>
      <c r="Y74" s="14"/>
      <c r="Z74" s="14"/>
    </row>
    <row r="75" spans="1:26">
      <c r="A75" s="9">
        <f ca="1">IF(Table2[[#This Row],[TT]]&lt;1,"",(COUNT(INDIRECT("a"&amp;ROW(Table2[[#Headers],[//]])&amp;":a"&amp;ROW()-1))+1))</f>
        <v>73</v>
      </c>
      <c r="B75" s="9" t="s">
        <v>4669</v>
      </c>
      <c r="C75" s="16">
        <v>37</v>
      </c>
      <c r="D75" s="16">
        <v>72</v>
      </c>
      <c r="E75" s="24">
        <f>IF(Table2[[#This Row],[M5B]]="",Table2[[#This Row],[M5B_h]],SUM(Table2[[#This Row],[M5B_h]],Table2[[#This Row],[M5B]]))</f>
        <v>37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37</v>
      </c>
      <c r="Q75" s="20">
        <f>SUM(Table2[[#This Row],[M2B]],Table2[[#This Row],[M2B_h]])</f>
        <v>37</v>
      </c>
      <c r="R75" s="20">
        <f>SUM(Table2[[#This Row],[M3B]],Table2[[#This Row],[M3B_h]])</f>
        <v>37</v>
      </c>
      <c r="S75" s="20">
        <f>SUM(Table2[[#This Row],[M4B]],Table2[[#This Row],[M4B_h]])</f>
        <v>37</v>
      </c>
      <c r="T75" s="14"/>
      <c r="U75" s="14"/>
      <c r="V75" s="14"/>
      <c r="W75" s="14"/>
      <c r="X75" s="14"/>
      <c r="Y75" s="14"/>
      <c r="Z75" s="14"/>
    </row>
    <row r="76" spans="1:26">
      <c r="A76" s="9">
        <f ca="1">IF(Table2[[#This Row],[TT]]&lt;1,"",(COUNT(INDIRECT("a"&amp;ROW(Table2[[#Headers],[//]])&amp;":a"&amp;ROW()-1))+1))</f>
        <v>74</v>
      </c>
      <c r="B76" s="9" t="s">
        <v>73</v>
      </c>
      <c r="C76" s="16">
        <v>1</v>
      </c>
      <c r="D76" s="16" t="s">
        <v>43</v>
      </c>
      <c r="E76" s="24">
        <f>IF(Table2[[#This Row],[M5B]]="",Table2[[#This Row],[M5B_h]],SUM(Table2[[#This Row],[M5B_h]],Table2[[#This Row],[M5B]]))</f>
        <v>1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1</v>
      </c>
      <c r="Q76" s="20">
        <f>SUM(Table2[[#This Row],[M2B]],Table2[[#This Row],[M2B_h]])</f>
        <v>1</v>
      </c>
      <c r="R76" s="20">
        <f>SUM(Table2[[#This Row],[M3B]],Table2[[#This Row],[M3B_h]])</f>
        <v>1</v>
      </c>
      <c r="S76" s="20">
        <f>SUM(Table2[[#This Row],[M4B]],Table2[[#This Row],[M4B_h]])</f>
        <v>1</v>
      </c>
      <c r="T76" s="14"/>
      <c r="U76" s="14"/>
      <c r="V76" s="14"/>
      <c r="W76" s="14"/>
      <c r="X76" s="14"/>
      <c r="Y76" s="14"/>
      <c r="Z76" s="14"/>
    </row>
    <row r="77" spans="1:26">
      <c r="A77" s="9">
        <f ca="1">IF(Table2[[#This Row],[TT]]&lt;1,"",(COUNT(INDIRECT("a"&amp;ROW(Table2[[#Headers],[//]])&amp;":a"&amp;ROW()-1))+1))</f>
        <v>75</v>
      </c>
      <c r="B77" s="9" t="s">
        <v>4892</v>
      </c>
      <c r="C77" s="16">
        <v>1</v>
      </c>
      <c r="D77" s="16">
        <v>72</v>
      </c>
      <c r="E77" s="24">
        <f>IF(Table2[[#This Row],[M5B]]="",Table2[[#This Row],[M5B_h]],SUM(Table2[[#This Row],[M5B_h]],Table2[[#This Row],[M5B]]))</f>
        <v>1</v>
      </c>
      <c r="F77" s="18"/>
      <c r="G77" s="18" t="str">
        <f>IF(Table2[[#This Row],[M1A]]="","",Table2[[#This Row],[M1A]]-Table2[[#This Row],[AWAL]])</f>
        <v/>
      </c>
      <c r="H77" s="18"/>
      <c r="I77" s="16" t="str">
        <f>IF(Table2[[#This Row],[M2A]]="","",SUM(Table2[[#This Row],[M2A]]-Table2[[#This Row],[M2B_h]]))</f>
        <v/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1</v>
      </c>
      <c r="Q77" s="20">
        <f>SUM(Table2[[#This Row],[M2B]],Table2[[#This Row],[M2B_h]])</f>
        <v>1</v>
      </c>
      <c r="R77" s="20">
        <f>SUM(Table2[[#This Row],[M3B]],Table2[[#This Row],[M3B_h]])</f>
        <v>1</v>
      </c>
      <c r="S77" s="20">
        <f>SUM(Table2[[#This Row],[M4B]],Table2[[#This Row],[M4B_h]])</f>
        <v>1</v>
      </c>
      <c r="T77" s="14"/>
      <c r="U77" s="14"/>
      <c r="V77" s="14"/>
      <c r="W77" s="14"/>
      <c r="X77" s="14"/>
      <c r="Y77" s="14"/>
      <c r="Z77" s="14"/>
    </row>
    <row r="78" spans="1:26">
      <c r="A78" s="14">
        <f ca="1">IF(Table2[[#This Row],[TT]]&lt;1,"",(COUNT(INDIRECT("a"&amp;ROW(Table2[[#Headers],[//]])&amp;":a"&amp;ROW()-1))+1))</f>
        <v>76</v>
      </c>
      <c r="B78" s="9" t="s">
        <v>2517</v>
      </c>
      <c r="C78" s="16">
        <v>1</v>
      </c>
      <c r="D78" s="16" t="s">
        <v>2540</v>
      </c>
      <c r="E78" s="24">
        <f>IF(Table2[[#This Row],[M5B]]="",Table2[[#This Row],[M5B_h]],SUM(Table2[[#This Row],[M5B_h]],Table2[[#This Row],[M5B]]))</f>
        <v>1</v>
      </c>
      <c r="F78" s="19"/>
      <c r="G78" s="19" t="str">
        <f>IF(Table2[[#This Row],[M1A]]="","",Table2[[#This Row],[M1A]]-Table2[[#This Row],[AWAL]])</f>
        <v/>
      </c>
      <c r="H78" s="19"/>
      <c r="I78" s="16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1</v>
      </c>
      <c r="Q78" s="20">
        <f>SUM(Table2[[#This Row],[M2B]],Table2[[#This Row],[M2B_h]])</f>
        <v>1</v>
      </c>
      <c r="R78" s="20">
        <f>SUM(Table2[[#This Row],[M3B]],Table2[[#This Row],[M3B_h]])</f>
        <v>1</v>
      </c>
      <c r="S78" s="20">
        <f>SUM(Table2[[#This Row],[M4B]],Table2[[#This Row],[M4B_h]])</f>
        <v>1</v>
      </c>
      <c r="T78" s="14"/>
      <c r="U78" s="14"/>
      <c r="V78" s="14"/>
      <c r="W78" s="14"/>
      <c r="X78" s="14"/>
      <c r="Y78" s="14"/>
      <c r="Z78" s="14"/>
    </row>
    <row r="79" spans="1:26">
      <c r="A79" s="14">
        <f ca="1">IF(Table2[[#This Row],[TT]]&lt;1,"",(COUNT(INDIRECT("a"&amp;ROW(Table2[[#Headers],[//]])&amp;":a"&amp;ROW()-1))+1))</f>
        <v>77</v>
      </c>
      <c r="B79" s="9" t="s">
        <v>4991</v>
      </c>
      <c r="D79" s="16" t="s">
        <v>2440</v>
      </c>
      <c r="E79" s="24">
        <f>IF(Table2[[#This Row],[M5B]]="",Table2[[#This Row],[M5B_h]],SUM(Table2[[#This Row],[M5B_h]],Table2[[#This Row],[M5B]]))</f>
        <v>1</v>
      </c>
      <c r="F79" s="19">
        <v>1</v>
      </c>
      <c r="G79" s="19">
        <f>IF(Table2[[#This Row],[M1A]]="","",Table2[[#This Row],[M1A]]-Table2[[#This Row],[AWAL]])</f>
        <v>1</v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1</v>
      </c>
      <c r="Q79" s="20">
        <f>SUM(Table2[[#This Row],[M2B]],Table2[[#This Row],[M2B_h]])</f>
        <v>1</v>
      </c>
      <c r="R79" s="20">
        <f>SUM(Table2[[#This Row],[M3B]],Table2[[#This Row],[M3B_h]])</f>
        <v>1</v>
      </c>
      <c r="S79" s="20">
        <f>SUM(Table2[[#This Row],[M4B]],Table2[[#This Row],[M4B_h]])</f>
        <v>1</v>
      </c>
      <c r="T79" s="14"/>
      <c r="U79" s="14"/>
      <c r="V79" s="14"/>
      <c r="W79" s="14"/>
      <c r="X79" s="14"/>
      <c r="Y79" s="14"/>
      <c r="Z79" s="14"/>
    </row>
    <row r="80" spans="1:26">
      <c r="A80" s="14">
        <f ca="1">IF(Table2[[#This Row],[TT]]&lt;1,"",(COUNT(INDIRECT("a"&amp;ROW(Table2[[#Headers],[//]])&amp;":a"&amp;ROW()-1))+1))</f>
        <v>78</v>
      </c>
      <c r="B80" s="9" t="s">
        <v>2471</v>
      </c>
      <c r="C80" s="16">
        <v>39</v>
      </c>
      <c r="D80" s="16" t="s">
        <v>2436</v>
      </c>
      <c r="E80" s="24">
        <f>IF(Table2[[#This Row],[M5B]]="",Table2[[#This Row],[M5B_h]],SUM(Table2[[#This Row],[M5B_h]],Table2[[#This Row],[M5B]]))</f>
        <v>28</v>
      </c>
      <c r="F80" s="18">
        <v>30</v>
      </c>
      <c r="G80" s="19">
        <f>IF(Table2[[#This Row],[M1A]]="","",Table2[[#This Row],[M1A]]-Table2[[#This Row],[AWAL]])</f>
        <v>-9</v>
      </c>
      <c r="H80" s="18">
        <v>28</v>
      </c>
      <c r="I80" s="16">
        <f>IF(Table2[[#This Row],[M2A]]="","",SUM(Table2[[#This Row],[M2A]]-Table2[[#This Row],[M2B_h]]))</f>
        <v>-2</v>
      </c>
      <c r="K80" s="17" t="str">
        <f>IF(Table2[[#This Row],[M3A]]="","",SUM(Table2[[#This Row],[M3A]]-Table2[[#This Row],[M3B_h]]))</f>
        <v/>
      </c>
      <c r="L80" s="9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30</v>
      </c>
      <c r="Q80" s="20">
        <f>SUM(Table2[[#This Row],[M2B]],Table2[[#This Row],[M2B_h]])</f>
        <v>28</v>
      </c>
      <c r="R80" s="20">
        <f>SUM(Table2[[#This Row],[M3B]],Table2[[#This Row],[M3B_h]])</f>
        <v>28</v>
      </c>
      <c r="S80" s="20">
        <f>SUM(Table2[[#This Row],[M4B]],Table2[[#This Row],[M4B_h]])</f>
        <v>28</v>
      </c>
      <c r="T80" s="14"/>
      <c r="U80" s="14"/>
      <c r="V80" s="14"/>
      <c r="W80" s="14"/>
      <c r="X80" s="14"/>
      <c r="Y80" s="14"/>
      <c r="Z80" s="14"/>
    </row>
    <row r="81" spans="1:26">
      <c r="A81" s="14">
        <f ca="1">IF(Table2[[#This Row],[TT]]&lt;1,"",(COUNT(INDIRECT("a"&amp;ROW(Table2[[#Headers],[//]])&amp;":a"&amp;ROW()-1))+1))</f>
        <v>79</v>
      </c>
      <c r="B81" s="9" t="s">
        <v>4852</v>
      </c>
      <c r="C81" s="16">
        <v>10</v>
      </c>
      <c r="D81" s="16" t="s">
        <v>2616</v>
      </c>
      <c r="E81" s="24">
        <f>IF(Table2[[#This Row],[M5B]]="",Table2[[#This Row],[M5B_h]],SUM(Table2[[#This Row],[M5B_h]],Table2[[#This Row],[M5B]]))</f>
        <v>10</v>
      </c>
      <c r="F81" s="19"/>
      <c r="G81" s="19" t="str">
        <f>IF(Table2[[#This Row],[M1A]]="","",Table2[[#This Row],[M1A]]-Table2[[#This Row],[AWAL]])</f>
        <v/>
      </c>
      <c r="H81" s="19"/>
      <c r="I81" s="17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10</v>
      </c>
      <c r="Q81" s="20">
        <f>SUM(Table2[[#This Row],[M2B]],Table2[[#This Row],[M2B_h]])</f>
        <v>10</v>
      </c>
      <c r="R81" s="20">
        <f>SUM(Table2[[#This Row],[M3B]],Table2[[#This Row],[M3B_h]])</f>
        <v>10</v>
      </c>
      <c r="S81" s="20">
        <f>SUM(Table2[[#This Row],[M4B]],Table2[[#This Row],[M4B_h]])</f>
        <v>10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80</v>
      </c>
      <c r="B82" s="9" t="s">
        <v>4853</v>
      </c>
      <c r="C82" s="16">
        <v>3</v>
      </c>
      <c r="D82" s="16">
        <v>72</v>
      </c>
      <c r="E82" s="24">
        <f>IF(Table2[[#This Row],[M5B]]="",Table2[[#This Row],[M5B_h]],SUM(Table2[[#This Row],[M5B_h]],Table2[[#This Row],[M5B]]))</f>
        <v>3</v>
      </c>
      <c r="F82" s="19"/>
      <c r="G82" s="19" t="str">
        <f>IF(Table2[[#This Row],[M1A]]="","",Table2[[#This Row],[M1A]]-Table2[[#This Row],[AWAL]])</f>
        <v/>
      </c>
      <c r="H82" s="19"/>
      <c r="I82" s="17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3</v>
      </c>
      <c r="Q82" s="20">
        <f>SUM(Table2[[#This Row],[M2B]],Table2[[#This Row],[M2B_h]])</f>
        <v>3</v>
      </c>
      <c r="R82" s="20">
        <f>SUM(Table2[[#This Row],[M3B]],Table2[[#This Row],[M3B_h]])</f>
        <v>3</v>
      </c>
      <c r="S82" s="20">
        <f>SUM(Table2[[#This Row],[M4B]],Table2[[#This Row],[M4B_h]])</f>
        <v>3</v>
      </c>
      <c r="T82" s="14"/>
      <c r="U82" s="14"/>
      <c r="V82" s="14"/>
      <c r="W82" s="14"/>
      <c r="X82" s="14"/>
      <c r="Y82" s="14"/>
      <c r="Z82" s="14"/>
    </row>
    <row r="83" spans="1:26">
      <c r="A83" s="14">
        <f ca="1">IF(Table2[[#This Row],[TT]]&lt;1,"",(COUNT(INDIRECT("a"&amp;ROW(Table2[[#Headers],[//]])&amp;":a"&amp;ROW()-1))+1))</f>
        <v>81</v>
      </c>
      <c r="B83" s="9" t="s">
        <v>3133</v>
      </c>
      <c r="C83" s="16">
        <v>2</v>
      </c>
      <c r="D83" s="16" t="s">
        <v>2475</v>
      </c>
      <c r="E83" s="24">
        <f>IF(Table2[[#This Row],[M5B]]="",Table2[[#This Row],[M5B_h]],SUM(Table2[[#This Row],[M5B_h]],Table2[[#This Row],[M5B]]))</f>
        <v>2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2</v>
      </c>
      <c r="Q83" s="20">
        <f>SUM(Table2[[#This Row],[M2B]],Table2[[#This Row],[M2B_h]])</f>
        <v>2</v>
      </c>
      <c r="R83" s="20">
        <f>SUM(Table2[[#This Row],[M3B]],Table2[[#This Row],[M3B_h]])</f>
        <v>2</v>
      </c>
      <c r="S83" s="20">
        <f>SUM(Table2[[#This Row],[M4B]],Table2[[#This Row],[M4B_h]])</f>
        <v>2</v>
      </c>
      <c r="T83" s="14"/>
      <c r="U83" s="14"/>
      <c r="V83" s="14"/>
      <c r="W83" s="14"/>
      <c r="X83" s="14"/>
      <c r="Y83" s="14"/>
      <c r="Z83" s="14"/>
    </row>
    <row r="84" spans="1:26">
      <c r="A84" s="9">
        <f ca="1">IF(Table2[[#This Row],[TT]]&lt;1,"",(COUNT(INDIRECT("a"&amp;ROW(Table2[[#Headers],[//]])&amp;":a"&amp;ROW()-1))+1))</f>
        <v>82</v>
      </c>
      <c r="B84" s="9" t="s">
        <v>3134</v>
      </c>
      <c r="C84" s="16">
        <v>4</v>
      </c>
      <c r="D84" s="16" t="s">
        <v>78</v>
      </c>
      <c r="E84" s="24">
        <f>IF(Table2[[#This Row],[M5B]]="",Table2[[#This Row],[M5B_h]],SUM(Table2[[#This Row],[M5B_h]],Table2[[#This Row],[M5B]]))</f>
        <v>4</v>
      </c>
      <c r="F84" s="18"/>
      <c r="G84" s="18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6" t="str">
        <f>IF(Table2[[#This Row],[M3A]]="","",SUM(Table2[[#This Row],[M3A]]-Table2[[#This Row],[M3B_h]]))</f>
        <v/>
      </c>
      <c r="L84" s="9"/>
      <c r="M84" s="16" t="str">
        <f>IF(Table2[[#This Row],[M4A]]="","",SUM(Table2[[#This Row],[M4A]]-Table2[[#This Row],[M4B_h]]))</f>
        <v/>
      </c>
      <c r="O84" s="16" t="str">
        <f>IF(Table2[[#This Row],[M5A]]="","",SUM(Table2[[#This Row],[M5A]]-Table2[[#This Row],[M5B_h]]))</f>
        <v/>
      </c>
      <c r="P84" s="20">
        <f>SUM(Table2[[#This Row],[AWAL]],Table2[[#This Row],[M1B]])</f>
        <v>4</v>
      </c>
      <c r="Q84" s="20">
        <f>SUM(Table2[[#This Row],[M2B]],Table2[[#This Row],[M2B_h]])</f>
        <v>4</v>
      </c>
      <c r="R84" s="20">
        <f>SUM(Table2[[#This Row],[M3B]],Table2[[#This Row],[M3B_h]])</f>
        <v>4</v>
      </c>
      <c r="S84" s="20">
        <f>SUM(Table2[[#This Row],[M4B]],Table2[[#This Row],[M4B_h]])</f>
        <v>4</v>
      </c>
      <c r="T84" s="14"/>
      <c r="U84" s="14"/>
      <c r="V84" s="14"/>
      <c r="W84" s="14"/>
      <c r="X84" s="14"/>
      <c r="Y84" s="14"/>
      <c r="Z84" s="14"/>
    </row>
    <row r="85" spans="1:26">
      <c r="A85" s="9">
        <f ca="1">IF(Table2[[#This Row],[TT]]&lt;1,"",(COUNT(INDIRECT("a"&amp;ROW(Table2[[#Headers],[//]])&amp;":a"&amp;ROW()-1))+1))</f>
        <v>83</v>
      </c>
      <c r="B85" s="9" t="s">
        <v>79</v>
      </c>
      <c r="C85" s="16">
        <v>2</v>
      </c>
      <c r="D85" s="16" t="s">
        <v>78</v>
      </c>
      <c r="E85" s="24">
        <f>IF(Table2[[#This Row],[M5B]]="",Table2[[#This Row],[M5B_h]],SUM(Table2[[#This Row],[M5B_h]],Table2[[#This Row],[M5B]]))</f>
        <v>2</v>
      </c>
      <c r="F85" s="18"/>
      <c r="G85" s="18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6" t="str">
        <f>IF(Table2[[#This Row],[M3A]]="","",SUM(Table2[[#This Row],[M3A]]-Table2[[#This Row],[M3B_h]]))</f>
        <v/>
      </c>
      <c r="L85" s="9"/>
      <c r="M85" s="16" t="str">
        <f>IF(Table2[[#This Row],[M4A]]="","",SUM(Table2[[#This Row],[M4A]]-Table2[[#This Row],[M4B_h]]))</f>
        <v/>
      </c>
      <c r="O85" s="16" t="str">
        <f>IF(Table2[[#This Row],[M5A]]="","",SUM(Table2[[#This Row],[M5A]]-Table2[[#This Row],[M5B_h]]))</f>
        <v/>
      </c>
      <c r="P85" s="20">
        <f>SUM(Table2[[#This Row],[AWAL]],Table2[[#This Row],[M1B]])</f>
        <v>2</v>
      </c>
      <c r="Q85" s="20">
        <f>SUM(Table2[[#This Row],[M2B]],Table2[[#This Row],[M2B_h]])</f>
        <v>2</v>
      </c>
      <c r="R85" s="20">
        <f>SUM(Table2[[#This Row],[M3B]],Table2[[#This Row],[M3B_h]])</f>
        <v>2</v>
      </c>
      <c r="S85" s="20">
        <f>SUM(Table2[[#This Row],[M4B]],Table2[[#This Row],[M4B_h]])</f>
        <v>2</v>
      </c>
      <c r="T85" s="14"/>
      <c r="U85" s="14"/>
      <c r="V85" s="14"/>
      <c r="W85" s="14"/>
      <c r="X85" s="14"/>
      <c r="Y85" s="14"/>
      <c r="Z85" s="14"/>
    </row>
    <row r="86" spans="1:26">
      <c r="A86" s="9">
        <f ca="1">IF(Table2[[#This Row],[TT]]&lt;1,"",(COUNT(INDIRECT("a"&amp;ROW(Table2[[#Headers],[//]])&amp;":a"&amp;ROW()-1))+1))</f>
        <v>84</v>
      </c>
      <c r="B86" s="9" t="s">
        <v>80</v>
      </c>
      <c r="C86" s="16">
        <v>7</v>
      </c>
      <c r="D86" s="16" t="s">
        <v>14</v>
      </c>
      <c r="E86" s="24">
        <f>IF(Table2[[#This Row],[M5B]]="",Table2[[#This Row],[M5B_h]],SUM(Table2[[#This Row],[M5B_h]],Table2[[#This Row],[M5B]]))</f>
        <v>7</v>
      </c>
      <c r="F86" s="18"/>
      <c r="G86" s="18" t="str">
        <f>IF(Table2[[#This Row],[M1A]]="","",Table2[[#This Row],[M1A]]-Table2[[#This Row],[AWAL]])</f>
        <v/>
      </c>
      <c r="H86" s="18"/>
      <c r="I86" s="16" t="str">
        <f>IF(Table2[[#This Row],[M2A]]="","",SUM(Table2[[#This Row],[M2A]]-Table2[[#This Row],[M2B_h]]))</f>
        <v/>
      </c>
      <c r="K86" s="16" t="str">
        <f>IF(Table2[[#This Row],[M3A]]="","",SUM(Table2[[#This Row],[M3A]]-Table2[[#This Row],[M3B_h]]))</f>
        <v/>
      </c>
      <c r="L86" s="9"/>
      <c r="M86" s="16" t="str">
        <f>IF(Table2[[#This Row],[M4A]]="","",SUM(Table2[[#This Row],[M4A]]-Table2[[#This Row],[M4B_h]]))</f>
        <v/>
      </c>
      <c r="O86" s="16" t="str">
        <f>IF(Table2[[#This Row],[M5A]]="","",SUM(Table2[[#This Row],[M5A]]-Table2[[#This Row],[M5B_h]]))</f>
        <v/>
      </c>
      <c r="P86" s="20">
        <f>SUM(Table2[[#This Row],[AWAL]],Table2[[#This Row],[M1B]])</f>
        <v>7</v>
      </c>
      <c r="Q86" s="20">
        <f>SUM(Table2[[#This Row],[M2B]],Table2[[#This Row],[M2B_h]])</f>
        <v>7</v>
      </c>
      <c r="R86" s="20">
        <f>SUM(Table2[[#This Row],[M3B]],Table2[[#This Row],[M3B_h]])</f>
        <v>7</v>
      </c>
      <c r="S86" s="20">
        <f>SUM(Table2[[#This Row],[M4B]],Table2[[#This Row],[M4B_h]])</f>
        <v>7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85</v>
      </c>
      <c r="B87" s="9" t="s">
        <v>81</v>
      </c>
      <c r="C87" s="16">
        <v>6</v>
      </c>
      <c r="D87" s="16" t="s">
        <v>82</v>
      </c>
      <c r="E87" s="24">
        <f>IF(Table2[[#This Row],[M5B]]="",Table2[[#This Row],[M5B_h]],SUM(Table2[[#This Row],[M5B_h]],Table2[[#This Row],[M5B]]))</f>
        <v>6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6</v>
      </c>
      <c r="Q87" s="20">
        <f>SUM(Table2[[#This Row],[M2B]],Table2[[#This Row],[M2B_h]])</f>
        <v>6</v>
      </c>
      <c r="R87" s="20">
        <f>SUM(Table2[[#This Row],[M3B]],Table2[[#This Row],[M3B_h]])</f>
        <v>6</v>
      </c>
      <c r="S87" s="20">
        <f>SUM(Table2[[#This Row],[M4B]],Table2[[#This Row],[M4B_h]])</f>
        <v>6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86</v>
      </c>
      <c r="B88" s="9" t="s">
        <v>83</v>
      </c>
      <c r="C88" s="16">
        <v>54</v>
      </c>
      <c r="D88" s="16" t="s">
        <v>82</v>
      </c>
      <c r="E88" s="24">
        <f>IF(Table2[[#This Row],[M5B]]="",Table2[[#This Row],[M5B_h]],SUM(Table2[[#This Row],[M5B_h]],Table2[[#This Row],[M5B]]))</f>
        <v>54</v>
      </c>
      <c r="F88" s="19"/>
      <c r="G88" s="19" t="str">
        <f>IF(Table2[[#This Row],[M1A]]="","",Table2[[#This Row],[M1A]]-Table2[[#This Row],[AWAL]])</f>
        <v/>
      </c>
      <c r="H88" s="19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54</v>
      </c>
      <c r="Q88" s="20">
        <f>SUM(Table2[[#This Row],[M2B]],Table2[[#This Row],[M2B_h]])</f>
        <v>54</v>
      </c>
      <c r="R88" s="20">
        <f>SUM(Table2[[#This Row],[M3B]],Table2[[#This Row],[M3B_h]])</f>
        <v>54</v>
      </c>
      <c r="S88" s="20">
        <f>SUM(Table2[[#This Row],[M4B]],Table2[[#This Row],[M4B_h]])</f>
        <v>54</v>
      </c>
      <c r="T88" s="14"/>
      <c r="U88" s="14"/>
      <c r="V88" s="14"/>
      <c r="W88" s="14"/>
      <c r="X88" s="14"/>
      <c r="Y88" s="14"/>
      <c r="Z88" s="14"/>
    </row>
    <row r="89" spans="1:26">
      <c r="A89" s="14">
        <f ca="1">IF(Table2[[#This Row],[TT]]&lt;1,"",(COUNT(INDIRECT("a"&amp;ROW(Table2[[#Headers],[//]])&amp;":a"&amp;ROW()-1))+1))</f>
        <v>87</v>
      </c>
      <c r="B89" s="9" t="s">
        <v>84</v>
      </c>
      <c r="C89" s="16">
        <v>5</v>
      </c>
      <c r="D89" s="16" t="s">
        <v>85</v>
      </c>
      <c r="E89" s="24">
        <f>IF(Table2[[#This Row],[M5B]]="",Table2[[#This Row],[M5B_h]],SUM(Table2[[#This Row],[M5B_h]],Table2[[#This Row],[M5B]]))</f>
        <v>5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5</v>
      </c>
      <c r="Q89" s="20">
        <f>SUM(Table2[[#This Row],[M2B]],Table2[[#This Row],[M2B_h]])</f>
        <v>5</v>
      </c>
      <c r="R89" s="20">
        <f>SUM(Table2[[#This Row],[M3B]],Table2[[#This Row],[M3B_h]])</f>
        <v>5</v>
      </c>
      <c r="S89" s="20">
        <f>SUM(Table2[[#This Row],[M4B]],Table2[[#This Row],[M4B_h]])</f>
        <v>5</v>
      </c>
      <c r="T89" s="14"/>
      <c r="U89" s="14"/>
      <c r="V89" s="14"/>
      <c r="W89" s="14"/>
      <c r="X89" s="14"/>
      <c r="Y89" s="14"/>
      <c r="Z89" s="14"/>
    </row>
    <row r="90" spans="1:26">
      <c r="A90" s="14">
        <f ca="1">IF(Table2[[#This Row],[TT]]&lt;1,"",(COUNT(INDIRECT("a"&amp;ROW(Table2[[#Headers],[//]])&amp;":a"&amp;ROW()-1))+1))</f>
        <v>88</v>
      </c>
      <c r="B90" s="9" t="s">
        <v>2707</v>
      </c>
      <c r="C90" s="16">
        <v>7</v>
      </c>
      <c r="D90" s="16" t="s">
        <v>2708</v>
      </c>
      <c r="E90" s="24">
        <f>IF(Table2[[#This Row],[M5B]]="",Table2[[#This Row],[M5B_h]],SUM(Table2[[#This Row],[M5B_h]],Table2[[#This Row],[M5B]]))</f>
        <v>7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7</v>
      </c>
      <c r="Q90" s="20">
        <f>SUM(Table2[[#This Row],[M2B]],Table2[[#This Row],[M2B_h]])</f>
        <v>7</v>
      </c>
      <c r="R90" s="20">
        <f>SUM(Table2[[#This Row],[M3B]],Table2[[#This Row],[M3B_h]])</f>
        <v>7</v>
      </c>
      <c r="S90" s="20">
        <f>SUM(Table2[[#This Row],[M4B]],Table2[[#This Row],[M4B_h]])</f>
        <v>7</v>
      </c>
      <c r="T90" s="14"/>
      <c r="U90" s="14"/>
      <c r="V90" s="14"/>
      <c r="W90" s="14"/>
      <c r="X90" s="14"/>
      <c r="Y90" s="14"/>
      <c r="Z90" s="14"/>
    </row>
    <row r="91" spans="1:26">
      <c r="A91" s="14">
        <f ca="1">IF(Table2[[#This Row],[TT]]&lt;1,"",(COUNT(INDIRECT("a"&amp;ROW(Table2[[#Headers],[//]])&amp;":a"&amp;ROW()-1))+1))</f>
        <v>89</v>
      </c>
      <c r="B91" s="9" t="s">
        <v>4080</v>
      </c>
      <c r="C91" s="16">
        <v>0</v>
      </c>
      <c r="D91" s="16" t="s">
        <v>4081</v>
      </c>
      <c r="E91" s="24">
        <f>IF(Table2[[#This Row],[M5B]]="",Table2[[#This Row],[M5B_h]],SUM(Table2[[#This Row],[M5B_h]],Table2[[#This Row],[M5B]]))</f>
        <v>2</v>
      </c>
      <c r="F91" s="19">
        <v>1</v>
      </c>
      <c r="G91" s="19">
        <f>IF(Table2[[#This Row],[M1A]]="","",Table2[[#This Row],[M1A]]-Table2[[#This Row],[AWAL]])</f>
        <v>1</v>
      </c>
      <c r="H91" s="19">
        <v>2</v>
      </c>
      <c r="I91" s="16">
        <f>IF(Table2[[#This Row],[M2A]]="","",SUM(Table2[[#This Row],[M2A]]-Table2[[#This Row],[M2B_h]]))</f>
        <v>1</v>
      </c>
      <c r="K91" s="17" t="str">
        <f>IF(Table2[[#This Row],[M3A]]="","",SUM(Table2[[#This Row],[M3A]]-Table2[[#This Row],[M3B_h]]))</f>
        <v/>
      </c>
      <c r="L91" s="16"/>
      <c r="M91" s="17" t="str">
        <f>IF(Table2[[#This Row],[M4A]]="","",SUM(Table2[[#This Row],[M4A]]-Table2[[#This Row],[M4B_h]]))</f>
        <v/>
      </c>
      <c r="N91" s="17"/>
      <c r="O91" s="17" t="str">
        <f>IF(Table2[[#This Row],[M5A]]="","",SUM(Table2[[#This Row],[M5A]]-Table2[[#This Row],[M5B_h]]))</f>
        <v/>
      </c>
      <c r="P91" s="20">
        <f>SUM(Table2[[#This Row],[AWAL]],Table2[[#This Row],[M1B]])</f>
        <v>1</v>
      </c>
      <c r="Q91" s="20">
        <f>SUM(Table2[[#This Row],[M2B]],Table2[[#This Row],[M2B_h]])</f>
        <v>2</v>
      </c>
      <c r="R91" s="20">
        <f>SUM(Table2[[#This Row],[M3B]],Table2[[#This Row],[M3B_h]])</f>
        <v>2</v>
      </c>
      <c r="S91" s="20">
        <f>SUM(Table2[[#This Row],[M4B]],Table2[[#This Row],[M4B_h]])</f>
        <v>2</v>
      </c>
      <c r="T91" s="14"/>
      <c r="U91" s="14"/>
      <c r="V91" s="14"/>
      <c r="W91" s="14"/>
      <c r="X91" s="14"/>
      <c r="Y91" s="14"/>
      <c r="Z91" s="14"/>
    </row>
    <row r="92" spans="1:26">
      <c r="A92" s="9">
        <f ca="1">IF(Table2[[#This Row],[TT]]&lt;1,"",(COUNT(INDIRECT("a"&amp;ROW(Table2[[#Headers],[//]])&amp;":a"&amp;ROW()-1))+1))</f>
        <v>90</v>
      </c>
      <c r="B92" s="9" t="s">
        <v>2476</v>
      </c>
      <c r="C92" s="16">
        <v>32</v>
      </c>
      <c r="D92" s="16" t="s">
        <v>2413</v>
      </c>
      <c r="E92" s="24">
        <f>IF(Table2[[#This Row],[M5B]]="",Table2[[#This Row],[M5B_h]],SUM(Table2[[#This Row],[M5B_h]],Table2[[#This Row],[M5B]]))</f>
        <v>25</v>
      </c>
      <c r="F92" s="18">
        <v>26</v>
      </c>
      <c r="G92" s="18">
        <f>IF(Table2[[#This Row],[M1A]]="","",Table2[[#This Row],[M1A]]-Table2[[#This Row],[AWAL]])</f>
        <v>-6</v>
      </c>
      <c r="H92" s="18">
        <v>25</v>
      </c>
      <c r="I92" s="16">
        <f>IF(Table2[[#This Row],[M2A]]="","",SUM(Table2[[#This Row],[M2A]]-Table2[[#This Row],[M2B_h]]))</f>
        <v>-1</v>
      </c>
      <c r="K92" s="16" t="str">
        <f>IF(Table2[[#This Row],[M3A]]="","",SUM(Table2[[#This Row],[M3A]]-Table2[[#This Row],[M3B_h]]))</f>
        <v/>
      </c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26</v>
      </c>
      <c r="Q92" s="20">
        <f>SUM(Table2[[#This Row],[M2B]],Table2[[#This Row],[M2B_h]])</f>
        <v>25</v>
      </c>
      <c r="R92" s="20">
        <f>SUM(Table2[[#This Row],[M3B]],Table2[[#This Row],[M3B_h]])</f>
        <v>25</v>
      </c>
      <c r="S92" s="20">
        <f>SUM(Table2[[#This Row],[M4B]],Table2[[#This Row],[M4B_h]])</f>
        <v>25</v>
      </c>
      <c r="T92" s="14"/>
      <c r="U92" s="14"/>
      <c r="V92" s="14"/>
      <c r="W92" s="14"/>
      <c r="X92" s="14"/>
      <c r="Y92" s="14"/>
      <c r="Z92" s="14"/>
    </row>
    <row r="93" spans="1:26">
      <c r="A93" s="14">
        <f ca="1">IF(Table2[[#This Row],[TT]]&lt;1,"",(COUNT(INDIRECT("a"&amp;ROW(Table2[[#Headers],[//]])&amp;":a"&amp;ROW()-1))+1))</f>
        <v>91</v>
      </c>
      <c r="B93" s="9" t="s">
        <v>4893</v>
      </c>
      <c r="C93" s="16">
        <v>2</v>
      </c>
      <c r="D93" s="16" t="s">
        <v>2478</v>
      </c>
      <c r="E93" s="24">
        <f>IF(Table2[[#This Row],[M5B]]="",Table2[[#This Row],[M5B_h]],SUM(Table2[[#This Row],[M5B_h]],Table2[[#This Row],[M5B]]))</f>
        <v>2</v>
      </c>
      <c r="F93" s="19"/>
      <c r="G93" s="19" t="str">
        <f>IF(Table2[[#This Row],[M1A]]="","",Table2[[#This Row],[M1A]]-Table2[[#This Row],[AWAL]])</f>
        <v/>
      </c>
      <c r="H93" s="19"/>
      <c r="I93" s="16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2</v>
      </c>
      <c r="Q93" s="20">
        <f>SUM(Table2[[#This Row],[M2B]],Table2[[#This Row],[M2B_h]])</f>
        <v>2</v>
      </c>
      <c r="R93" s="20">
        <f>SUM(Table2[[#This Row],[M3B]],Table2[[#This Row],[M3B_h]])</f>
        <v>2</v>
      </c>
      <c r="S93" s="20">
        <f>SUM(Table2[[#This Row],[M4B]],Table2[[#This Row],[M4B_h]])</f>
        <v>2</v>
      </c>
      <c r="T93" s="14"/>
      <c r="U93" s="14"/>
      <c r="V93" s="14"/>
      <c r="W93" s="14"/>
      <c r="X93" s="14"/>
      <c r="Y93" s="14"/>
      <c r="Z93" s="14"/>
    </row>
    <row r="94" spans="1:26">
      <c r="A94" s="9">
        <f ca="1">IF(Table2[[#This Row],[TT]]&lt;1,"",(COUNT(INDIRECT("a"&amp;ROW(Table2[[#Headers],[//]])&amp;":a"&amp;ROW()-1))+1))</f>
        <v>92</v>
      </c>
      <c r="B94" s="9" t="s">
        <v>4894</v>
      </c>
      <c r="C94" s="16">
        <v>1</v>
      </c>
      <c r="D94" s="16" t="s">
        <v>2478</v>
      </c>
      <c r="E94" s="24">
        <f>IF(Table2[[#This Row],[M5B]]="",Table2[[#This Row],[M5B_h]],SUM(Table2[[#This Row],[M5B_h]],Table2[[#This Row],[M5B]]))</f>
        <v>1</v>
      </c>
      <c r="F94" s="18"/>
      <c r="G94" s="18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6" t="str">
        <f>IF(Table2[[#This Row],[M3A]]="","",SUM(Table2[[#This Row],[M3A]]-Table2[[#This Row],[M3B_h]]))</f>
        <v/>
      </c>
      <c r="M94" s="16" t="str">
        <f>IF(Table2[[#This Row],[M4A]]="","",SUM(Table2[[#This Row],[M4A]]-Table2[[#This Row],[M4B_h]]))</f>
        <v/>
      </c>
      <c r="O94" s="16" t="str">
        <f>IF(Table2[[#This Row],[M5A]]="","",SUM(Table2[[#This Row],[M5A]]-Table2[[#This Row],[M5B_h]]))</f>
        <v/>
      </c>
      <c r="P94" s="20">
        <f>SUM(Table2[[#This Row],[AWAL]],Table2[[#This Row],[M1B]])</f>
        <v>1</v>
      </c>
      <c r="Q94" s="20">
        <f>SUM(Table2[[#This Row],[M2B]],Table2[[#This Row],[M2B_h]])</f>
        <v>1</v>
      </c>
      <c r="R94" s="20">
        <f>SUM(Table2[[#This Row],[M3B]],Table2[[#This Row],[M3B_h]])</f>
        <v>1</v>
      </c>
      <c r="S94" s="20">
        <f>SUM(Table2[[#This Row],[M4B]],Table2[[#This Row],[M4B_h]])</f>
        <v>1</v>
      </c>
      <c r="T94" s="14"/>
      <c r="U94" s="14"/>
      <c r="V94" s="14"/>
      <c r="W94" s="14"/>
      <c r="X94" s="14"/>
      <c r="Y94" s="14"/>
      <c r="Z94" s="14"/>
    </row>
    <row r="95" spans="1:26">
      <c r="A95" s="14">
        <f ca="1">IF(Table2[[#This Row],[TT]]&lt;1,"",(COUNT(INDIRECT("a"&amp;ROW(Table2[[#Headers],[//]])&amp;":a"&amp;ROW()-1))+1))</f>
        <v>93</v>
      </c>
      <c r="B95" s="9" t="s">
        <v>88</v>
      </c>
      <c r="C95" s="16">
        <v>6</v>
      </c>
      <c r="D95" s="16" t="s">
        <v>14</v>
      </c>
      <c r="E95" s="24">
        <f>IF(Table2[[#This Row],[M5B]]="",Table2[[#This Row],[M5B_h]],SUM(Table2[[#This Row],[M5B_h]],Table2[[#This Row],[M5B]]))</f>
        <v>6</v>
      </c>
      <c r="F95" s="19"/>
      <c r="G95" s="19" t="str">
        <f>IF(Table2[[#This Row],[M1A]]="","",Table2[[#This Row],[M1A]]-Table2[[#This Row],[AWAL]])</f>
        <v/>
      </c>
      <c r="H95" s="19"/>
      <c r="I95" s="17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6</v>
      </c>
      <c r="Q95" s="20">
        <f>SUM(Table2[[#This Row],[M2B]],Table2[[#This Row],[M2B_h]])</f>
        <v>6</v>
      </c>
      <c r="R95" s="20">
        <f>SUM(Table2[[#This Row],[M3B]],Table2[[#This Row],[M3B_h]])</f>
        <v>6</v>
      </c>
      <c r="S95" s="20">
        <f>SUM(Table2[[#This Row],[M4B]],Table2[[#This Row],[M4B_h]])</f>
        <v>6</v>
      </c>
      <c r="T95" s="14"/>
      <c r="U95" s="14"/>
      <c r="V95" s="14"/>
      <c r="W95" s="14"/>
      <c r="X95" s="14"/>
      <c r="Y95" s="14"/>
      <c r="Z95" s="14"/>
    </row>
    <row r="96" spans="1:26">
      <c r="A96" s="14">
        <f ca="1">IF(Table2[[#This Row],[TT]]&lt;1,"",(COUNT(INDIRECT("a"&amp;ROW(Table2[[#Headers],[//]])&amp;":a"&amp;ROW()-1))+1))</f>
        <v>94</v>
      </c>
      <c r="B96" s="9" t="s">
        <v>4795</v>
      </c>
      <c r="C96" s="16">
        <v>2</v>
      </c>
      <c r="D96" s="16" t="s">
        <v>2409</v>
      </c>
      <c r="E96" s="24">
        <f>IF(Table2[[#This Row],[M5B]]="",Table2[[#This Row],[M5B_h]],SUM(Table2[[#This Row],[M5B_h]],Table2[[#This Row],[M5B]]))</f>
        <v>1</v>
      </c>
      <c r="F96" s="19">
        <v>1</v>
      </c>
      <c r="G96" s="19">
        <f>IF(Table2[[#This Row],[M1A]]="","",Table2[[#This Row],[M1A]]-Table2[[#This Row],[AWAL]])</f>
        <v>-1</v>
      </c>
      <c r="H96" s="19"/>
      <c r="I96" s="17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1</v>
      </c>
      <c r="Q96" s="20">
        <f>SUM(Table2[[#This Row],[M2B]],Table2[[#This Row],[M2B_h]])</f>
        <v>1</v>
      </c>
      <c r="R96" s="20">
        <f>SUM(Table2[[#This Row],[M3B]],Table2[[#This Row],[M3B_h]])</f>
        <v>1</v>
      </c>
      <c r="S96" s="20">
        <f>SUM(Table2[[#This Row],[M4B]],Table2[[#This Row],[M4B_h]])</f>
        <v>1</v>
      </c>
      <c r="T96" s="14"/>
      <c r="U96" s="14"/>
      <c r="V96" s="14"/>
      <c r="W96" s="14"/>
      <c r="X96" s="14"/>
      <c r="Y96" s="14"/>
      <c r="Z96" s="14"/>
    </row>
    <row r="97" spans="1:26">
      <c r="A97" s="14">
        <f ca="1">IF(Table2[[#This Row],[TT]]&lt;1,"",(COUNT(INDIRECT("a"&amp;ROW(Table2[[#Headers],[//]])&amp;":a"&amp;ROW()-1))+1))</f>
        <v>95</v>
      </c>
      <c r="B97" s="9" t="s">
        <v>4780</v>
      </c>
      <c r="C97" s="16">
        <v>10</v>
      </c>
      <c r="D97" s="16" t="s">
        <v>2440</v>
      </c>
      <c r="E97" s="24">
        <f>IF(Table2[[#This Row],[M5B]]="",Table2[[#This Row],[M5B_h]],SUM(Table2[[#This Row],[M5B_h]],Table2[[#This Row],[M5B]]))</f>
        <v>10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10</v>
      </c>
      <c r="Q97" s="20">
        <f>SUM(Table2[[#This Row],[M2B]],Table2[[#This Row],[M2B_h]])</f>
        <v>10</v>
      </c>
      <c r="R97" s="20">
        <f>SUM(Table2[[#This Row],[M3B]],Table2[[#This Row],[M3B_h]])</f>
        <v>10</v>
      </c>
      <c r="S97" s="20">
        <f>SUM(Table2[[#This Row],[M4B]],Table2[[#This Row],[M4B_h]])</f>
        <v>10</v>
      </c>
      <c r="T97" s="14"/>
      <c r="U97" s="14"/>
      <c r="V97" s="14"/>
      <c r="W97" s="14"/>
      <c r="X97" s="14"/>
      <c r="Y97" s="14"/>
      <c r="Z97" s="14"/>
    </row>
    <row r="98" spans="1:26">
      <c r="A98" s="9">
        <f ca="1">IF(Table2[[#This Row],[TT]]&lt;1,"",(COUNT(INDIRECT("a"&amp;ROW(Table2[[#Headers],[//]])&amp;":a"&amp;ROW()-1))+1))</f>
        <v>96</v>
      </c>
      <c r="B98" s="9" t="s">
        <v>4305</v>
      </c>
      <c r="C98" s="16">
        <v>0</v>
      </c>
      <c r="D98" s="16" t="s">
        <v>2440</v>
      </c>
      <c r="E98" s="24">
        <f>IF(Table2[[#This Row],[M5B]]="",Table2[[#This Row],[M5B_h]],SUM(Table2[[#This Row],[M5B_h]],Table2[[#This Row],[M5B]]))</f>
        <v>1</v>
      </c>
      <c r="F98" s="18"/>
      <c r="G98" s="18" t="str">
        <f>IF(Table2[[#This Row],[M1A]]="","",Table2[[#This Row],[M1A]]-Table2[[#This Row],[AWAL]])</f>
        <v/>
      </c>
      <c r="H98" s="18">
        <v>1</v>
      </c>
      <c r="I98" s="16">
        <f>IF(Table2[[#This Row],[M2A]]="","",SUM(Table2[[#This Row],[M2A]]-Table2[[#This Row],[M2B_h]]))</f>
        <v>1</v>
      </c>
      <c r="K98" s="16" t="str">
        <f>IF(Table2[[#This Row],[M3A]]="","",SUM(Table2[[#This Row],[M3A]]-Table2[[#This Row],[M3B_h]]))</f>
        <v/>
      </c>
      <c r="L98" s="9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1</v>
      </c>
      <c r="R98" s="20">
        <f>SUM(Table2[[#This Row],[M3B]],Table2[[#This Row],[M3B_h]])</f>
        <v>1</v>
      </c>
      <c r="S98" s="20">
        <f>SUM(Table2[[#This Row],[M4B]],Table2[[#This Row],[M4B_h]])</f>
        <v>1</v>
      </c>
      <c r="T98" s="14"/>
      <c r="U98" s="14"/>
      <c r="V98" s="14"/>
      <c r="W98" s="14"/>
      <c r="X98" s="14"/>
      <c r="Y98" s="14"/>
      <c r="Z98" s="14"/>
    </row>
    <row r="99" spans="1:26">
      <c r="A99" s="14">
        <f ca="1">IF(Table2[[#This Row],[TT]]&lt;1,"",(COUNT(INDIRECT("a"&amp;ROW(Table2[[#Headers],[//]])&amp;":a"&amp;ROW()-1))+1))</f>
        <v>97</v>
      </c>
      <c r="B99" s="9" t="s">
        <v>4992</v>
      </c>
      <c r="D99" s="16" t="s">
        <v>2414</v>
      </c>
      <c r="E99" s="24">
        <f>IF(Table2[[#This Row],[M5B]]="",Table2[[#This Row],[M5B_h]],SUM(Table2[[#This Row],[M5B_h]],Table2[[#This Row],[M5B]]))</f>
        <v>1</v>
      </c>
      <c r="F99" s="19">
        <v>2</v>
      </c>
      <c r="G99" s="19">
        <f>IF(Table2[[#This Row],[M1A]]="","",Table2[[#This Row],[M1A]]-Table2[[#This Row],[AWAL]])</f>
        <v>2</v>
      </c>
      <c r="H99" s="19">
        <v>1</v>
      </c>
      <c r="I99" s="17">
        <f>IF(Table2[[#This Row],[M2A]]="","",SUM(Table2[[#This Row],[M2A]]-Table2[[#This Row],[M2B_h]]))</f>
        <v>-1</v>
      </c>
      <c r="K99" s="17" t="str">
        <f>IF(Table2[[#This Row],[M3A]]="","",SUM(Table2[[#This Row],[M3A]]-Table2[[#This Row],[M3B_h]]))</f>
        <v/>
      </c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2</v>
      </c>
      <c r="Q99" s="20">
        <f>SUM(Table2[[#This Row],[M2B]],Table2[[#This Row],[M2B_h]])</f>
        <v>1</v>
      </c>
      <c r="R99" s="20">
        <f>SUM(Table2[[#This Row],[M3B]],Table2[[#This Row],[M3B_h]])</f>
        <v>1</v>
      </c>
      <c r="S99" s="20">
        <f>SUM(Table2[[#This Row],[M4B]],Table2[[#This Row],[M4B_h]])</f>
        <v>1</v>
      </c>
      <c r="T99" s="14"/>
      <c r="U99" s="14"/>
      <c r="V99" s="14"/>
      <c r="W99" s="14"/>
      <c r="X99" s="14"/>
      <c r="Y99" s="14"/>
      <c r="Z99" s="14"/>
    </row>
    <row r="100" spans="1:26">
      <c r="A100" s="14">
        <f ca="1">IF(Table2[[#This Row],[TT]]&lt;1,"",(COUNT(INDIRECT("a"&amp;ROW(Table2[[#Headers],[//]])&amp;":a"&amp;ROW()-1))+1))</f>
        <v>98</v>
      </c>
      <c r="B100" s="9" t="s">
        <v>5056</v>
      </c>
      <c r="C100" s="16">
        <v>0</v>
      </c>
      <c r="D100" s="16" t="s">
        <v>2440</v>
      </c>
      <c r="E100" s="24">
        <f>IF(Table2[[#This Row],[M5B]]="",Table2[[#This Row],[M5B_h]],SUM(Table2[[#This Row],[M5B_h]],Table2[[#This Row],[M5B]]))</f>
        <v>1</v>
      </c>
      <c r="F100" s="19">
        <v>2</v>
      </c>
      <c r="G100" s="19">
        <f>IF(Table2[[#This Row],[M1A]]="","",Table2[[#This Row],[M1A]]-Table2[[#This Row],[AWAL]])</f>
        <v>2</v>
      </c>
      <c r="H100" s="19">
        <v>1</v>
      </c>
      <c r="I100" s="16">
        <f>IF(Table2[[#This Row],[M2A]]="","",SUM(Table2[[#This Row],[M2A]]-Table2[[#This Row],[M2B_h]]))</f>
        <v>-1</v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2</v>
      </c>
      <c r="Q100" s="20">
        <f>SUM(Table2[[#This Row],[M2B]],Table2[[#This Row],[M2B_h]])</f>
        <v>1</v>
      </c>
      <c r="R100" s="20">
        <f>SUM(Table2[[#This Row],[M3B]],Table2[[#This Row],[M3B_h]])</f>
        <v>1</v>
      </c>
      <c r="S100" s="20">
        <f>SUM(Table2[[#This Row],[M4B]],Table2[[#This Row],[M4B_h]])</f>
        <v>1</v>
      </c>
      <c r="T100" s="14"/>
      <c r="U100" s="14"/>
      <c r="V100" s="14"/>
      <c r="W100" s="14"/>
      <c r="X100" s="14"/>
      <c r="Y100" s="14"/>
      <c r="Z100" s="14"/>
    </row>
    <row r="101" spans="1:26">
      <c r="A101" s="14">
        <f ca="1">IF(Table2[[#This Row],[TT]]&lt;1,"",(COUNT(INDIRECT("a"&amp;ROW(Table2[[#Headers],[//]])&amp;":a"&amp;ROW()-1))+1))</f>
        <v>99</v>
      </c>
      <c r="B101" s="9" t="s">
        <v>4334</v>
      </c>
      <c r="C101" s="16">
        <v>0</v>
      </c>
      <c r="D101" s="16" t="s">
        <v>2440</v>
      </c>
      <c r="E101" s="24">
        <f>IF(Table2[[#This Row],[M5B]]="",Table2[[#This Row],[M5B_h]],SUM(Table2[[#This Row],[M5B_h]],Table2[[#This Row],[M5B]]))</f>
        <v>7</v>
      </c>
      <c r="F101" s="19">
        <v>2</v>
      </c>
      <c r="G101" s="19">
        <f>IF(Table2[[#This Row],[M1A]]="","",Table2[[#This Row],[M1A]]-Table2[[#This Row],[AWAL]])</f>
        <v>2</v>
      </c>
      <c r="H101" s="19">
        <v>7</v>
      </c>
      <c r="I101" s="16">
        <f>IF(Table2[[#This Row],[M2A]]="","",SUM(Table2[[#This Row],[M2A]]-Table2[[#This Row],[M2B_h]]))</f>
        <v>5</v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7</v>
      </c>
      <c r="R101" s="20">
        <f>SUM(Table2[[#This Row],[M3B]],Table2[[#This Row],[M3B_h]])</f>
        <v>7</v>
      </c>
      <c r="S101" s="20">
        <f>SUM(Table2[[#This Row],[M4B]],Table2[[#This Row],[M4B_h]])</f>
        <v>7</v>
      </c>
      <c r="T101" s="14"/>
      <c r="U101" s="14"/>
      <c r="V101" s="14"/>
      <c r="W101" s="14"/>
      <c r="X101" s="14"/>
      <c r="Y101" s="14"/>
      <c r="Z101" s="14"/>
    </row>
    <row r="102" spans="1:26">
      <c r="A102" s="14">
        <f ca="1">IF(Table2[[#This Row],[TT]]&lt;1,"",(COUNT(INDIRECT("a"&amp;ROW(Table2[[#Headers],[//]])&amp;":a"&amp;ROW()-1))+1))</f>
        <v>100</v>
      </c>
      <c r="B102" s="9" t="s">
        <v>4823</v>
      </c>
      <c r="C102" s="16">
        <v>6</v>
      </c>
      <c r="D102" s="16" t="s">
        <v>2414</v>
      </c>
      <c r="E102" s="24">
        <f>IF(Table2[[#This Row],[M5B]]="",Table2[[#This Row],[M5B_h]],SUM(Table2[[#This Row],[M5B_h]],Table2[[#This Row],[M5B]]))</f>
        <v>5</v>
      </c>
      <c r="F102" s="19"/>
      <c r="G102" s="19" t="str">
        <f>IF(Table2[[#This Row],[M1A]]="","",Table2[[#This Row],[M1A]]-Table2[[#This Row],[AWAL]])</f>
        <v/>
      </c>
      <c r="H102" s="19">
        <v>5</v>
      </c>
      <c r="I102" s="16">
        <f>IF(Table2[[#This Row],[M2A]]="","",SUM(Table2[[#This Row],[M2A]]-Table2[[#This Row],[M2B_h]]))</f>
        <v>-1</v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6</v>
      </c>
      <c r="Q102" s="20">
        <f>SUM(Table2[[#This Row],[M2B]],Table2[[#This Row],[M2B_h]])</f>
        <v>5</v>
      </c>
      <c r="R102" s="20">
        <f>SUM(Table2[[#This Row],[M3B]],Table2[[#This Row],[M3B_h]])</f>
        <v>5</v>
      </c>
      <c r="S102" s="20">
        <f>SUM(Table2[[#This Row],[M4B]],Table2[[#This Row],[M4B_h]])</f>
        <v>5</v>
      </c>
      <c r="T102" s="14"/>
      <c r="U102" s="14"/>
      <c r="V102" s="14"/>
      <c r="W102" s="14"/>
      <c r="X102" s="14"/>
      <c r="Y102" s="14"/>
      <c r="Z102" s="14"/>
    </row>
    <row r="103" spans="1:26">
      <c r="A103" s="14">
        <f ca="1">IF(Table2[[#This Row],[TT]]&lt;1,"",(COUNT(INDIRECT("a"&amp;ROW(Table2[[#Headers],[//]])&amp;":a"&amp;ROW()-1))+1))</f>
        <v>101</v>
      </c>
      <c r="B103" s="9" t="s">
        <v>4782</v>
      </c>
      <c r="C103" s="16">
        <v>1</v>
      </c>
      <c r="D103" s="16" t="s">
        <v>2440</v>
      </c>
      <c r="E103" s="24">
        <f>IF(Table2[[#This Row],[M5B]]="",Table2[[#This Row],[M5B_h]],SUM(Table2[[#This Row],[M5B_h]],Table2[[#This Row],[M5B]]))</f>
        <v>1</v>
      </c>
      <c r="F103" s="19"/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1</v>
      </c>
      <c r="Q103" s="20">
        <f>SUM(Table2[[#This Row],[M2B]],Table2[[#This Row],[M2B_h]])</f>
        <v>1</v>
      </c>
      <c r="R103" s="20">
        <f>SUM(Table2[[#This Row],[M3B]],Table2[[#This Row],[M3B_h]])</f>
        <v>1</v>
      </c>
      <c r="S103" s="20">
        <f>SUM(Table2[[#This Row],[M4B]],Table2[[#This Row],[M4B_h]])</f>
        <v>1</v>
      </c>
      <c r="T103" s="14"/>
      <c r="U103" s="14"/>
      <c r="V103" s="14"/>
      <c r="W103" s="14"/>
      <c r="X103" s="14"/>
      <c r="Y103" s="14"/>
      <c r="Z103" s="14"/>
    </row>
    <row r="104" spans="1:26">
      <c r="A104" s="14">
        <f ca="1">IF(Table2[[#This Row],[TT]]&lt;1,"",(COUNT(INDIRECT("a"&amp;ROW(Table2[[#Headers],[//]])&amp;":a"&amp;ROW()-1))+1))</f>
        <v>102</v>
      </c>
      <c r="B104" s="9" t="s">
        <v>4918</v>
      </c>
      <c r="C104" s="16">
        <v>3</v>
      </c>
      <c r="D104" s="16" t="s">
        <v>2440</v>
      </c>
      <c r="E104" s="24">
        <f>IF(Table2[[#This Row],[M5B]]="",Table2[[#This Row],[M5B_h]],SUM(Table2[[#This Row],[M5B_h]],Table2[[#This Row],[M5B]]))</f>
        <v>3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3</v>
      </c>
      <c r="Q104" s="20">
        <f>SUM(Table2[[#This Row],[M2B]],Table2[[#This Row],[M2B_h]])</f>
        <v>3</v>
      </c>
      <c r="R104" s="20">
        <f>SUM(Table2[[#This Row],[M3B]],Table2[[#This Row],[M3B_h]])</f>
        <v>3</v>
      </c>
      <c r="S104" s="20">
        <f>SUM(Table2[[#This Row],[M4B]],Table2[[#This Row],[M4B_h]])</f>
        <v>3</v>
      </c>
      <c r="T104" s="14"/>
      <c r="U104" s="14"/>
      <c r="V104" s="14"/>
      <c r="W104" s="14"/>
      <c r="X104" s="14"/>
      <c r="Y104" s="14"/>
      <c r="Z104" s="14"/>
    </row>
    <row r="105" spans="1:26">
      <c r="A105" s="9">
        <f ca="1">IF(Table2[[#This Row],[TT]]&lt;1,"",(COUNT(INDIRECT("a"&amp;ROW(Table2[[#Headers],[//]])&amp;":a"&amp;ROW()-1))+1))</f>
        <v>103</v>
      </c>
      <c r="B105" s="9" t="s">
        <v>2481</v>
      </c>
      <c r="C105" s="16">
        <v>3</v>
      </c>
      <c r="D105" s="16" t="s">
        <v>2414</v>
      </c>
      <c r="E105" s="24">
        <f>IF(Table2[[#This Row],[M5B]]="",Table2[[#This Row],[M5B_h]],SUM(Table2[[#This Row],[M5B_h]],Table2[[#This Row],[M5B]]))</f>
        <v>3</v>
      </c>
      <c r="F105" s="19"/>
      <c r="G105" s="9" t="str">
        <f>IF(Table2[[#This Row],[M1A]]="","",Table2[[#This Row],[M1A]]-Table2[[#This Row],[AWAL]])</f>
        <v/>
      </c>
      <c r="H105" s="9"/>
      <c r="I105" s="16" t="str">
        <f>IF(Table2[[#This Row],[M2A]]="","",SUM(Table2[[#This Row],[M2A]]-Table2[[#This Row],[M2B_h]]))</f>
        <v/>
      </c>
      <c r="K105" s="16" t="str">
        <f>IF(Table2[[#This Row],[M3A]]="","",SUM(Table2[[#This Row],[M3A]]-Table2[[#This Row],[M3B_h]]))</f>
        <v/>
      </c>
      <c r="L105" s="9"/>
      <c r="M105" s="16" t="str">
        <f>IF(Table2[[#This Row],[M4A]]="","",SUM(Table2[[#This Row],[M4A]]-Table2[[#This Row],[M4B_h]]))</f>
        <v/>
      </c>
      <c r="O105" s="16" t="str">
        <f>IF(Table2[[#This Row],[M5A]]="","",SUM(Table2[[#This Row],[M5A]]-Table2[[#This Row],[M5B_h]]))</f>
        <v/>
      </c>
      <c r="P105" s="20">
        <f>SUM(Table2[[#This Row],[AWAL]],Table2[[#This Row],[M1B]])</f>
        <v>3</v>
      </c>
      <c r="Q105" s="20">
        <f>SUM(Table2[[#This Row],[M2B]],Table2[[#This Row],[M2B_h]])</f>
        <v>3</v>
      </c>
      <c r="R105" s="20">
        <f>SUM(Table2[[#This Row],[M3B]],Table2[[#This Row],[M3B_h]])</f>
        <v>3</v>
      </c>
      <c r="S105" s="20">
        <f>SUM(Table2[[#This Row],[M4B]],Table2[[#This Row],[M4B_h]])</f>
        <v>3</v>
      </c>
      <c r="T105" s="14"/>
      <c r="U105" s="14"/>
      <c r="V105" s="14"/>
      <c r="W105" s="14"/>
      <c r="X105" s="14"/>
      <c r="Y105" s="14"/>
      <c r="Z105" s="14"/>
    </row>
    <row r="106" spans="1:26">
      <c r="A106" s="14">
        <f ca="1">IF(Table2[[#This Row],[TT]]&lt;1,"",(COUNT(INDIRECT("a"&amp;ROW(Table2[[#Headers],[//]])&amp;":a"&amp;ROW()-1))+1))</f>
        <v>104</v>
      </c>
      <c r="B106" s="9" t="s">
        <v>4858</v>
      </c>
      <c r="C106" s="16">
        <v>2</v>
      </c>
      <c r="D106" s="16">
        <v>48</v>
      </c>
      <c r="E106" s="24">
        <f>IF(Table2[[#This Row],[M5B]]="",Table2[[#This Row],[M5B_h]],SUM(Table2[[#This Row],[M5B_h]],Table2[[#This Row],[M5B]]))</f>
        <v>1</v>
      </c>
      <c r="F106" s="19">
        <v>1</v>
      </c>
      <c r="G106" s="19">
        <f>IF(Table2[[#This Row],[M1A]]="","",Table2[[#This Row],[M1A]]-Table2[[#This Row],[AWAL]])</f>
        <v>-1</v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1</v>
      </c>
      <c r="Q106" s="20">
        <f>SUM(Table2[[#This Row],[M2B]],Table2[[#This Row],[M2B_h]])</f>
        <v>1</v>
      </c>
      <c r="R106" s="20">
        <f>SUM(Table2[[#This Row],[M3B]],Table2[[#This Row],[M3B_h]])</f>
        <v>1</v>
      </c>
      <c r="S106" s="20">
        <f>SUM(Table2[[#This Row],[M4B]],Table2[[#This Row],[M4B_h]])</f>
        <v>1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4074</v>
      </c>
      <c r="C107" s="16">
        <v>0</v>
      </c>
      <c r="D107" s="16" t="s">
        <v>2948</v>
      </c>
      <c r="E107" s="24">
        <f>IF(Table2[[#This Row],[M5B]]="",Table2[[#This Row],[M5B_h]],SUM(Table2[[#This Row],[M5B_h]],Table2[[#This Row],[M5B]]))</f>
        <v>0</v>
      </c>
      <c r="F107" s="9"/>
      <c r="G107" s="9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5</v>
      </c>
      <c r="C108" s="16">
        <v>0</v>
      </c>
      <c r="D108" s="16">
        <v>72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9" t="str">
        <f ca="1">IF(Table2[[#This Row],[TT]]&lt;1,"",(COUNT(INDIRECT("a"&amp;ROW(Table2[[#Headers],[//]])&amp;":a"&amp;ROW()-1))+1))</f>
        <v/>
      </c>
      <c r="B109" s="9" t="s">
        <v>2530</v>
      </c>
      <c r="C109" s="16">
        <v>0</v>
      </c>
      <c r="D109" s="16" t="s">
        <v>6</v>
      </c>
      <c r="E109" s="24">
        <f>IF(Table2[[#This Row],[M5B]]="",Table2[[#This Row],[M5B_h]],SUM(Table2[[#This Row],[M5B_h]],Table2[[#This Row],[M5B]]))</f>
        <v>0</v>
      </c>
      <c r="F109" s="18"/>
      <c r="G109" s="18" t="str">
        <f>IF(Table2[[#This Row],[M1A]]="","",Table2[[#This Row],[M1A]]-Table2[[#This Row],[AWAL]])</f>
        <v/>
      </c>
      <c r="H109" s="18"/>
      <c r="I109" s="16" t="str">
        <f>IF(Table2[[#This Row],[M2A]]="","",SUM(Table2[[#This Row],[M2A]]-Table2[[#This Row],[M2B_h]]))</f>
        <v/>
      </c>
      <c r="K109" s="16" t="str">
        <f>IF(Table2[[#This Row],[M3A]]="","",SUM(Table2[[#This Row],[M3A]]-Table2[[#This Row],[M3B_h]]))</f>
        <v/>
      </c>
      <c r="L109" s="9"/>
      <c r="M109" s="16" t="str">
        <f>IF(Table2[[#This Row],[M4A]]="","",SUM(Table2[[#This Row],[M4A]]-Table2[[#This Row],[M4B_h]]))</f>
        <v/>
      </c>
      <c r="O109" s="16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2531</v>
      </c>
      <c r="C110" s="16">
        <v>1</v>
      </c>
      <c r="D110" s="16" t="s">
        <v>7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>
        <v>0</v>
      </c>
      <c r="I110" s="16">
        <f>IF(Table2[[#This Row],[M2A]]="","",SUM(Table2[[#This Row],[M2A]]-Table2[[#This Row],[M2B_h]]))</f>
        <v>-1</v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1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11" t="s">
        <v>3113</v>
      </c>
      <c r="C111" s="16">
        <v>0</v>
      </c>
      <c r="D111" s="16" t="s">
        <v>2535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9" t="str">
        <f ca="1">IF(Table2[[#This Row],[TT]]&lt;1,"",(COUNT(INDIRECT("a"&amp;ROW(Table2[[#Headers],[//]])&amp;":a"&amp;ROW()-1))+1))</f>
        <v/>
      </c>
      <c r="B112" s="11" t="s">
        <v>2437</v>
      </c>
      <c r="C112" s="16">
        <v>1</v>
      </c>
      <c r="D112" s="16" t="s">
        <v>2438</v>
      </c>
      <c r="E112" s="24">
        <f>IF(Table2[[#This Row],[M5B]]="",Table2[[#This Row],[M5B_h]],SUM(Table2[[#This Row],[M5B_h]],Table2[[#This Row],[M5B]]))</f>
        <v>0</v>
      </c>
      <c r="F112" s="18"/>
      <c r="G112" s="18" t="str">
        <f>IF(Table2[[#This Row],[M1A]]="","",Table2[[#This Row],[M1A]]-Table2[[#This Row],[AWAL]])</f>
        <v/>
      </c>
      <c r="H112" s="18">
        <v>0</v>
      </c>
      <c r="I112" s="16">
        <f>IF(Table2[[#This Row],[M2A]]="","",SUM(Table2[[#This Row],[M2A]]-Table2[[#This Row],[M2B_h]]))</f>
        <v>-1</v>
      </c>
      <c r="K112" s="16" t="str">
        <f>IF(Table2[[#This Row],[M3A]]="","",SUM(Table2[[#This Row],[M3A]]-Table2[[#This Row],[M3B_h]]))</f>
        <v/>
      </c>
      <c r="L112" s="9"/>
      <c r="M112" s="16" t="str">
        <f>IF(Table2[[#This Row],[M4A]]="","",SUM(Table2[[#This Row],[M4A]]-Table2[[#This Row],[M4B_h]]))</f>
        <v/>
      </c>
      <c r="O112" s="16" t="str">
        <f>IF(Table2[[#This Row],[M5A]]="","",SUM(Table2[[#This Row],[M5A]]-Table2[[#This Row],[M5B_h]]))</f>
        <v/>
      </c>
      <c r="P112" s="20">
        <f>SUM(Table2[[#This Row],[AWAL]],Table2[[#This Row],[M1B]])</f>
        <v>1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11" t="s">
        <v>2484</v>
      </c>
      <c r="C113" s="16">
        <v>0</v>
      </c>
      <c r="D113" s="16" t="s">
        <v>2537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2486</v>
      </c>
      <c r="C114" s="16">
        <v>3</v>
      </c>
      <c r="D114" s="16" t="s">
        <v>2535</v>
      </c>
      <c r="E114" s="24">
        <f>IF(Table2[[#This Row],[M5B]]="",Table2[[#This Row],[M5B_h]],SUM(Table2[[#This Row],[M5B_h]],Table2[[#This Row],[M5B]]))</f>
        <v>0</v>
      </c>
      <c r="F114" s="19">
        <v>0</v>
      </c>
      <c r="G114" s="19">
        <f>IF(Table2[[#This Row],[M1A]]="","",Table2[[#This Row],[M1A]]-Table2[[#This Row],[AWAL]])</f>
        <v>-3</v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4790</v>
      </c>
      <c r="C115" s="16">
        <v>0</v>
      </c>
      <c r="D115" s="16" t="s">
        <v>2438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2917</v>
      </c>
      <c r="C116" s="16">
        <v>0</v>
      </c>
      <c r="D116" s="16" t="s">
        <v>2604</v>
      </c>
      <c r="E116" s="24">
        <f>IF(Table2[[#This Row],[M5B]]="",Table2[[#This Row],[M5B_h]],SUM(Table2[[#This Row],[M5B_h]],Table2[[#This Row],[M5B]]))</f>
        <v>0</v>
      </c>
      <c r="F116" s="19"/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3185</v>
      </c>
      <c r="C117" s="16">
        <v>0</v>
      </c>
      <c r="D117" s="16">
        <v>72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 t="str">
        <f ca="1">IF(Table2[[#This Row],[TT]]&lt;1,"",(COUNT(INDIRECT("a"&amp;ROW(Table2[[#Headers],[//]])&amp;":a"&amp;ROW()-1))+1))</f>
        <v/>
      </c>
      <c r="B118" s="9" t="s">
        <v>3184</v>
      </c>
      <c r="C118" s="16">
        <v>0</v>
      </c>
      <c r="D118" s="16">
        <v>72</v>
      </c>
      <c r="E118" s="24">
        <f>IF(Table2[[#This Row],[M5B]]="",Table2[[#This Row],[M5B_h]],SUM(Table2[[#This Row],[M5B_h]],Table2[[#This Row],[M5B]]))</f>
        <v>0</v>
      </c>
      <c r="F118" s="19"/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9" t="str">
        <f ca="1">IF(Table2[[#This Row],[TT]]&lt;1,"",(COUNT(INDIRECT("a"&amp;ROW(Table2[[#Headers],[//]])&amp;":a"&amp;ROW()-1))+1))</f>
        <v/>
      </c>
      <c r="B119" s="9" t="s">
        <v>3186</v>
      </c>
      <c r="C119" s="16">
        <v>0</v>
      </c>
      <c r="D119" s="16">
        <v>72</v>
      </c>
      <c r="E119" s="24">
        <f>IF(Table2[[#This Row],[M5B]]="",Table2[[#This Row],[M5B_h]],SUM(Table2[[#This Row],[M5B_h]],Table2[[#This Row],[M5B]]))</f>
        <v>0</v>
      </c>
      <c r="F119" s="18"/>
      <c r="G119" s="18" t="str">
        <f>IF(Table2[[#This Row],[M1A]]="","",Table2[[#This Row],[M1A]]-Table2[[#This Row],[AWAL]])</f>
        <v/>
      </c>
      <c r="H119" s="18"/>
      <c r="I119" s="16" t="str">
        <f>IF(Table2[[#This Row],[M2A]]="","",SUM(Table2[[#This Row],[M2A]]-Table2[[#This Row],[M2B_h]]))</f>
        <v/>
      </c>
      <c r="K119" s="16" t="str">
        <f>IF(Table2[[#This Row],[M3A]]="","",SUM(Table2[[#This Row],[M3A]]-Table2[[#This Row],[M3B_h]]))</f>
        <v/>
      </c>
      <c r="L119" s="9"/>
      <c r="M119" s="16" t="str">
        <f>IF(Table2[[#This Row],[M4A]]="","",SUM(Table2[[#This Row],[M4A]]-Table2[[#This Row],[M4B_h]]))</f>
        <v/>
      </c>
      <c r="O119" s="16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10</v>
      </c>
      <c r="C120" s="16">
        <v>0</v>
      </c>
      <c r="D120" s="16" t="s">
        <v>11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4888</v>
      </c>
      <c r="C121" s="16">
        <v>0</v>
      </c>
      <c r="D121" s="16">
        <v>72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9" t="str">
        <f ca="1">IF(Table2[[#This Row],[TT]]&lt;1,"",(COUNT(INDIRECT("a"&amp;ROW(Table2[[#Headers],[//]])&amp;":a"&amp;ROW()-1))+1))</f>
        <v/>
      </c>
      <c r="B122" s="9" t="s">
        <v>12</v>
      </c>
      <c r="C122" s="16">
        <v>0</v>
      </c>
      <c r="D122" s="16">
        <v>72</v>
      </c>
      <c r="E122" s="24">
        <f>IF(Table2[[#This Row],[M5B]]="",Table2[[#This Row],[M5B_h]],SUM(Table2[[#This Row],[M5B_h]],Table2[[#This Row],[M5B]]))</f>
        <v>0</v>
      </c>
      <c r="F122" s="18"/>
      <c r="G122" s="18" t="str">
        <f>IF(Table2[[#This Row],[M1A]]="","",Table2[[#This Row],[M1A]]-Table2[[#This Row],[AWAL]])</f>
        <v/>
      </c>
      <c r="H122" s="18"/>
      <c r="I122" s="16" t="str">
        <f>IF(Table2[[#This Row],[M2A]]="","",SUM(Table2[[#This Row],[M2A]]-Table2[[#This Row],[M2B_h]]))</f>
        <v/>
      </c>
      <c r="K122" s="16" t="str">
        <f>IF(Table2[[#This Row],[M3A]]="","",SUM(Table2[[#This Row],[M3A]]-Table2[[#This Row],[M3B_h]]))</f>
        <v/>
      </c>
      <c r="L122" s="9"/>
      <c r="M122" s="16" t="str">
        <f>IF(Table2[[#This Row],[M4A]]="","",SUM(Table2[[#This Row],[M4A]]-Table2[[#This Row],[M4B_h]]))</f>
        <v/>
      </c>
      <c r="O122" s="16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13</v>
      </c>
      <c r="C123" s="16">
        <v>0</v>
      </c>
      <c r="D123" s="16" t="s">
        <v>11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2876</v>
      </c>
      <c r="C124" s="16">
        <v>0</v>
      </c>
      <c r="D124" s="16">
        <v>72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6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4122</v>
      </c>
      <c r="C125" s="16">
        <v>0</v>
      </c>
      <c r="D125" s="16" t="s">
        <v>2591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4123</v>
      </c>
      <c r="C126" s="16">
        <v>0</v>
      </c>
      <c r="D126" s="16" t="s">
        <v>2591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6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2672</v>
      </c>
      <c r="C127" s="16">
        <v>0</v>
      </c>
      <c r="D127" s="16" t="s">
        <v>2545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6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2673</v>
      </c>
      <c r="C128" s="16">
        <v>0</v>
      </c>
      <c r="D128" s="16" t="s">
        <v>2545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2674</v>
      </c>
      <c r="C129" s="16">
        <v>0</v>
      </c>
      <c r="D129" s="16" t="s">
        <v>2545</v>
      </c>
      <c r="E129" s="24">
        <f>IF(Table2[[#This Row],[M5B]]="",Table2[[#This Row],[M5B_h]],SUM(Table2[[#This Row],[M5B_h]],Table2[[#This Row],[M5B]]))</f>
        <v>0</v>
      </c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2357</v>
      </c>
      <c r="C130" s="16">
        <v>0</v>
      </c>
      <c r="D130" s="16" t="s">
        <v>14</v>
      </c>
      <c r="E130" s="24">
        <f>IF(Table2[[#This Row],[M5B]]="",Table2[[#This Row],[M5B_h]],SUM(Table2[[#This Row],[M5B_h]],Table2[[#This Row],[M5B]]))</f>
        <v>0</v>
      </c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4234</v>
      </c>
      <c r="C131" s="16">
        <v>0</v>
      </c>
      <c r="D131" s="16" t="s">
        <v>14</v>
      </c>
      <c r="E131" s="24">
        <f>IF(Table2[[#This Row],[M5B]]="",Table2[[#This Row],[M5B_h]],SUM(Table2[[#This Row],[M5B_h]],Table2[[#This Row],[M5B]]))</f>
        <v>0</v>
      </c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2855</v>
      </c>
      <c r="C132" s="16">
        <v>0</v>
      </c>
      <c r="D132" s="16" t="s">
        <v>2545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4409</v>
      </c>
      <c r="C133" s="16">
        <v>0</v>
      </c>
      <c r="D133" s="16" t="s">
        <v>2545</v>
      </c>
      <c r="E133" s="24">
        <f>IF(Table2[[#This Row],[M5B]]="",Table2[[#This Row],[M5B_h]],SUM(Table2[[#This Row],[M5B_h]],Table2[[#This Row],[M5B]]))</f>
        <v>0</v>
      </c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4408</v>
      </c>
      <c r="C134" s="16">
        <v>0</v>
      </c>
      <c r="D134" s="16" t="s">
        <v>2545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3379</v>
      </c>
      <c r="C135" s="16">
        <v>0</v>
      </c>
      <c r="D135" s="16" t="s">
        <v>2545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7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9" t="str">
        <f ca="1">IF(Table2[[#This Row],[TT]]&lt;1,"",(COUNT(INDIRECT("a"&amp;ROW(Table2[[#Headers],[//]])&amp;":a"&amp;ROW()-1))+1))</f>
        <v/>
      </c>
      <c r="B136" s="9" t="s">
        <v>3187</v>
      </c>
      <c r="C136" s="16">
        <v>0</v>
      </c>
      <c r="D136" s="16" t="s">
        <v>2545</v>
      </c>
      <c r="E136" s="24">
        <f>IF(Table2[[#This Row],[M5B]]="",Table2[[#This Row],[M5B_h]],SUM(Table2[[#This Row],[M5B_h]],Table2[[#This Row],[M5B]]))</f>
        <v>0</v>
      </c>
      <c r="F136" s="18"/>
      <c r="G136" s="18" t="str">
        <f>IF(Table2[[#This Row],[M1A]]="","",Table2[[#This Row],[M1A]]-Table2[[#This Row],[AWAL]])</f>
        <v/>
      </c>
      <c r="H136" s="18"/>
      <c r="I136" s="16" t="str">
        <f>IF(Table2[[#This Row],[M2A]]="","",SUM(Table2[[#This Row],[M2A]]-Table2[[#This Row],[M2B_h]]))</f>
        <v/>
      </c>
      <c r="K136" s="16" t="str">
        <f>IF(Table2[[#This Row],[M3A]]="","",SUM(Table2[[#This Row],[M3A]]-Table2[[#This Row],[M3B_h]]))</f>
        <v/>
      </c>
      <c r="L136" s="9"/>
      <c r="M136" s="16" t="str">
        <f>IF(Table2[[#This Row],[M4A]]="","",SUM(Table2[[#This Row],[M4A]]-Table2[[#This Row],[M4B_h]]))</f>
        <v/>
      </c>
      <c r="O136" s="16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4096</v>
      </c>
      <c r="C137" s="16">
        <v>0</v>
      </c>
      <c r="D137" s="16" t="s">
        <v>2545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6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2487</v>
      </c>
      <c r="C138" s="16">
        <v>0</v>
      </c>
      <c r="D138" s="16" t="s">
        <v>14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2954</v>
      </c>
      <c r="C139" s="16">
        <v>0</v>
      </c>
      <c r="D139" s="16" t="s">
        <v>2545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6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3105</v>
      </c>
      <c r="C140" s="16">
        <v>0</v>
      </c>
      <c r="D140" s="16" t="s">
        <v>2545</v>
      </c>
      <c r="E140" s="24">
        <f>IF(Table2[[#This Row],[M5B]]="",Table2[[#This Row],[M5B_h]],SUM(Table2[[#This Row],[M5B_h]],Table2[[#This Row],[M5B]]))</f>
        <v>0</v>
      </c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2856</v>
      </c>
      <c r="C141" s="16">
        <v>0</v>
      </c>
      <c r="D141" s="16" t="s">
        <v>2545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7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4891</v>
      </c>
      <c r="C142" s="16">
        <v>2</v>
      </c>
      <c r="D142" s="16" t="s">
        <v>2545</v>
      </c>
      <c r="E142" s="24">
        <f>IF(Table2[[#This Row],[M5B]]="",Table2[[#This Row],[M5B_h]],SUM(Table2[[#This Row],[M5B_h]],Table2[[#This Row],[M5B]]))</f>
        <v>0</v>
      </c>
      <c r="F142" s="18">
        <v>0</v>
      </c>
      <c r="G142" s="18">
        <f>IF(Table2[[#This Row],[M1A]]="","",Table2[[#This Row],[M1A]]-Table2[[#This Row],[AWAL]])</f>
        <v>-2</v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9" t="str">
        <f ca="1">IF(Table2[[#This Row],[TT]]&lt;1,"",(COUNT(INDIRECT("a"&amp;ROW(Table2[[#Headers],[//]])&amp;":a"&amp;ROW()-1))+1))</f>
        <v/>
      </c>
      <c r="B143" s="9" t="s">
        <v>4095</v>
      </c>
      <c r="C143" s="16">
        <v>0</v>
      </c>
      <c r="D143" s="16" t="s">
        <v>2545</v>
      </c>
      <c r="E143" s="24">
        <f>IF(Table2[[#This Row],[M5B]]="",Table2[[#This Row],[M5B_h]],SUM(Table2[[#This Row],[M5B_h]],Table2[[#This Row],[M5B]]))</f>
        <v>0</v>
      </c>
      <c r="F143" s="18"/>
      <c r="G143" s="18" t="str">
        <f>IF(Table2[[#This Row],[M1A]]="","",Table2[[#This Row],[M1A]]-Table2[[#This Row],[AWAL]])</f>
        <v/>
      </c>
      <c r="H143" s="18"/>
      <c r="I143" s="16" t="str">
        <f>IF(Table2[[#This Row],[M2A]]="","",SUM(Table2[[#This Row],[M2A]]-Table2[[#This Row],[M2B_h]]))</f>
        <v/>
      </c>
      <c r="K143" s="16" t="str">
        <f>IF(Table2[[#This Row],[M3A]]="","",SUM(Table2[[#This Row],[M3A]]-Table2[[#This Row],[M3B_h]]))</f>
        <v/>
      </c>
      <c r="L143" s="9"/>
      <c r="M143" s="16" t="str">
        <f>IF(Table2[[#This Row],[M4A]]="","",SUM(Table2[[#This Row],[M4A]]-Table2[[#This Row],[M4B_h]]))</f>
        <v/>
      </c>
      <c r="O143" s="16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15</v>
      </c>
      <c r="C144" s="16">
        <v>0</v>
      </c>
      <c r="D144" s="16" t="s">
        <v>14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7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9" t="str">
        <f ca="1">IF(Table2[[#This Row],[TT]]&lt;1,"",(COUNT(INDIRECT("a"&amp;ROW(Table2[[#Headers],[//]])&amp;":a"&amp;ROW()-1))+1))</f>
        <v/>
      </c>
      <c r="B145" s="9" t="s">
        <v>4381</v>
      </c>
      <c r="C145" s="16">
        <v>0</v>
      </c>
      <c r="D145" s="16" t="s">
        <v>2545</v>
      </c>
      <c r="E145" s="24">
        <f>IF(Table2[[#This Row],[M5B]]="",Table2[[#This Row],[M5B_h]],SUM(Table2[[#This Row],[M5B_h]],Table2[[#This Row],[M5B]]))</f>
        <v>0</v>
      </c>
      <c r="F145" s="18"/>
      <c r="G145" s="18" t="str">
        <f>IF(Table2[[#This Row],[M1A]]="","",Table2[[#This Row],[M1A]]-Table2[[#This Row],[AWAL]])</f>
        <v/>
      </c>
      <c r="H145" s="18"/>
      <c r="I145" s="16" t="str">
        <f>IF(Table2[[#This Row],[M2A]]="","",SUM(Table2[[#This Row],[M2A]]-Table2[[#This Row],[M2B_h]]))</f>
        <v/>
      </c>
      <c r="K145" s="16" t="str">
        <f>IF(Table2[[#This Row],[M3A]]="","",SUM(Table2[[#This Row],[M3A]]-Table2[[#This Row],[M3B_h]]))</f>
        <v/>
      </c>
      <c r="L145" s="9"/>
      <c r="M145" s="16" t="str">
        <f>IF(Table2[[#This Row],[M4A]]="","",SUM(Table2[[#This Row],[M4A]]-Table2[[#This Row],[M4B_h]]))</f>
        <v/>
      </c>
      <c r="O145" s="16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4264</v>
      </c>
      <c r="C146" s="16">
        <v>0</v>
      </c>
      <c r="D146" s="16" t="s">
        <v>2545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4776</v>
      </c>
      <c r="C147" s="16">
        <v>1</v>
      </c>
      <c r="D147" s="16" t="s">
        <v>2545</v>
      </c>
      <c r="E147" s="24">
        <f>IF(Table2[[#This Row],[M5B]]="",Table2[[#This Row],[M5B_h]],SUM(Table2[[#This Row],[M5B_h]],Table2[[#This Row],[M5B]]))</f>
        <v>0</v>
      </c>
      <c r="F147" s="19">
        <v>0</v>
      </c>
      <c r="G147" s="19">
        <f>IF(Table2[[#This Row],[M1A]]="","",Table2[[#This Row],[M1A]]-Table2[[#This Row],[AWAL]])</f>
        <v>-1</v>
      </c>
      <c r="H147" s="19"/>
      <c r="I147" s="17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2918</v>
      </c>
      <c r="C148" s="16">
        <v>0</v>
      </c>
      <c r="D148" s="16" t="s">
        <v>2545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3106</v>
      </c>
      <c r="C149" s="16">
        <v>0</v>
      </c>
      <c r="D149" s="16" t="s">
        <v>2545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7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4075</v>
      </c>
      <c r="C150" s="16">
        <v>0</v>
      </c>
      <c r="D150" s="16" t="s">
        <v>2545</v>
      </c>
      <c r="E150" s="24">
        <f>IF(Table2[[#This Row],[M5B]]="",Table2[[#This Row],[M5B_h]],SUM(Table2[[#This Row],[M5B_h]],Table2[[#This Row],[M5B]]))</f>
        <v>0</v>
      </c>
      <c r="G150" s="19" t="str">
        <f>IF(Table2[[#This Row],[M1A]]="","",Table2[[#This Row],[M1A]]-Table2[[#This Row],[AWAL]])</f>
        <v/>
      </c>
      <c r="H150" s="19"/>
      <c r="I150" s="17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16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23</v>
      </c>
      <c r="C151" s="16">
        <v>0</v>
      </c>
      <c r="D151" s="16" t="s">
        <v>14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3255</v>
      </c>
      <c r="C152" s="16">
        <v>0</v>
      </c>
      <c r="D152" s="16" t="s">
        <v>2545</v>
      </c>
      <c r="E152" s="24">
        <f>IF(Table2[[#This Row],[M5B]]="",Table2[[#This Row],[M5B_h]],SUM(Table2[[#This Row],[M5B_h]],Table2[[#This Row],[M5B]]))</f>
        <v>0</v>
      </c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24</v>
      </c>
      <c r="C153" s="16">
        <v>0</v>
      </c>
      <c r="D153" s="16" t="s">
        <v>25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9" t="str">
        <f ca="1">IF(Table2[[#This Row],[TT]]&lt;1,"",(COUNT(INDIRECT("a"&amp;ROW(Table2[[#Headers],[//]])&amp;":a"&amp;ROW()-1))+1))</f>
        <v/>
      </c>
      <c r="B154" s="9" t="s">
        <v>26</v>
      </c>
      <c r="C154" s="16">
        <v>0</v>
      </c>
      <c r="D154" s="16" t="s">
        <v>14</v>
      </c>
      <c r="E154" s="24">
        <f>IF(Table2[[#This Row],[M5B]]="",Table2[[#This Row],[M5B_h]],SUM(Table2[[#This Row],[M5B_h]],Table2[[#This Row],[M5B]]))</f>
        <v>0</v>
      </c>
      <c r="F154" s="18"/>
      <c r="G154" s="18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6" t="str">
        <f>IF(Table2[[#This Row],[M3A]]="","",SUM(Table2[[#This Row],[M3A]]-Table2[[#This Row],[M3B_h]]))</f>
        <v/>
      </c>
      <c r="L154" s="9"/>
      <c r="M154" s="16" t="str">
        <f>IF(Table2[[#This Row],[M4A]]="","",SUM(Table2[[#This Row],[M4A]]-Table2[[#This Row],[M4B_h]]))</f>
        <v/>
      </c>
      <c r="O154" s="16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9" t="str">
        <f ca="1">IF(Table2[[#This Row],[TT]]&lt;1,"",(COUNT(INDIRECT("a"&amp;ROW(Table2[[#Headers],[//]])&amp;":a"&amp;ROW()-1))+1))</f>
        <v/>
      </c>
      <c r="B155" s="9" t="s">
        <v>27</v>
      </c>
      <c r="C155" s="16">
        <v>0</v>
      </c>
      <c r="D155" s="16" t="s">
        <v>28</v>
      </c>
      <c r="E155" s="24">
        <f>IF(Table2[[#This Row],[M5B]]="",Table2[[#This Row],[M5B_h]],SUM(Table2[[#This Row],[M5B_h]],Table2[[#This Row],[M5B]]))</f>
        <v>0</v>
      </c>
      <c r="F155" s="18"/>
      <c r="G155" s="18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6" t="str">
        <f>IF(Table2[[#This Row],[M3A]]="","",SUM(Table2[[#This Row],[M3A]]-Table2[[#This Row],[M3B_h]]))</f>
        <v/>
      </c>
      <c r="L155" s="9"/>
      <c r="M155" s="16" t="str">
        <f>IF(Table2[[#This Row],[M4A]]="","",SUM(Table2[[#This Row],[M4A]]-Table2[[#This Row],[M4B_h]]))</f>
        <v/>
      </c>
      <c r="O155" s="16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29</v>
      </c>
      <c r="C156" s="16">
        <v>0</v>
      </c>
      <c r="D156" s="16">
        <v>60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30</v>
      </c>
      <c r="C157" s="16">
        <v>0</v>
      </c>
      <c r="D157" s="16">
        <v>60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6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2949</v>
      </c>
      <c r="C158" s="16">
        <v>0</v>
      </c>
      <c r="D158" s="16" t="s">
        <v>2540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7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2951</v>
      </c>
      <c r="C159" s="16">
        <v>0</v>
      </c>
      <c r="D159" s="16" t="s">
        <v>2604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/>
      <c r="I159" s="17" t="str">
        <f>IF(Table2[[#This Row],[M2A]]="","",SUM(Table2[[#This Row],[M2A]]-Table2[[#This Row],[M2B_h]]))</f>
        <v/>
      </c>
      <c r="K159" s="17" t="str">
        <f>IF(Table2[[#This Row],[M3A]]="","",SUM(Table2[[#This Row],[M3A]]-Table2[[#This Row],[M3B_h]]))</f>
        <v/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2950</v>
      </c>
      <c r="C160" s="16">
        <v>0</v>
      </c>
      <c r="D160" s="16" t="s">
        <v>2604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 t="str">
        <f ca="1">IF(Table2[[#This Row],[TT]]&lt;1,"",(COUNT(INDIRECT("a"&amp;ROW(Table2[[#Headers],[//]])&amp;":a"&amp;ROW()-1))+1))</f>
        <v/>
      </c>
      <c r="B161" s="9" t="s">
        <v>2952</v>
      </c>
      <c r="C161" s="16">
        <v>0</v>
      </c>
      <c r="D161" s="16" t="s">
        <v>2604</v>
      </c>
      <c r="E161" s="24">
        <f>IF(Table2[[#This Row],[M5B]]="",Table2[[#This Row],[M5B_h]],SUM(Table2[[#This Row],[M5B_h]],Table2[[#This Row],[M5B]]))</f>
        <v>0</v>
      </c>
      <c r="F161" s="19"/>
      <c r="G161" s="19" t="str">
        <f>IF(Table2[[#This Row],[M1A]]="","",Table2[[#This Row],[M1A]]-Table2[[#This Row],[AWAL]])</f>
        <v/>
      </c>
      <c r="H161" s="19"/>
      <c r="I161" s="17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2953</v>
      </c>
      <c r="C162" s="16">
        <v>0</v>
      </c>
      <c r="D162" s="16" t="s">
        <v>2604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31</v>
      </c>
      <c r="C163" s="16">
        <v>0</v>
      </c>
      <c r="D163" s="16" t="s">
        <v>32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4160</v>
      </c>
      <c r="C164" s="16">
        <v>0</v>
      </c>
      <c r="D164" s="16" t="s">
        <v>2601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6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4159</v>
      </c>
      <c r="C165" s="16">
        <v>0</v>
      </c>
      <c r="D165" s="16" t="s">
        <v>2539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7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4161</v>
      </c>
      <c r="C166" s="16">
        <v>0</v>
      </c>
      <c r="D166" s="16" t="s">
        <v>2539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2878</v>
      </c>
      <c r="C167" s="16">
        <v>1</v>
      </c>
      <c r="D167" s="16" t="s">
        <v>2539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>
        <v>0</v>
      </c>
      <c r="I167" s="17">
        <f>IF(Table2[[#This Row],[M2A]]="","",SUM(Table2[[#This Row],[M2A]]-Table2[[#This Row],[M2B_h]]))</f>
        <v>-1</v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1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4298</v>
      </c>
      <c r="C168" s="16">
        <v>0</v>
      </c>
      <c r="D168" s="16" t="s">
        <v>2451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4845</v>
      </c>
      <c r="C169" s="16">
        <v>0</v>
      </c>
      <c r="D169" s="16" t="s">
        <v>2451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16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4765</v>
      </c>
      <c r="C170" s="16">
        <v>1</v>
      </c>
      <c r="D170" s="16" t="s">
        <v>2451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>
        <v>0</v>
      </c>
      <c r="I170" s="16">
        <f>IF(Table2[[#This Row],[M2A]]="","",SUM(Table2[[#This Row],[M2A]]-Table2[[#This Row],[M2B_h]]))</f>
        <v>-1</v>
      </c>
      <c r="K170" s="16" t="str">
        <f>IF(Table2[[#This Row],[M3A]]="","",SUM(Table2[[#This Row],[M3A]]-Table2[[#This Row],[M3B_h]]))</f>
        <v/>
      </c>
      <c r="L170" s="16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1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4297</v>
      </c>
      <c r="C171" s="16">
        <v>0</v>
      </c>
      <c r="D171" s="16" t="s">
        <v>2451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6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4296</v>
      </c>
      <c r="C172" s="16">
        <v>0</v>
      </c>
      <c r="D172" s="16" t="s">
        <v>2540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6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16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2488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2489</v>
      </c>
      <c r="C174" s="16">
        <v>0</v>
      </c>
      <c r="D174" s="16" t="s">
        <v>2540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9" t="str">
        <f ca="1">IF(Table2[[#This Row],[TT]]&lt;1,"",(COUNT(INDIRECT("a"&amp;ROW(Table2[[#Headers],[//]])&amp;":a"&amp;ROW()-1))+1))</f>
        <v/>
      </c>
      <c r="B175" s="9" t="s">
        <v>2490</v>
      </c>
      <c r="C175" s="16">
        <v>0</v>
      </c>
      <c r="E175" s="24">
        <f>IF(Table2[[#This Row],[M5B]]="",Table2[[#This Row],[M5B_h]],SUM(Table2[[#This Row],[M5B_h]],Table2[[#This Row],[M5B]]))</f>
        <v>0</v>
      </c>
      <c r="F175" s="18"/>
      <c r="G175" s="18" t="str">
        <f>IF(Table2[[#This Row],[M1A]]="","",Table2[[#This Row],[M1A]]-Table2[[#This Row],[AWAL]])</f>
        <v/>
      </c>
      <c r="H175" s="18"/>
      <c r="I175" s="16" t="str">
        <f>IF(Table2[[#This Row],[M2A]]="","",SUM(Table2[[#This Row],[M2A]]-Table2[[#This Row],[M2B_h]]))</f>
        <v/>
      </c>
      <c r="K175" s="16" t="str">
        <f>IF(Table2[[#This Row],[M3A]]="","",SUM(Table2[[#This Row],[M3A]]-Table2[[#This Row],[M3B_h]]))</f>
        <v/>
      </c>
      <c r="L175" s="16"/>
      <c r="M175" s="16" t="str">
        <f>IF(Table2[[#This Row],[M4A]]="","",SUM(Table2[[#This Row],[M4A]]-Table2[[#This Row],[M4B_h]]))</f>
        <v/>
      </c>
      <c r="O175" s="16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4162</v>
      </c>
      <c r="C176" s="16">
        <v>0</v>
      </c>
      <c r="D176" s="16" t="s">
        <v>2539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35</v>
      </c>
      <c r="C177" s="16">
        <v>0</v>
      </c>
      <c r="D177" s="16" t="s">
        <v>36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6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4299</v>
      </c>
      <c r="C178" s="16">
        <v>0</v>
      </c>
      <c r="D178" s="16">
        <v>500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6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9" t="str">
        <f ca="1">IF(Table2[[#This Row],[TT]]&lt;1,"",(COUNT(INDIRECT("a"&amp;ROW(Table2[[#Headers],[//]])&amp;":a"&amp;ROW()-1))+1))</f>
        <v/>
      </c>
      <c r="B179" s="9" t="s">
        <v>2492</v>
      </c>
      <c r="C179" s="16">
        <v>0</v>
      </c>
      <c r="D179" s="16" t="s">
        <v>2541</v>
      </c>
      <c r="E179" s="24">
        <f>IF(Table2[[#This Row],[M5B]]="",Table2[[#This Row],[M5B_h]],SUM(Table2[[#This Row],[M5B_h]],Table2[[#This Row],[M5B]]))</f>
        <v>0</v>
      </c>
      <c r="F179" s="18"/>
      <c r="G179" s="18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6" t="str">
        <f>IF(Table2[[#This Row],[M3A]]="","",SUM(Table2[[#This Row],[M3A]]-Table2[[#This Row],[M3B_h]]))</f>
        <v/>
      </c>
      <c r="L179" s="9"/>
      <c r="M179" s="16" t="str">
        <f>IF(Table2[[#This Row],[M4A]]="","",SUM(Table2[[#This Row],[M4A]]-Table2[[#This Row],[M4B_h]]))</f>
        <v/>
      </c>
      <c r="O179" s="16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4119</v>
      </c>
      <c r="C180" s="16">
        <v>0</v>
      </c>
      <c r="D180" s="16">
        <v>500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2494</v>
      </c>
      <c r="C181" s="16">
        <v>0</v>
      </c>
      <c r="D181" s="16" t="s">
        <v>2542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9" t="str">
        <f ca="1">IF(Table2[[#This Row],[TT]]&lt;1,"",(COUNT(INDIRECT("a"&amp;ROW(Table2[[#Headers],[//]])&amp;":a"&amp;ROW()-1))+1))</f>
        <v/>
      </c>
      <c r="B182" s="9" t="s">
        <v>3083</v>
      </c>
      <c r="C182" s="16">
        <v>0</v>
      </c>
      <c r="D182" s="16" t="s">
        <v>2436</v>
      </c>
      <c r="E182" s="24">
        <f>IF(Table2[[#This Row],[M5B]]="",Table2[[#This Row],[M5B_h]],SUM(Table2[[#This Row],[M5B_h]],Table2[[#This Row],[M5B]]))</f>
        <v>0</v>
      </c>
      <c r="F182" s="18"/>
      <c r="G182" s="18" t="str">
        <f>IF(Table2[[#This Row],[M1A]]="","",Table2[[#This Row],[M1A]]-Table2[[#This Row],[AWAL]])</f>
        <v/>
      </c>
      <c r="H182" s="18"/>
      <c r="I182" s="16" t="str">
        <f>IF(Table2[[#This Row],[M2A]]="","",SUM(Table2[[#This Row],[M2A]]-Table2[[#This Row],[M2B_h]]))</f>
        <v/>
      </c>
      <c r="K182" s="16" t="str">
        <f>IF(Table2[[#This Row],[M3A]]="","",SUM(Table2[[#This Row],[M3A]]-Table2[[#This Row],[M3B_h]]))</f>
        <v/>
      </c>
      <c r="L182" s="9"/>
      <c r="M182" s="16" t="str">
        <f>IF(Table2[[#This Row],[M4A]]="","",SUM(Table2[[#This Row],[M4A]]-Table2[[#This Row],[M4B_h]]))</f>
        <v/>
      </c>
      <c r="O182" s="16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2439</v>
      </c>
      <c r="C183" s="16">
        <v>0</v>
      </c>
      <c r="D183" s="16" t="s">
        <v>2440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9" t="str">
        <f ca="1">IF(Table2[[#This Row],[TT]]&lt;1,"",(COUNT(INDIRECT("a"&amp;ROW(Table2[[#Headers],[//]])&amp;":a"&amp;ROW()-1))+1))</f>
        <v/>
      </c>
      <c r="B184" s="9" t="s">
        <v>2495</v>
      </c>
      <c r="C184" s="16">
        <v>0</v>
      </c>
      <c r="E184" s="24">
        <f>IF(Table2[[#This Row],[M5B]]="",Table2[[#This Row],[M5B_h]],SUM(Table2[[#This Row],[M5B_h]],Table2[[#This Row],[M5B]]))</f>
        <v>0</v>
      </c>
      <c r="F184" s="18"/>
      <c r="G184" s="18" t="str">
        <f>IF(Table2[[#This Row],[M1A]]="","",Table2[[#This Row],[M1A]]-Table2[[#This Row],[AWAL]])</f>
        <v/>
      </c>
      <c r="H184" s="18"/>
      <c r="I184" s="16" t="str">
        <f>IF(Table2[[#This Row],[M2A]]="","",SUM(Table2[[#This Row],[M2A]]-Table2[[#This Row],[M2B_h]]))</f>
        <v/>
      </c>
      <c r="K184" s="16" t="str">
        <f>IF(Table2[[#This Row],[M3A]]="","",SUM(Table2[[#This Row],[M3A]]-Table2[[#This Row],[M3B_h]]))</f>
        <v/>
      </c>
      <c r="L184" s="9"/>
      <c r="M184" s="16" t="str">
        <f>IF(Table2[[#This Row],[M4A]]="","",SUM(Table2[[#This Row],[M4A]]-Table2[[#This Row],[M4B_h]]))</f>
        <v/>
      </c>
      <c r="O184" s="16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3188</v>
      </c>
      <c r="C185" s="16">
        <v>0</v>
      </c>
      <c r="D185" s="16" t="s">
        <v>2616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4187</v>
      </c>
      <c r="C186" s="16">
        <v>0</v>
      </c>
      <c r="D186" s="16" t="s">
        <v>2591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6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L186" s="16"/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37</v>
      </c>
      <c r="C187" s="16">
        <v>0</v>
      </c>
      <c r="D187" s="16" t="s">
        <v>38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3380</v>
      </c>
      <c r="C188" s="16">
        <v>0</v>
      </c>
      <c r="D188" s="16" t="s">
        <v>2545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42</v>
      </c>
      <c r="C189" s="16">
        <v>0</v>
      </c>
      <c r="D189" s="16">
        <v>72</v>
      </c>
      <c r="E189" s="24">
        <f>IF(Table2[[#This Row],[M5B]]="",Table2[[#This Row],[M5B_h]],SUM(Table2[[#This Row],[M5B_h]],Table2[[#This Row],[M5B]]))</f>
        <v>0</v>
      </c>
      <c r="F189" s="18"/>
      <c r="G189" s="19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9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2857</v>
      </c>
      <c r="C190" s="16">
        <v>0</v>
      </c>
      <c r="D190" s="16" t="s">
        <v>2440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4364</v>
      </c>
      <c r="C191" s="16">
        <v>0</v>
      </c>
      <c r="D191" s="16" t="s">
        <v>2436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4846</v>
      </c>
      <c r="C192" s="16">
        <v>0</v>
      </c>
      <c r="D192" s="16" t="s">
        <v>2436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2429</v>
      </c>
      <c r="C193" s="16">
        <v>3</v>
      </c>
      <c r="D193" s="16" t="s">
        <v>2430</v>
      </c>
      <c r="E193" s="24">
        <f>IF(Table2[[#This Row],[M5B]]="",Table2[[#This Row],[M5B_h]],SUM(Table2[[#This Row],[M5B_h]],Table2[[#This Row],[M5B]]))</f>
        <v>0</v>
      </c>
      <c r="F193" s="19">
        <v>4</v>
      </c>
      <c r="G193" s="19">
        <f>IF(Table2[[#This Row],[M1A]]="","",Table2[[#This Row],[M1A]]-Table2[[#This Row],[AWAL]])</f>
        <v>1</v>
      </c>
      <c r="H193" s="19">
        <v>0</v>
      </c>
      <c r="I193" s="17">
        <f>IF(Table2[[#This Row],[M2A]]="","",SUM(Table2[[#This Row],[M2A]]-Table2[[#This Row],[M2B_h]]))</f>
        <v>-4</v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4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2356</v>
      </c>
      <c r="C194" s="16">
        <v>0</v>
      </c>
      <c r="D194" s="16" t="s">
        <v>2430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2955</v>
      </c>
      <c r="C195" s="16">
        <v>0</v>
      </c>
      <c r="D195" s="16" t="s">
        <v>2413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7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3109</v>
      </c>
      <c r="C196" s="16">
        <v>0</v>
      </c>
      <c r="D196" s="16" t="s">
        <v>2467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7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3078</v>
      </c>
      <c r="C197" s="16">
        <v>0</v>
      </c>
      <c r="D197" s="16" t="s">
        <v>46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3108</v>
      </c>
      <c r="C198" s="16">
        <v>0</v>
      </c>
      <c r="D198" s="16" t="s">
        <v>2467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4914</v>
      </c>
      <c r="C199" s="16">
        <v>0</v>
      </c>
      <c r="D199" s="16" t="s">
        <v>2467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16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3107</v>
      </c>
      <c r="C200" s="16">
        <v>0</v>
      </c>
      <c r="D200" s="16" t="s">
        <v>2554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9" t="str">
        <f ca="1">IF(Table2[[#This Row],[TT]]&lt;1,"",(COUNT(INDIRECT("a"&amp;ROW(Table2[[#Headers],[//]])&amp;":a"&amp;ROW()-1))+1))</f>
        <v/>
      </c>
      <c r="B201" s="9" t="s">
        <v>2497</v>
      </c>
      <c r="C201" s="16">
        <v>0</v>
      </c>
      <c r="D201" s="16" t="s">
        <v>2543</v>
      </c>
      <c r="E201" s="24">
        <f>IF(Table2[[#This Row],[M5B]]="",Table2[[#This Row],[M5B_h]],SUM(Table2[[#This Row],[M5B_h]],Table2[[#This Row],[M5B]]))</f>
        <v>0</v>
      </c>
      <c r="F201" s="18"/>
      <c r="G201" s="18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6" t="str">
        <f>IF(Table2[[#This Row],[M3A]]="","",SUM(Table2[[#This Row],[M3A]]-Table2[[#This Row],[M3B_h]]))</f>
        <v/>
      </c>
      <c r="L201" s="9"/>
      <c r="M201" s="16" t="str">
        <f>IF(Table2[[#This Row],[M4A]]="","",SUM(Table2[[#This Row],[M4A]]-Table2[[#This Row],[M4B_h]]))</f>
        <v/>
      </c>
      <c r="O201" s="16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9" t="str">
        <f ca="1">IF(Table2[[#This Row],[TT]]&lt;1,"",(COUNT(INDIRECT("a"&amp;ROW(Table2[[#Headers],[//]])&amp;":a"&amp;ROW()-1))+1))</f>
        <v/>
      </c>
      <c r="B202" s="9" t="s">
        <v>2498</v>
      </c>
      <c r="C202" s="16">
        <v>0</v>
      </c>
      <c r="D202" s="16" t="s">
        <v>2544</v>
      </c>
      <c r="E202" s="24">
        <f>IF(Table2[[#This Row],[M5B]]="",Table2[[#This Row],[M5B_h]],SUM(Table2[[#This Row],[M5B_h]],Table2[[#This Row],[M5B]]))</f>
        <v>0</v>
      </c>
      <c r="F202" s="18"/>
      <c r="G202" s="18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6" t="str">
        <f>IF(Table2[[#This Row],[M3A]]="","",SUM(Table2[[#This Row],[M3A]]-Table2[[#This Row],[M3B_h]]))</f>
        <v/>
      </c>
      <c r="L202" s="9"/>
      <c r="M202" s="16" t="str">
        <f>IF(Table2[[#This Row],[M4A]]="","",SUM(Table2[[#This Row],[M4A]]-Table2[[#This Row],[M4B_h]]))</f>
        <v/>
      </c>
      <c r="O202" s="16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4410</v>
      </c>
      <c r="C203" s="16">
        <v>0</v>
      </c>
      <c r="D203" s="16">
        <v>100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6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3249</v>
      </c>
      <c r="C204" s="16">
        <v>0</v>
      </c>
      <c r="D204" s="16" t="s">
        <v>2444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14" t="str">
        <f ca="1">IF(Table2[[#This Row],[TT]]&lt;1,"",(COUNT(INDIRECT("a"&amp;ROW(Table2[[#Headers],[//]])&amp;":a"&amp;ROW()-1))+1))</f>
        <v/>
      </c>
      <c r="B205" s="9" t="s">
        <v>51</v>
      </c>
      <c r="C205" s="16">
        <v>0</v>
      </c>
      <c r="D205" s="16" t="s">
        <v>52</v>
      </c>
      <c r="E205" s="24">
        <f>IF(Table2[[#This Row],[M5B]]="",Table2[[#This Row],[M5B_h]],SUM(Table2[[#This Row],[M5B_h]],Table2[[#This Row],[M5B]]))</f>
        <v>0</v>
      </c>
      <c r="F205" s="19"/>
      <c r="G205" s="19" t="str">
        <f>IF(Table2[[#This Row],[M1A]]="","",Table2[[#This Row],[M1A]]-Table2[[#This Row],[AWAL]])</f>
        <v/>
      </c>
      <c r="H205" s="19"/>
      <c r="I205" s="16" t="str">
        <f>IF(Table2[[#This Row],[M2A]]="","",SUM(Table2[[#This Row],[M2A]]-Table2[[#This Row],[M2B_h]]))</f>
        <v/>
      </c>
      <c r="K205" s="17" t="str">
        <f>IF(Table2[[#This Row],[M3A]]="","",SUM(Table2[[#This Row],[M3A]]-Table2[[#This Row],[M3B_h]]))</f>
        <v/>
      </c>
      <c r="L205" s="16"/>
      <c r="M205" s="17" t="str">
        <f>IF(Table2[[#This Row],[M4A]]="","",SUM(Table2[[#This Row],[M4A]]-Table2[[#This Row],[M4B_h]]))</f>
        <v/>
      </c>
      <c r="N205" s="17"/>
      <c r="O205" s="17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2499</v>
      </c>
      <c r="C206" s="16">
        <v>0</v>
      </c>
      <c r="D206" s="16" t="s">
        <v>2545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6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2500</v>
      </c>
      <c r="C207" s="16">
        <v>0</v>
      </c>
      <c r="D207" s="16" t="s">
        <v>2545</v>
      </c>
      <c r="E207" s="24">
        <f>IF(Table2[[#This Row],[M5B]]="",Table2[[#This Row],[M5B_h]],SUM(Table2[[#This Row],[M5B_h]],Table2[[#This Row],[M5B]]))</f>
        <v>0</v>
      </c>
      <c r="F207" s="18"/>
      <c r="G207" s="19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9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2501</v>
      </c>
      <c r="C208" s="16">
        <v>0</v>
      </c>
      <c r="D208" s="16" t="s">
        <v>2545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9" t="str">
        <f ca="1">IF(Table2[[#This Row],[TT]]&lt;1,"",(COUNT(INDIRECT("a"&amp;ROW(Table2[[#Headers],[//]])&amp;":a"&amp;ROW()-1))+1))</f>
        <v/>
      </c>
      <c r="B209" s="9" t="s">
        <v>2705</v>
      </c>
      <c r="C209" s="16">
        <v>0</v>
      </c>
      <c r="D209" s="16" t="s">
        <v>2545</v>
      </c>
      <c r="E209" s="24">
        <f>IF(Table2[[#This Row],[M5B]]="",Table2[[#This Row],[M5B_h]],SUM(Table2[[#This Row],[M5B_h]],Table2[[#This Row],[M5B]]))</f>
        <v>0</v>
      </c>
      <c r="F209" s="18"/>
      <c r="G209" s="18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6" t="str">
        <f>IF(Table2[[#This Row],[M3A]]="","",SUM(Table2[[#This Row],[M3A]]-Table2[[#This Row],[M3B_h]]))</f>
        <v/>
      </c>
      <c r="L209" s="9"/>
      <c r="M209" s="16" t="str">
        <f>IF(Table2[[#This Row],[M4A]]="","",SUM(Table2[[#This Row],[M4A]]-Table2[[#This Row],[M4B_h]]))</f>
        <v/>
      </c>
      <c r="O209" s="16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9" t="str">
        <f ca="1">IF(Table2[[#This Row],[TT]]&lt;1,"",(COUNT(INDIRECT("a"&amp;ROW(Table2[[#Headers],[//]])&amp;":a"&amp;ROW()-1))+1))</f>
        <v/>
      </c>
      <c r="B210" s="9" t="s">
        <v>2434</v>
      </c>
      <c r="C210" s="16">
        <v>0</v>
      </c>
      <c r="D210" s="16" t="s">
        <v>2433</v>
      </c>
      <c r="E210" s="24">
        <f>IF(Table2[[#This Row],[M5B]]="",Table2[[#This Row],[M5B_h]],SUM(Table2[[#This Row],[M5B_h]],Table2[[#This Row],[M5B]]))</f>
        <v>0</v>
      </c>
      <c r="F210" s="18"/>
      <c r="G210" s="18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6" t="str">
        <f>IF(Table2[[#This Row],[M3A]]="","",SUM(Table2[[#This Row],[M3A]]-Table2[[#This Row],[M3B_h]]))</f>
        <v/>
      </c>
      <c r="L210" s="9"/>
      <c r="M210" s="16" t="str">
        <f>IF(Table2[[#This Row],[M4A]]="","",SUM(Table2[[#This Row],[M4A]]-Table2[[#This Row],[M4B_h]]))</f>
        <v/>
      </c>
      <c r="O210" s="16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2432</v>
      </c>
      <c r="C211" s="16">
        <v>0</v>
      </c>
      <c r="D211" s="16" t="s">
        <v>2433</v>
      </c>
      <c r="E211" s="24">
        <f>IF(Table2[[#This Row],[M5B]]="",Table2[[#This Row],[M5B_h]],SUM(Table2[[#This Row],[M5B_h]],Table2[[#This Row],[M5B]]))</f>
        <v>0</v>
      </c>
      <c r="F211" s="18"/>
      <c r="G211" s="19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9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2706</v>
      </c>
      <c r="C212" s="16">
        <v>0</v>
      </c>
      <c r="D212" s="16" t="s">
        <v>2545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2435</v>
      </c>
      <c r="C213" s="16">
        <v>0</v>
      </c>
      <c r="D213" s="16" t="s">
        <v>2433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2442</v>
      </c>
      <c r="C214" s="16">
        <v>0</v>
      </c>
      <c r="D214" s="16" t="s">
        <v>2433</v>
      </c>
      <c r="E214" s="24">
        <f>IF(Table2[[#This Row],[M5B]]="",Table2[[#This Row],[M5B_h]],SUM(Table2[[#This Row],[M5B_h]],Table2[[#This Row],[M5B]]))</f>
        <v>0</v>
      </c>
      <c r="F214" s="18"/>
      <c r="G214" s="19" t="str">
        <f>IF(Table2[[#This Row],[M1A]]="","",Table2[[#This Row],[M1A]]-Table2[[#This Row],[AWAL]])</f>
        <v/>
      </c>
      <c r="H214" s="18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9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2870</v>
      </c>
      <c r="C215" s="16">
        <v>0</v>
      </c>
      <c r="D215" s="16">
        <v>144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4917</v>
      </c>
      <c r="C216" s="16">
        <v>1</v>
      </c>
      <c r="D216" s="16">
        <v>144</v>
      </c>
      <c r="E216" s="24">
        <f>IF(Table2[[#This Row],[M5B]]="",Table2[[#This Row],[M5B_h]],SUM(Table2[[#This Row],[M5B_h]],Table2[[#This Row],[M5B]]))</f>
        <v>0</v>
      </c>
      <c r="F216" s="18">
        <v>0</v>
      </c>
      <c r="G216" s="19">
        <f>IF(Table2[[#This Row],[M1A]]="","",Table2[[#This Row],[M1A]]-Table2[[#This Row],[AWAL]])</f>
        <v>-1</v>
      </c>
      <c r="H216" s="18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9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4098</v>
      </c>
      <c r="C217" s="16">
        <v>0</v>
      </c>
      <c r="D217" s="16" t="s">
        <v>2459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7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4097</v>
      </c>
      <c r="C218" s="16">
        <v>0</v>
      </c>
      <c r="D218" s="16" t="s">
        <v>2431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7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9" t="str">
        <f ca="1">IF(Table2[[#This Row],[TT]]&lt;1,"",(COUNT(INDIRECT("a"&amp;ROW(Table2[[#Headers],[//]])&amp;":a"&amp;ROW()-1))+1))</f>
        <v/>
      </c>
      <c r="B219" s="9" t="s">
        <v>53</v>
      </c>
      <c r="C219" s="16">
        <v>0</v>
      </c>
      <c r="D219" s="16" t="s">
        <v>87</v>
      </c>
      <c r="E219" s="24">
        <f>IF(Table2[[#This Row],[M5B]]="",Table2[[#This Row],[M5B_h]],SUM(Table2[[#This Row],[M5B_h]],Table2[[#This Row],[M5B]]))</f>
        <v>0</v>
      </c>
      <c r="F219" s="18"/>
      <c r="G219" s="18" t="str">
        <f>IF(Table2[[#This Row],[M1A]]="","",Table2[[#This Row],[M1A]]-Table2[[#This Row],[AWAL]])</f>
        <v/>
      </c>
      <c r="H219" s="18"/>
      <c r="I219" s="16" t="str">
        <f>IF(Table2[[#This Row],[M2A]]="","",SUM(Table2[[#This Row],[M2A]]-Table2[[#This Row],[M2B_h]]))</f>
        <v/>
      </c>
      <c r="K219" s="16" t="str">
        <f>IF(Table2[[#This Row],[M3A]]="","",SUM(Table2[[#This Row],[M3A]]-Table2[[#This Row],[M3B_h]]))</f>
        <v/>
      </c>
      <c r="L219" s="9"/>
      <c r="M219" s="16" t="str">
        <f>IF(Table2[[#This Row],[M4A]]="","",SUM(Table2[[#This Row],[M4A]]-Table2[[#This Row],[M4B_h]]))</f>
        <v/>
      </c>
      <c r="O219" s="16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2956</v>
      </c>
      <c r="C220" s="16">
        <v>0</v>
      </c>
      <c r="D220" s="16" t="s">
        <v>2444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4035</v>
      </c>
      <c r="C221" s="16">
        <v>0</v>
      </c>
      <c r="D221" s="16" t="s">
        <v>2431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7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2443</v>
      </c>
      <c r="C222" s="16">
        <v>1</v>
      </c>
      <c r="D222" s="16" t="s">
        <v>2444</v>
      </c>
      <c r="E222" s="24">
        <f>IF(Table2[[#This Row],[M5B]]="",Table2[[#This Row],[M5B_h]],SUM(Table2[[#This Row],[M5B_h]],Table2[[#This Row],[M5B]]))</f>
        <v>0</v>
      </c>
      <c r="F222" s="19">
        <v>0</v>
      </c>
      <c r="G222" s="19">
        <f>IF(Table2[[#This Row],[M1A]]="","",Table2[[#This Row],[M1A]]-Table2[[#This Row],[AWAL]])</f>
        <v>-1</v>
      </c>
      <c r="H222" s="19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14" t="str">
        <f ca="1">IF(Table2[[#This Row],[TT]]&lt;1,"",(COUNT(INDIRECT("a"&amp;ROW(Table2[[#Headers],[//]])&amp;":a"&amp;ROW()-1))+1))</f>
        <v/>
      </c>
      <c r="B223" s="9" t="s">
        <v>4235</v>
      </c>
      <c r="C223" s="16">
        <v>0</v>
      </c>
      <c r="D223" s="16" t="s">
        <v>32</v>
      </c>
      <c r="E223" s="24">
        <f>IF(Table2[[#This Row],[M5B]]="",Table2[[#This Row],[M5B_h]],SUM(Table2[[#This Row],[M5B_h]],Table2[[#This Row],[M5B]]))</f>
        <v>0</v>
      </c>
      <c r="F223" s="19"/>
      <c r="G223" s="19" t="str">
        <f>IF(Table2[[#This Row],[M1A]]="","",Table2[[#This Row],[M1A]]-Table2[[#This Row],[AWAL]])</f>
        <v/>
      </c>
      <c r="H223" s="19"/>
      <c r="I223" s="16" t="str">
        <f>IF(Table2[[#This Row],[M2A]]="","",SUM(Table2[[#This Row],[M2A]]-Table2[[#This Row],[M2B_h]]))</f>
        <v/>
      </c>
      <c r="K223" s="17" t="str">
        <f>IF(Table2[[#This Row],[M3A]]="","",SUM(Table2[[#This Row],[M3A]]-Table2[[#This Row],[M3B_h]]))</f>
        <v/>
      </c>
      <c r="M223" s="17" t="str">
        <f>IF(Table2[[#This Row],[M4A]]="","",SUM(Table2[[#This Row],[M4A]]-Table2[[#This Row],[M4B_h]]))</f>
        <v/>
      </c>
      <c r="N223" s="17"/>
      <c r="O223" s="17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2620</v>
      </c>
      <c r="C224" s="16">
        <v>5</v>
      </c>
      <c r="D224" s="16" t="s">
        <v>2409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>
        <v>0</v>
      </c>
      <c r="I224" s="17">
        <f>IF(Table2[[#This Row],[M2A]]="","",SUM(Table2[[#This Row],[M2A]]-Table2[[#This Row],[M2B_h]]))</f>
        <v>-5</v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5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4188</v>
      </c>
      <c r="C225" s="16">
        <v>0</v>
      </c>
      <c r="D225" s="16" t="s">
        <v>4189</v>
      </c>
      <c r="E225" s="24">
        <f>IF(Table2[[#This Row],[M5B]]="",Table2[[#This Row],[M5B_h]],SUM(Table2[[#This Row],[M5B_h]],Table2[[#This Row],[M5B]]))</f>
        <v>0</v>
      </c>
      <c r="F225" s="19"/>
      <c r="G225" s="19" t="str">
        <f>IF(Table2[[#This Row],[M1A]]="","",Table2[[#This Row],[M1A]]-Table2[[#This Row],[AWAL]])</f>
        <v/>
      </c>
      <c r="H225" s="19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16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2572</v>
      </c>
      <c r="C226" s="16">
        <v>0</v>
      </c>
      <c r="D226" s="16">
        <v>100</v>
      </c>
      <c r="E226" s="24">
        <f>IF(Table2[[#This Row],[M5B]]="",Table2[[#This Row],[M5B_h]],SUM(Table2[[#This Row],[M5B_h]],Table2[[#This Row],[M5B]]))</f>
        <v>0</v>
      </c>
      <c r="F226" s="18">
        <v>16</v>
      </c>
      <c r="G226" s="18">
        <f>IF(Table2[[#This Row],[M1A]]="","",Table2[[#This Row],[M1A]]-Table2[[#This Row],[AWAL]])</f>
        <v>16</v>
      </c>
      <c r="H226" s="18">
        <v>0</v>
      </c>
      <c r="I226" s="16">
        <f>IF(Table2[[#This Row],[M2A]]="","",SUM(Table2[[#This Row],[M2A]]-Table2[[#This Row],[M2B_h]]))</f>
        <v>-16</v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16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2621</v>
      </c>
      <c r="C227" s="16">
        <v>0</v>
      </c>
      <c r="D227" s="16" t="s">
        <v>2546</v>
      </c>
      <c r="E227" s="24">
        <f>IF(Table2[[#This Row],[M5B]]="",Table2[[#This Row],[M5B_h]],SUM(Table2[[#This Row],[M5B_h]],Table2[[#This Row],[M5B]]))</f>
        <v>0</v>
      </c>
      <c r="F227" s="18"/>
      <c r="G227" s="19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9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4984</v>
      </c>
      <c r="D228" s="16" t="s">
        <v>2433</v>
      </c>
      <c r="E228" s="24">
        <f>IF(Table2[[#This Row],[M5B]]="",Table2[[#This Row],[M5B_h]],SUM(Table2[[#This Row],[M5B_h]],Table2[[#This Row],[M5B]]))</f>
        <v>0</v>
      </c>
      <c r="F228" s="18">
        <v>1</v>
      </c>
      <c r="G228" s="19">
        <f>IF(Table2[[#This Row],[M1A]]="","",Table2[[#This Row],[M1A]]-Table2[[#This Row],[AWAL]])</f>
        <v>1</v>
      </c>
      <c r="H228" s="18">
        <v>0</v>
      </c>
      <c r="I228" s="16">
        <f>IF(Table2[[#This Row],[M2A]]="","",SUM(Table2[[#This Row],[M2A]]-Table2[[#This Row],[M2B_h]]))</f>
        <v>-1</v>
      </c>
      <c r="K228" s="17" t="str">
        <f>IF(Table2[[#This Row],[M3A]]="","",SUM(Table2[[#This Row],[M3A]]-Table2[[#This Row],[M3B_h]]))</f>
        <v/>
      </c>
      <c r="L228" s="9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1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3381</v>
      </c>
      <c r="C229" s="16">
        <v>0</v>
      </c>
      <c r="D229" s="16" t="s">
        <v>3382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4382</v>
      </c>
      <c r="C230" s="16">
        <v>0</v>
      </c>
      <c r="D230" s="16" t="s">
        <v>2541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2502</v>
      </c>
      <c r="C231" s="16">
        <v>0</v>
      </c>
      <c r="D231" s="16" t="s">
        <v>2541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55</v>
      </c>
      <c r="C232" s="16">
        <v>0</v>
      </c>
      <c r="D232" s="16" t="s">
        <v>56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57</v>
      </c>
      <c r="C233" s="16">
        <v>0</v>
      </c>
      <c r="D233" s="16" t="s">
        <v>2447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7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4190</v>
      </c>
      <c r="C234" s="16">
        <v>0</v>
      </c>
      <c r="D234" s="16" t="s">
        <v>2545</v>
      </c>
      <c r="E234" s="24">
        <f>IF(Table2[[#This Row],[M5B]]="",Table2[[#This Row],[M5B_h]],SUM(Table2[[#This Row],[M5B_h]],Table2[[#This Row],[M5B]]))</f>
        <v>0</v>
      </c>
      <c r="F234" s="19"/>
      <c r="G234" s="19" t="str">
        <f>IF(Table2[[#This Row],[M1A]]="","",Table2[[#This Row],[M1A]]-Table2[[#This Row],[AWAL]])</f>
        <v/>
      </c>
      <c r="H234" s="19"/>
      <c r="I234" s="17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4767</v>
      </c>
      <c r="C235" s="16">
        <v>0</v>
      </c>
      <c r="D235" s="16" t="s">
        <v>2436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9" t="str">
        <f ca="1">IF(Table2[[#This Row],[TT]]&lt;1,"",(COUNT(INDIRECT("a"&amp;ROW(Table2[[#Headers],[//]])&amp;":a"&amp;ROW()-1))+1))</f>
        <v/>
      </c>
      <c r="B236" s="9" t="s">
        <v>4772</v>
      </c>
      <c r="C236" s="16">
        <v>0</v>
      </c>
      <c r="D236" s="16" t="s">
        <v>2436</v>
      </c>
      <c r="E236" s="24">
        <f>IF(Table2[[#This Row],[M5B]]="",Table2[[#This Row],[M5B_h]],SUM(Table2[[#This Row],[M5B_h]],Table2[[#This Row],[M5B]]))</f>
        <v>0</v>
      </c>
      <c r="F236" s="18"/>
      <c r="G236" s="18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6" t="str">
        <f>IF(Table2[[#This Row],[M3A]]="","",SUM(Table2[[#This Row],[M3A]]-Table2[[#This Row],[M3B_h]]))</f>
        <v/>
      </c>
      <c r="L236" s="9"/>
      <c r="M236" s="16" t="str">
        <f>IF(Table2[[#This Row],[M4A]]="","",SUM(Table2[[#This Row],[M4A]]-Table2[[#This Row],[M4B_h]]))</f>
        <v/>
      </c>
      <c r="O236" s="16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4768</v>
      </c>
      <c r="C237" s="16">
        <v>0</v>
      </c>
      <c r="D237" s="16" t="s">
        <v>2436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2503</v>
      </c>
      <c r="C238" s="16">
        <v>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 t="str">
        <f ca="1">IF(Table2[[#This Row],[TT]]&lt;1,"",(COUNT(INDIRECT("a"&amp;ROW(Table2[[#Headers],[//]])&amp;":a"&amp;ROW()-1))+1))</f>
        <v/>
      </c>
      <c r="B239" s="9" t="s">
        <v>3317</v>
      </c>
      <c r="C239" s="16">
        <v>0</v>
      </c>
      <c r="D239" s="16" t="s">
        <v>3318</v>
      </c>
      <c r="E239" s="24">
        <f>IF(Table2[[#This Row],[M5B]]="",Table2[[#This Row],[M5B_h]],SUM(Table2[[#This Row],[M5B_h]],Table2[[#This Row],[M5B]]))</f>
        <v>0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3190</v>
      </c>
      <c r="C240" s="16">
        <v>0</v>
      </c>
      <c r="D240" s="16" t="s">
        <v>2616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4987</v>
      </c>
      <c r="D241" s="16" t="s">
        <v>4988</v>
      </c>
      <c r="E241" s="24">
        <f>IF(Table2[[#This Row],[M5B]]="",Table2[[#This Row],[M5B_h]],SUM(Table2[[#This Row],[M5B_h]],Table2[[#This Row],[M5B]]))</f>
        <v>0</v>
      </c>
      <c r="F241" s="19">
        <v>1</v>
      </c>
      <c r="G241" s="19">
        <f>IF(Table2[[#This Row],[M1A]]="","",Table2[[#This Row],[M1A]]-Table2[[#This Row],[AWAL]])</f>
        <v>1</v>
      </c>
      <c r="H241" s="19">
        <v>0</v>
      </c>
      <c r="I241" s="17">
        <f>IF(Table2[[#This Row],[M2A]]="","",SUM(Table2[[#This Row],[M2A]]-Table2[[#This Row],[M2B_h]]))</f>
        <v>-1</v>
      </c>
      <c r="K241" s="17" t="str">
        <f>IF(Table2[[#This Row],[M3A]]="","",SUM(Table2[[#This Row],[M3A]]-Table2[[#This Row],[M3B_h]]))</f>
        <v/>
      </c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1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3236</v>
      </c>
      <c r="C242" s="16">
        <v>0</v>
      </c>
      <c r="D242" s="16">
        <v>144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2369</v>
      </c>
      <c r="C243" s="16">
        <v>0</v>
      </c>
      <c r="D243" s="16">
        <v>300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4076</v>
      </c>
      <c r="C244" s="16">
        <v>0</v>
      </c>
      <c r="D244" s="16">
        <v>192</v>
      </c>
      <c r="E244" s="24">
        <f>IF(Table2[[#This Row],[M5B]]="",Table2[[#This Row],[M5B_h]],SUM(Table2[[#This Row],[M5B_h]],Table2[[#This Row],[M5B]]))</f>
        <v>0</v>
      </c>
      <c r="F244" s="18"/>
      <c r="G244" s="19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9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59</v>
      </c>
      <c r="C245" s="16">
        <v>0</v>
      </c>
      <c r="D245" s="16" t="s">
        <v>60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61</v>
      </c>
      <c r="C246" s="16">
        <v>0</v>
      </c>
      <c r="D246" s="16">
        <v>192</v>
      </c>
      <c r="E246" s="24">
        <f>IF(Table2[[#This Row],[M5B]]="",Table2[[#This Row],[M5B_h]],SUM(Table2[[#This Row],[M5B_h]],Table2[[#This Row],[M5B]]))</f>
        <v>0</v>
      </c>
      <c r="F246" s="18"/>
      <c r="G246" s="19" t="str">
        <f>IF(Table2[[#This Row],[M1A]]="","",Table2[[#This Row],[M1A]]-Table2[[#This Row],[AWAL]])</f>
        <v/>
      </c>
      <c r="H246" s="18"/>
      <c r="I246" s="16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9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3334</v>
      </c>
      <c r="C247" s="16">
        <v>0</v>
      </c>
      <c r="D247" s="16">
        <v>96</v>
      </c>
      <c r="E247" s="24">
        <f>IF(Table2[[#This Row],[M5B]]="",Table2[[#This Row],[M5B_h]],SUM(Table2[[#This Row],[M5B_h]],Table2[[#This Row],[M5B]]))</f>
        <v>0</v>
      </c>
      <c r="F247" s="19">
        <v>1</v>
      </c>
      <c r="G247" s="19">
        <f>IF(Table2[[#This Row],[M1A]]="","",Table2[[#This Row],[M1A]]-Table2[[#This Row],[AWAL]])</f>
        <v>1</v>
      </c>
      <c r="H247" s="19">
        <v>0</v>
      </c>
      <c r="I247" s="16">
        <f>IF(Table2[[#This Row],[M2A]]="","",SUM(Table2[[#This Row],[M2A]]-Table2[[#This Row],[M2B_h]]))</f>
        <v>-1</v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1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3079</v>
      </c>
      <c r="C248" s="16">
        <v>0</v>
      </c>
      <c r="D248" s="16">
        <v>192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6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2448</v>
      </c>
      <c r="C249" s="16">
        <v>0</v>
      </c>
      <c r="D249" s="16" t="s">
        <v>2449</v>
      </c>
      <c r="E249" s="24">
        <f>IF(Table2[[#This Row],[M5B]]="",Table2[[#This Row],[M5B_h]],SUM(Table2[[#This Row],[M5B_h]],Table2[[#This Row],[M5B]]))</f>
        <v>0</v>
      </c>
      <c r="F249" s="18"/>
      <c r="G249" s="19" t="str">
        <f>IF(Table2[[#This Row],[M1A]]="","",Table2[[#This Row],[M1A]]-Table2[[#This Row],[AWAL]])</f>
        <v/>
      </c>
      <c r="H249" s="18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9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3250</v>
      </c>
      <c r="C250" s="16">
        <v>0</v>
      </c>
      <c r="D250" s="16">
        <v>1000</v>
      </c>
      <c r="E250" s="24">
        <f>IF(Table2[[#This Row],[M5B]]="",Table2[[#This Row],[M5B_h]],SUM(Table2[[#This Row],[M5B_h]],Table2[[#This Row],[M5B]]))</f>
        <v>0</v>
      </c>
      <c r="F250" s="18"/>
      <c r="G250" s="19" t="str">
        <f>IF(Table2[[#This Row],[M1A]]="","",Table2[[#This Row],[M1A]]-Table2[[#This Row],[AWAL]])</f>
        <v/>
      </c>
      <c r="H250" s="18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9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3251</v>
      </c>
      <c r="C251" s="16">
        <v>0</v>
      </c>
      <c r="D251" s="16">
        <v>1000</v>
      </c>
      <c r="E251" s="24">
        <f>IF(Table2[[#This Row],[M5B]]="",Table2[[#This Row],[M5B_h]],SUM(Table2[[#This Row],[M5B_h]],Table2[[#This Row],[M5B]]))</f>
        <v>0</v>
      </c>
      <c r="F251" s="18"/>
      <c r="G251" s="19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9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4236</v>
      </c>
      <c r="C252" s="16">
        <v>0</v>
      </c>
      <c r="D252" s="16">
        <v>1000</v>
      </c>
      <c r="E252" s="24">
        <f>IF(Table2[[#This Row],[M5B]]="",Table2[[#This Row],[M5B_h]],SUM(Table2[[#This Row],[M5B_h]],Table2[[#This Row],[M5B]]))</f>
        <v>0</v>
      </c>
      <c r="F252" s="18"/>
      <c r="G252" s="19" t="str">
        <f>IF(Table2[[#This Row],[M1A]]="","",Table2[[#This Row],[M1A]]-Table2[[#This Row],[AWAL]])</f>
        <v/>
      </c>
      <c r="H252" s="18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9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3252</v>
      </c>
      <c r="C253" s="16">
        <v>0</v>
      </c>
      <c r="D253" s="16">
        <v>500</v>
      </c>
      <c r="E253" s="24">
        <f>IF(Table2[[#This Row],[M5B]]="",Table2[[#This Row],[M5B_h]],SUM(Table2[[#This Row],[M5B_h]],Table2[[#This Row],[M5B]]))</f>
        <v>0</v>
      </c>
      <c r="F253" s="18"/>
      <c r="G253" s="19" t="str">
        <f>IF(Table2[[#This Row],[M1A]]="","",Table2[[#This Row],[M1A]]-Table2[[#This Row],[AWAL]])</f>
        <v/>
      </c>
      <c r="H253" s="18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9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9" t="str">
        <f ca="1">IF(Table2[[#This Row],[TT]]&lt;1,"",(COUNT(INDIRECT("a"&amp;ROW(Table2[[#Headers],[//]])&amp;":a"&amp;ROW()-1))+1))</f>
        <v/>
      </c>
      <c r="B254" s="9" t="s">
        <v>4237</v>
      </c>
      <c r="C254" s="16">
        <v>0</v>
      </c>
      <c r="D254" s="16">
        <v>500</v>
      </c>
      <c r="E254" s="24">
        <f>IF(Table2[[#This Row],[M5B]]="",Table2[[#This Row],[M5B_h]],SUM(Table2[[#This Row],[M5B_h]],Table2[[#This Row],[M5B]]))</f>
        <v>0</v>
      </c>
      <c r="F254" s="18"/>
      <c r="G254" s="18" t="str">
        <f>IF(Table2[[#This Row],[M1A]]="","",Table2[[#This Row],[M1A]]-Table2[[#This Row],[AWAL]])</f>
        <v/>
      </c>
      <c r="H254" s="18"/>
      <c r="I254" s="16" t="str">
        <f>IF(Table2[[#This Row],[M2A]]="","",SUM(Table2[[#This Row],[M2A]]-Table2[[#This Row],[M2B_h]]))</f>
        <v/>
      </c>
      <c r="K254" s="16" t="str">
        <f>IF(Table2[[#This Row],[M3A]]="","",SUM(Table2[[#This Row],[M3A]]-Table2[[#This Row],[M3B_h]]))</f>
        <v/>
      </c>
      <c r="L254" s="9"/>
      <c r="M254" s="16" t="str">
        <f>IF(Table2[[#This Row],[M4A]]="","",SUM(Table2[[#This Row],[M4A]]-Table2[[#This Row],[M4B_h]]))</f>
        <v/>
      </c>
      <c r="O254" s="16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3253</v>
      </c>
      <c r="C255" s="16">
        <v>0</v>
      </c>
      <c r="D255" s="16">
        <v>500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7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2504</v>
      </c>
      <c r="C256" s="16">
        <v>0</v>
      </c>
      <c r="D256" s="16">
        <v>500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7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4077</v>
      </c>
      <c r="C257" s="16">
        <v>0</v>
      </c>
      <c r="D257" s="16">
        <v>500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4850</v>
      </c>
      <c r="C258" s="16">
        <v>0</v>
      </c>
      <c r="D258" s="16">
        <v>1000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2877</v>
      </c>
      <c r="C259" s="16">
        <v>0</v>
      </c>
      <c r="D259" s="16">
        <v>500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3080</v>
      </c>
      <c r="C260" s="16">
        <v>0</v>
      </c>
      <c r="D260" s="16">
        <v>10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7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2452</v>
      </c>
      <c r="C261" s="16">
        <v>0</v>
      </c>
      <c r="D261" s="16" t="s">
        <v>2413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3084</v>
      </c>
      <c r="C262" s="16">
        <v>0</v>
      </c>
      <c r="D262" s="16" t="s">
        <v>2436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7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2453</v>
      </c>
      <c r="C263" s="16">
        <v>0</v>
      </c>
      <c r="D263" s="16" t="s">
        <v>2440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2919</v>
      </c>
      <c r="C264" s="16">
        <v>0</v>
      </c>
      <c r="D264" s="16">
        <v>36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7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64</v>
      </c>
      <c r="C265" s="16">
        <v>0</v>
      </c>
      <c r="D265" s="16" t="s">
        <v>65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2957</v>
      </c>
      <c r="C266" s="16">
        <v>0</v>
      </c>
      <c r="D266" s="16" t="s">
        <v>2413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6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4412</v>
      </c>
      <c r="C267" s="16">
        <v>0</v>
      </c>
      <c r="D267" s="16" t="s">
        <v>2413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2958</v>
      </c>
      <c r="C268" s="16">
        <v>0</v>
      </c>
      <c r="D268" s="16" t="s">
        <v>2959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6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3110</v>
      </c>
      <c r="C269" s="16">
        <v>0</v>
      </c>
      <c r="D269" s="16" t="s">
        <v>3111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9" t="str">
        <f ca="1">IF(Table2[[#This Row],[TT]]&lt;1,"",(COUNT(INDIRECT("a"&amp;ROW(Table2[[#Headers],[//]])&amp;":a"&amp;ROW()-1))+1))</f>
        <v/>
      </c>
      <c r="B270" s="9" t="s">
        <v>2960</v>
      </c>
      <c r="C270" s="16">
        <v>0</v>
      </c>
      <c r="D270" s="16" t="s">
        <v>2455</v>
      </c>
      <c r="E270" s="24">
        <f>IF(Table2[[#This Row],[M5B]]="",Table2[[#This Row],[M5B_h]],SUM(Table2[[#This Row],[M5B_h]],Table2[[#This Row],[M5B]]))</f>
        <v>0</v>
      </c>
      <c r="F270" s="18"/>
      <c r="G270" s="18" t="str">
        <f>IF(Table2[[#This Row],[M1A]]="","",Table2[[#This Row],[M1A]]-Table2[[#This Row],[AWAL]])</f>
        <v/>
      </c>
      <c r="H270" s="18"/>
      <c r="I270" s="16" t="str">
        <f>IF(Table2[[#This Row],[M2A]]="","",SUM(Table2[[#This Row],[M2A]]-Table2[[#This Row],[M2B_h]]))</f>
        <v/>
      </c>
      <c r="K270" s="16" t="str">
        <f>IF(Table2[[#This Row],[M3A]]="","",SUM(Table2[[#This Row],[M3A]]-Table2[[#This Row],[M3B_h]]))</f>
        <v/>
      </c>
      <c r="L270" s="9"/>
      <c r="M270" s="16" t="str">
        <f>IF(Table2[[#This Row],[M4A]]="","",SUM(Table2[[#This Row],[M4A]]-Table2[[#This Row],[M4B_h]]))</f>
        <v/>
      </c>
      <c r="O270" s="16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2505</v>
      </c>
      <c r="C271" s="16">
        <v>0</v>
      </c>
      <c r="D271" s="16" t="s">
        <v>2547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4037</v>
      </c>
      <c r="C272" s="16">
        <v>0</v>
      </c>
      <c r="D272" s="16" t="s">
        <v>2941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9" t="str">
        <f ca="1">IF(Table2[[#This Row],[TT]]&lt;1,"",(COUNT(INDIRECT("a"&amp;ROW(Table2[[#Headers],[//]])&amp;":a"&amp;ROW()-1))+1))</f>
        <v/>
      </c>
      <c r="B273" s="9" t="s">
        <v>4849</v>
      </c>
      <c r="C273" s="16">
        <v>0</v>
      </c>
      <c r="D273" s="16" t="s">
        <v>2455</v>
      </c>
      <c r="E273" s="24">
        <f>IF(Table2[[#This Row],[M5B]]="",Table2[[#This Row],[M5B_h]],SUM(Table2[[#This Row],[M5B_h]],Table2[[#This Row],[M5B]]))</f>
        <v>0</v>
      </c>
      <c r="F273" s="18"/>
      <c r="G273" s="18" t="str">
        <f>IF(Table2[[#This Row],[M1A]]="","",Table2[[#This Row],[M1A]]-Table2[[#This Row],[AWAL]])</f>
        <v/>
      </c>
      <c r="H273" s="18"/>
      <c r="I273" s="16" t="str">
        <f>IF(Table2[[#This Row],[M2A]]="","",SUM(Table2[[#This Row],[M2A]]-Table2[[#This Row],[M2B_h]]))</f>
        <v/>
      </c>
      <c r="K273" s="16" t="str">
        <f>IF(Table2[[#This Row],[M3A]]="","",SUM(Table2[[#This Row],[M3A]]-Table2[[#This Row],[M3B_h]]))</f>
        <v/>
      </c>
      <c r="L273" s="9"/>
      <c r="M273" s="16" t="str">
        <f>IF(Table2[[#This Row],[M4A]]="","",SUM(Table2[[#This Row],[M4A]]-Table2[[#This Row],[M4B_h]]))</f>
        <v/>
      </c>
      <c r="O273" s="16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2534</v>
      </c>
      <c r="C274" s="16">
        <v>0</v>
      </c>
      <c r="D274" s="16" t="s">
        <v>67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4847</v>
      </c>
      <c r="C275" s="16">
        <v>0</v>
      </c>
      <c r="D275" s="16" t="s">
        <v>2547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4238</v>
      </c>
      <c r="C276" s="16">
        <v>0</v>
      </c>
      <c r="D276" s="16" t="s">
        <v>66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4239</v>
      </c>
      <c r="C277" s="16">
        <v>0</v>
      </c>
      <c r="D277" s="16" t="s">
        <v>66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68</v>
      </c>
      <c r="C278" s="16">
        <v>0</v>
      </c>
      <c r="D278" s="16" t="s">
        <v>69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7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3254</v>
      </c>
      <c r="C279" s="16">
        <v>0</v>
      </c>
      <c r="D279" s="16" t="s">
        <v>2679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2427</v>
      </c>
      <c r="C280" s="16">
        <v>0</v>
      </c>
      <c r="D280" s="16" t="s">
        <v>2409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7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2428</v>
      </c>
      <c r="C281" s="16">
        <v>0</v>
      </c>
      <c r="D281" s="16" t="s">
        <v>2409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3383</v>
      </c>
      <c r="C282" s="16">
        <v>0</v>
      </c>
      <c r="D282" s="16" t="s">
        <v>2545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3164</v>
      </c>
      <c r="C283" s="16">
        <v>0</v>
      </c>
      <c r="D283" s="16" t="s">
        <v>2682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2507</v>
      </c>
      <c r="C284" s="16">
        <v>0</v>
      </c>
      <c r="D284" s="16" t="s">
        <v>2549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9" t="str">
        <f ca="1">IF(Table2[[#This Row],[TT]]&lt;1,"",(COUNT(INDIRECT("a"&amp;ROW(Table2[[#Headers],[//]])&amp;":a"&amp;ROW()-1))+1))</f>
        <v/>
      </c>
      <c r="B285" s="9" t="s">
        <v>4793</v>
      </c>
      <c r="C285" s="16">
        <v>0</v>
      </c>
      <c r="D285" s="16">
        <v>144</v>
      </c>
      <c r="E285" s="24">
        <f>IF(Table2[[#This Row],[M5B]]="",Table2[[#This Row],[M5B_h]],SUM(Table2[[#This Row],[M5B_h]],Table2[[#This Row],[M5B]]))</f>
        <v>0</v>
      </c>
      <c r="F285" s="18"/>
      <c r="G285" s="18" t="str">
        <f>IF(Table2[[#This Row],[M1A]]="","",Table2[[#This Row],[M1A]]-Table2[[#This Row],[AWAL]])</f>
        <v/>
      </c>
      <c r="H285" s="18"/>
      <c r="I285" s="16" t="str">
        <f>IF(Table2[[#This Row],[M2A]]="","",SUM(Table2[[#This Row],[M2A]]-Table2[[#This Row],[M2B_h]]))</f>
        <v/>
      </c>
      <c r="K285" s="16" t="str">
        <f>IF(Table2[[#This Row],[M3A]]="","",SUM(Table2[[#This Row],[M3A]]-Table2[[#This Row],[M3B_h]]))</f>
        <v/>
      </c>
      <c r="L285" s="9"/>
      <c r="M285" s="16" t="str">
        <f>IF(Table2[[#This Row],[M4A]]="","",SUM(Table2[[#This Row],[M4A]]-Table2[[#This Row],[M4B_h]]))</f>
        <v/>
      </c>
      <c r="O285" s="16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4038</v>
      </c>
      <c r="C286" s="16">
        <v>0</v>
      </c>
      <c r="D286" s="16" t="s">
        <v>2713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4778</v>
      </c>
      <c r="C287" s="16">
        <v>0</v>
      </c>
      <c r="D287" s="16" t="s">
        <v>2616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4164</v>
      </c>
      <c r="C288" s="16">
        <v>0</v>
      </c>
      <c r="D288" s="16">
        <v>24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3112</v>
      </c>
      <c r="C289" s="16">
        <v>0</v>
      </c>
      <c r="D289" s="16">
        <v>24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2677</v>
      </c>
      <c r="C290" s="16">
        <v>0</v>
      </c>
      <c r="D290" s="16" t="s">
        <v>2616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4240</v>
      </c>
      <c r="C291" s="16">
        <v>0</v>
      </c>
      <c r="D291" s="16" t="s">
        <v>87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4241</v>
      </c>
      <c r="C292" s="16">
        <v>0</v>
      </c>
      <c r="D292" s="16" t="s">
        <v>255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2920</v>
      </c>
      <c r="C293" s="16">
        <v>0</v>
      </c>
      <c r="D293" s="16" t="s">
        <v>2591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2680</v>
      </c>
      <c r="C294" s="16">
        <v>0</v>
      </c>
      <c r="D294" s="16" t="s">
        <v>2616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4821</v>
      </c>
      <c r="C295" s="16">
        <v>2</v>
      </c>
      <c r="D295" s="16">
        <v>144</v>
      </c>
      <c r="E295" s="24">
        <f>IF(Table2[[#This Row],[M5B]]="",Table2[[#This Row],[M5B_h]],SUM(Table2[[#This Row],[M5B_h]],Table2[[#This Row],[M5B]]))</f>
        <v>0</v>
      </c>
      <c r="F295" s="19">
        <v>1</v>
      </c>
      <c r="G295" s="19">
        <f>IF(Table2[[#This Row],[M1A]]="","",Table2[[#This Row],[M1A]]-Table2[[#This Row],[AWAL]])</f>
        <v>-1</v>
      </c>
      <c r="H295" s="19">
        <v>0</v>
      </c>
      <c r="I295" s="16">
        <f>IF(Table2[[#This Row],[M2A]]="","",SUM(Table2[[#This Row],[M2A]]-Table2[[#This Row],[M2B_h]]))</f>
        <v>-1</v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1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4915</v>
      </c>
      <c r="C296" s="16">
        <v>1</v>
      </c>
      <c r="D296" s="16">
        <v>144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>
        <v>0</v>
      </c>
      <c r="I296" s="16">
        <f>IF(Table2[[#This Row],[M2A]]="","",SUM(Table2[[#This Row],[M2A]]-Table2[[#This Row],[M2B_h]]))</f>
        <v>-1</v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1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4265</v>
      </c>
      <c r="C297" s="16">
        <v>0</v>
      </c>
      <c r="D297" s="16">
        <v>48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6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4266</v>
      </c>
      <c r="C298" s="16">
        <v>0</v>
      </c>
      <c r="D298" s="16">
        <v>36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4665</v>
      </c>
      <c r="C299" s="16">
        <v>0</v>
      </c>
      <c r="D299" s="16">
        <v>72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4667</v>
      </c>
      <c r="C300" s="16">
        <v>0</v>
      </c>
      <c r="D300" s="16">
        <v>24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14" t="str">
        <f ca="1">IF(Table2[[#This Row],[TT]]&lt;1,"",(COUNT(INDIRECT("a"&amp;ROW(Table2[[#Headers],[//]])&amp;":a"&amp;ROW()-1))+1))</f>
        <v/>
      </c>
      <c r="B301" s="9" t="s">
        <v>4666</v>
      </c>
      <c r="C301" s="16">
        <v>0</v>
      </c>
      <c r="D301" s="16" t="s">
        <v>2467</v>
      </c>
      <c r="E301" s="24">
        <f>IF(Table2[[#This Row],[M5B]]="",Table2[[#This Row],[M5B_h]],SUM(Table2[[#This Row],[M5B_h]],Table2[[#This Row],[M5B]]))</f>
        <v>0</v>
      </c>
      <c r="F301" s="19"/>
      <c r="G301" s="19" t="str">
        <f>IF(Table2[[#This Row],[M1A]]="","",Table2[[#This Row],[M1A]]-Table2[[#This Row],[AWAL]])</f>
        <v/>
      </c>
      <c r="H301" s="19"/>
      <c r="I301" s="17" t="str">
        <f>IF(Table2[[#This Row],[M2A]]="","",SUM(Table2[[#This Row],[M2A]]-Table2[[#This Row],[M2B_h]]))</f>
        <v/>
      </c>
      <c r="K301" s="17" t="str">
        <f>IF(Table2[[#This Row],[M3A]]="","",SUM(Table2[[#This Row],[M3A]]-Table2[[#This Row],[M3B_h]]))</f>
        <v/>
      </c>
      <c r="L301" s="16"/>
      <c r="M301" s="17" t="str">
        <f>IF(Table2[[#This Row],[M4A]]="","",SUM(Table2[[#This Row],[M4A]]-Table2[[#This Row],[M4B_h]]))</f>
        <v/>
      </c>
      <c r="N301" s="17"/>
      <c r="O301" s="17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2678</v>
      </c>
      <c r="C302" s="16">
        <v>0</v>
      </c>
      <c r="D302" s="16" t="s">
        <v>2679</v>
      </c>
      <c r="E302" s="24">
        <f>IF(Table2[[#This Row],[M5B]]="",Table2[[#This Row],[M5B_h]],SUM(Table2[[#This Row],[M5B_h]],Table2[[#This Row],[M5B]]))</f>
        <v>0</v>
      </c>
      <c r="F302" s="19"/>
      <c r="G302" s="19" t="str">
        <f>IF(Table2[[#This Row],[M1A]]="","",Table2[[#This Row],[M1A]]-Table2[[#This Row],[AWAL]])</f>
        <v/>
      </c>
      <c r="H302" s="19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16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3314</v>
      </c>
      <c r="C303" s="16">
        <v>0</v>
      </c>
      <c r="D303" s="16" t="s">
        <v>2436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9" t="str">
        <f ca="1">IF(Table2[[#This Row],[TT]]&lt;1,"",(COUNT(INDIRECT("a"&amp;ROW(Table2[[#Headers],[//]])&amp;":a"&amp;ROW()-1))+1))</f>
        <v/>
      </c>
      <c r="B304" s="9" t="s">
        <v>3279</v>
      </c>
      <c r="C304" s="16">
        <v>0</v>
      </c>
      <c r="D304" s="16" t="s">
        <v>2436</v>
      </c>
      <c r="E304" s="24">
        <f>IF(Table2[[#This Row],[M5B]]="",Table2[[#This Row],[M5B_h]],SUM(Table2[[#This Row],[M5B_h]],Table2[[#This Row],[M5B]]))</f>
        <v>0</v>
      </c>
      <c r="F304" s="18"/>
      <c r="G304" s="18" t="str">
        <f>IF(Table2[[#This Row],[M1A]]="","",Table2[[#This Row],[M1A]]-Table2[[#This Row],[AWAL]])</f>
        <v/>
      </c>
      <c r="H304" s="18"/>
      <c r="I304" s="16" t="str">
        <f>IF(Table2[[#This Row],[M2A]]="","",SUM(Table2[[#This Row],[M2A]]-Table2[[#This Row],[M2B_h]]))</f>
        <v/>
      </c>
      <c r="K304" s="16" t="str">
        <f>IF(Table2[[#This Row],[M3A]]="","",SUM(Table2[[#This Row],[M3A]]-Table2[[#This Row],[M3B_h]]))</f>
        <v/>
      </c>
      <c r="L304" s="9"/>
      <c r="M304" s="16" t="str">
        <f>IF(Table2[[#This Row],[M4A]]="","",SUM(Table2[[#This Row],[M4A]]-Table2[[#This Row],[M4B_h]]))</f>
        <v/>
      </c>
      <c r="O304" s="16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2510</v>
      </c>
      <c r="C305" s="16">
        <v>0</v>
      </c>
      <c r="D305" s="16" t="s">
        <v>2436</v>
      </c>
      <c r="E305" s="24">
        <f>IF(Table2[[#This Row],[M5B]]="",Table2[[#This Row],[M5B_h]],SUM(Table2[[#This Row],[M5B_h]],Table2[[#This Row],[M5B]]))</f>
        <v>0</v>
      </c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2511</v>
      </c>
      <c r="C306" s="16">
        <v>0</v>
      </c>
      <c r="D306" s="16" t="s">
        <v>2436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4207</v>
      </c>
      <c r="C307" s="16">
        <v>0</v>
      </c>
      <c r="D307" s="16" t="s">
        <v>2436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L307" s="9"/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4769</v>
      </c>
      <c r="C308" s="16">
        <v>0</v>
      </c>
      <c r="D308" s="16" t="s">
        <v>2616</v>
      </c>
      <c r="E308" s="24">
        <f>IF(Table2[[#This Row],[M5B]]="",Table2[[#This Row],[M5B_h]],SUM(Table2[[#This Row],[M5B_h]],Table2[[#This Row],[M5B]]))</f>
        <v>0</v>
      </c>
      <c r="F308" s="18"/>
      <c r="G308" s="19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9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2512</v>
      </c>
      <c r="C309" s="16">
        <v>0</v>
      </c>
      <c r="D309" s="16" t="s">
        <v>2436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6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4099</v>
      </c>
      <c r="C310" s="16">
        <v>0</v>
      </c>
      <c r="D310" s="16">
        <v>120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16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9" t="str">
        <f ca="1">IF(Table2[[#This Row],[TT]]&lt;1,"",(COUNT(INDIRECT("a"&amp;ROW(Table2[[#Headers],[//]])&amp;":a"&amp;ROW()-1))+1))</f>
        <v/>
      </c>
      <c r="B311" s="9" t="s">
        <v>2460</v>
      </c>
      <c r="C311" s="16">
        <v>0</v>
      </c>
      <c r="D311" s="16" t="s">
        <v>2461</v>
      </c>
      <c r="E311" s="24">
        <f>IF(Table2[[#This Row],[M5B]]="",Table2[[#This Row],[M5B_h]],SUM(Table2[[#This Row],[M5B_h]],Table2[[#This Row],[M5B]]))</f>
        <v>0</v>
      </c>
      <c r="F311" s="18"/>
      <c r="G311" s="18" t="str">
        <f>IF(Table2[[#This Row],[M1A]]="","",Table2[[#This Row],[M1A]]-Table2[[#This Row],[AWAL]])</f>
        <v/>
      </c>
      <c r="H311" s="18"/>
      <c r="I311" s="16" t="str">
        <f>IF(Table2[[#This Row],[M2A]]="","",SUM(Table2[[#This Row],[M2A]]-Table2[[#This Row],[M2B_h]]))</f>
        <v/>
      </c>
      <c r="K311" s="16" t="str">
        <f>IF(Table2[[#This Row],[M3A]]="","",SUM(Table2[[#This Row],[M3A]]-Table2[[#This Row],[M3B_h]]))</f>
        <v/>
      </c>
      <c r="L311" s="9"/>
      <c r="M311" s="16" t="str">
        <f>IF(Table2[[#This Row],[M4A]]="","",SUM(Table2[[#This Row],[M4A]]-Table2[[#This Row],[M4B_h]]))</f>
        <v/>
      </c>
      <c r="O311" s="16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9" t="str">
        <f ca="1">IF(Table2[[#This Row],[TT]]&lt;1,"",(COUNT(INDIRECT("a"&amp;ROW(Table2[[#Headers],[//]])&amp;":a"&amp;ROW()-1))+1))</f>
        <v/>
      </c>
      <c r="B312" s="9" t="s">
        <v>70</v>
      </c>
      <c r="C312" s="16">
        <v>0</v>
      </c>
      <c r="D312" s="16" t="s">
        <v>45</v>
      </c>
      <c r="E312" s="24">
        <f>IF(Table2[[#This Row],[M5B]]="",Table2[[#This Row],[M5B_h]],SUM(Table2[[#This Row],[M5B_h]],Table2[[#This Row],[M5B]]))</f>
        <v>0</v>
      </c>
      <c r="F312" s="18"/>
      <c r="G312" s="18" t="str">
        <f>IF(Table2[[#This Row],[M1A]]="","",Table2[[#This Row],[M1A]]-Table2[[#This Row],[AWAL]])</f>
        <v/>
      </c>
      <c r="H312" s="18"/>
      <c r="I312" s="16" t="str">
        <f>IF(Table2[[#This Row],[M2A]]="","",SUM(Table2[[#This Row],[M2A]]-Table2[[#This Row],[M2B_h]]))</f>
        <v/>
      </c>
      <c r="K312" s="16" t="str">
        <f>IF(Table2[[#This Row],[M3A]]="","",SUM(Table2[[#This Row],[M3A]]-Table2[[#This Row],[M3B_h]]))</f>
        <v/>
      </c>
      <c r="M312" s="16" t="str">
        <f>IF(Table2[[#This Row],[M4A]]="","",SUM(Table2[[#This Row],[M4A]]-Table2[[#This Row],[M4B_h]]))</f>
        <v/>
      </c>
      <c r="O312" s="16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4039</v>
      </c>
      <c r="C313" s="16">
        <v>0</v>
      </c>
      <c r="D313" s="16" t="s">
        <v>2436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9" t="str">
        <f ca="1">IF(Table2[[#This Row],[TT]]&lt;1,"",(COUNT(INDIRECT("a"&amp;ROW(Table2[[#Headers],[//]])&amp;":a"&amp;ROW()-1))+1))</f>
        <v/>
      </c>
      <c r="B314" s="9" t="s">
        <v>2686</v>
      </c>
      <c r="C314" s="16">
        <v>0</v>
      </c>
      <c r="D314" s="16" t="s">
        <v>2410</v>
      </c>
      <c r="E314" s="24">
        <f>IF(Table2[[#This Row],[M5B]]="",Table2[[#This Row],[M5B_h]],SUM(Table2[[#This Row],[M5B_h]],Table2[[#This Row],[M5B]]))</f>
        <v>0</v>
      </c>
      <c r="F314" s="18"/>
      <c r="G314" s="18" t="str">
        <f>IF(Table2[[#This Row],[M1A]]="","",Table2[[#This Row],[M1A]]-Table2[[#This Row],[AWAL]])</f>
        <v/>
      </c>
      <c r="H314" s="18"/>
      <c r="I314" s="16" t="str">
        <f>IF(Table2[[#This Row],[M2A]]="","",SUM(Table2[[#This Row],[M2A]]-Table2[[#This Row],[M2B_h]]))</f>
        <v/>
      </c>
      <c r="K314" s="16" t="str">
        <f>IF(Table2[[#This Row],[M3A]]="","",SUM(Table2[[#This Row],[M3A]]-Table2[[#This Row],[M3B_h]]))</f>
        <v/>
      </c>
      <c r="M314" s="16" t="str">
        <f>IF(Table2[[#This Row],[M4A]]="","",SUM(Table2[[#This Row],[M4A]]-Table2[[#This Row],[M4B_h]]))</f>
        <v/>
      </c>
      <c r="O314" s="16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2462</v>
      </c>
      <c r="C315" s="16">
        <v>0</v>
      </c>
      <c r="D315" s="16" t="s">
        <v>2410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2685</v>
      </c>
      <c r="C316" s="16">
        <v>0</v>
      </c>
      <c r="D316" s="16" t="s">
        <v>2410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2513</v>
      </c>
      <c r="C317" s="16">
        <v>0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2463</v>
      </c>
      <c r="C318" s="16">
        <v>0</v>
      </c>
      <c r="D318" s="16" t="s">
        <v>2410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4302</v>
      </c>
      <c r="C319" s="16">
        <v>0</v>
      </c>
      <c r="D319" s="16" t="s">
        <v>2537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6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4794</v>
      </c>
      <c r="C320" s="16">
        <v>0</v>
      </c>
      <c r="D320" s="16" t="s">
        <v>2537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4268</v>
      </c>
      <c r="C321" s="16">
        <v>0</v>
      </c>
      <c r="D321" s="16" t="s">
        <v>2537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4301</v>
      </c>
      <c r="C322" s="16">
        <v>0</v>
      </c>
      <c r="D322" s="16" t="s">
        <v>2537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7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9" t="str">
        <f ca="1">IF(Table2[[#This Row],[TT]]&lt;1,"",(COUNT(INDIRECT("a"&amp;ROW(Table2[[#Headers],[//]])&amp;":a"&amp;ROW()-1))+1))</f>
        <v/>
      </c>
      <c r="B323" s="9" t="s">
        <v>4269</v>
      </c>
      <c r="C323" s="16">
        <v>0</v>
      </c>
      <c r="D323" s="16" t="s">
        <v>4267</v>
      </c>
      <c r="E323" s="24">
        <f>IF(Table2[[#This Row],[M5B]]="",Table2[[#This Row],[M5B_h]],SUM(Table2[[#This Row],[M5B_h]],Table2[[#This Row],[M5B]]))</f>
        <v>0</v>
      </c>
      <c r="F323" s="18"/>
      <c r="G323" s="18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6" t="str">
        <f>IF(Table2[[#This Row],[M3A]]="","",SUM(Table2[[#This Row],[M3A]]-Table2[[#This Row],[M3B_h]]))</f>
        <v/>
      </c>
      <c r="L323" s="9"/>
      <c r="M323" s="16" t="str">
        <f>IF(Table2[[#This Row],[M4A]]="","",SUM(Table2[[#This Row],[M4A]]-Table2[[#This Row],[M4B_h]]))</f>
        <v/>
      </c>
      <c r="O323" s="16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4300</v>
      </c>
      <c r="C324" s="16">
        <v>0</v>
      </c>
      <c r="D324" s="16" t="s">
        <v>2537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3335</v>
      </c>
      <c r="C325" s="16">
        <v>0</v>
      </c>
      <c r="D325" s="16" t="s">
        <v>2537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 t="str">
        <f ca="1">IF(Table2[[#This Row],[TT]]&lt;1,"",(COUNT(INDIRECT("a"&amp;ROW(Table2[[#Headers],[//]])&amp;":a"&amp;ROW()-1))+1))</f>
        <v/>
      </c>
      <c r="B326" s="9" t="s">
        <v>2514</v>
      </c>
      <c r="C326" s="16">
        <v>0</v>
      </c>
      <c r="D326" s="16" t="s">
        <v>2553</v>
      </c>
      <c r="E326" s="24">
        <f>IF(Table2[[#This Row],[M5B]]="",Table2[[#This Row],[M5B_h]],SUM(Table2[[#This Row],[M5B_h]],Table2[[#This Row],[M5B]]))</f>
        <v>0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6" t="str">
        <f>IF(Table2[[#This Row],[M3A]]="","",SUM(Table2[[#This Row],[M3A]]-Table2[[#This Row],[M3B_h]]))</f>
        <v/>
      </c>
      <c r="L326" s="9"/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2515</v>
      </c>
      <c r="C327" s="16">
        <v>0</v>
      </c>
      <c r="D327" s="16" t="s">
        <v>2465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9" t="str">
        <f ca="1">IF(Table2[[#This Row],[TT]]&lt;1,"",(COUNT(INDIRECT("a"&amp;ROW(Table2[[#Headers],[//]])&amp;":a"&amp;ROW()-1))+1))</f>
        <v/>
      </c>
      <c r="B328" s="9" t="s">
        <v>2464</v>
      </c>
      <c r="C328" s="16">
        <v>0</v>
      </c>
      <c r="D328" s="16" t="s">
        <v>2465</v>
      </c>
      <c r="E328" s="24">
        <f>IF(Table2[[#This Row],[M5B]]="",Table2[[#This Row],[M5B_h]],SUM(Table2[[#This Row],[M5B_h]],Table2[[#This Row],[M5B]]))</f>
        <v>0</v>
      </c>
      <c r="F328" s="18"/>
      <c r="G328" s="18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6" t="str">
        <f>IF(Table2[[#This Row],[M3A]]="","",SUM(Table2[[#This Row],[M3A]]-Table2[[#This Row],[M3B_h]]))</f>
        <v/>
      </c>
      <c r="L328" s="9"/>
      <c r="M328" s="16" t="str">
        <f>IF(Table2[[#This Row],[M4A]]="","",SUM(Table2[[#This Row],[M4A]]-Table2[[#This Row],[M4B_h]]))</f>
        <v/>
      </c>
      <c r="O328" s="16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3104</v>
      </c>
      <c r="C329" s="16">
        <v>0</v>
      </c>
      <c r="D329" s="16">
        <v>80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6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9" t="str">
        <f ca="1">IF(Table2[[#This Row],[TT]]&lt;1,"",(COUNT(INDIRECT("a"&amp;ROW(Table2[[#Headers],[//]])&amp;":a"&amp;ROW()-1))+1))</f>
        <v/>
      </c>
      <c r="B330" s="9" t="s">
        <v>4040</v>
      </c>
      <c r="C330" s="16">
        <v>0</v>
      </c>
      <c r="D330" s="16" t="s">
        <v>2459</v>
      </c>
      <c r="E330" s="24">
        <f>IF(Table2[[#This Row],[M5B]]="",Table2[[#This Row],[M5B_h]],SUM(Table2[[#This Row],[M5B_h]],Table2[[#This Row],[M5B]]))</f>
        <v>0</v>
      </c>
      <c r="F330" s="18"/>
      <c r="G330" s="18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6" t="str">
        <f>IF(Table2[[#This Row],[M3A]]="","",SUM(Table2[[#This Row],[M3A]]-Table2[[#This Row],[M3B_h]]))</f>
        <v/>
      </c>
      <c r="L330" s="9"/>
      <c r="M330" s="16" t="str">
        <f>IF(Table2[[#This Row],[M4A]]="","",SUM(Table2[[#This Row],[M4A]]-Table2[[#This Row],[M4B_h]]))</f>
        <v/>
      </c>
      <c r="O330" s="16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2681</v>
      </c>
      <c r="C331" s="16">
        <v>0</v>
      </c>
      <c r="D331" s="16" t="s">
        <v>2682</v>
      </c>
      <c r="E331" s="24">
        <f>IF(Table2[[#This Row],[M5B]]="",Table2[[#This Row],[M5B_h]],SUM(Table2[[#This Row],[M5B_h]],Table2[[#This Row],[M5B]]))</f>
        <v>0</v>
      </c>
      <c r="F331" s="18"/>
      <c r="G331" s="19" t="str">
        <f>IF(Table2[[#This Row],[M1A]]="","",Table2[[#This Row],[M1A]]-Table2[[#This Row],[AWAL]])</f>
        <v/>
      </c>
      <c r="H331" s="18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9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4208</v>
      </c>
      <c r="C332" s="16">
        <v>0</v>
      </c>
      <c r="D332" s="16" t="s">
        <v>2604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2466</v>
      </c>
      <c r="C333" s="16">
        <v>0</v>
      </c>
      <c r="D333" s="16" t="s">
        <v>2467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4521</v>
      </c>
      <c r="C334" s="16">
        <v>0</v>
      </c>
      <c r="D334" s="16" t="s">
        <v>2467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2683</v>
      </c>
      <c r="C335" s="16">
        <v>0</v>
      </c>
      <c r="D335" s="16" t="s">
        <v>2449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4822</v>
      </c>
      <c r="C336" s="16">
        <v>0</v>
      </c>
      <c r="D336" s="16" t="s">
        <v>2679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7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2921</v>
      </c>
      <c r="C337" s="16">
        <v>0</v>
      </c>
      <c r="D337" s="16">
        <v>24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6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2922</v>
      </c>
      <c r="C338" s="16">
        <v>0</v>
      </c>
      <c r="D338" s="16">
        <v>24</v>
      </c>
      <c r="E338" s="24">
        <f>IF(Table2[[#This Row],[M5B]]="",Table2[[#This Row],[M5B_h]],SUM(Table2[[#This Row],[M5B_h]],Table2[[#This Row],[M5B]]))</f>
        <v>0</v>
      </c>
      <c r="F338" s="19"/>
      <c r="G338" s="19" t="str">
        <f>IF(Table2[[#This Row],[M1A]]="","",Table2[[#This Row],[M1A]]-Table2[[#This Row],[AWAL]])</f>
        <v/>
      </c>
      <c r="H338" s="19"/>
      <c r="I338" s="17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16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2516</v>
      </c>
      <c r="C339" s="16">
        <v>0</v>
      </c>
      <c r="D339" s="16" t="s">
        <v>2431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6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75</v>
      </c>
      <c r="C340" s="16">
        <v>0</v>
      </c>
      <c r="D340" s="16" t="s">
        <v>76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2468</v>
      </c>
      <c r="C341" s="16">
        <v>0</v>
      </c>
      <c r="D341" s="16" t="s">
        <v>2436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7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2684</v>
      </c>
      <c r="C342" s="16">
        <v>0</v>
      </c>
      <c r="D342" s="16" t="s">
        <v>2436</v>
      </c>
      <c r="E342" s="24">
        <f>IF(Table2[[#This Row],[M5B]]="",Table2[[#This Row],[M5B_h]],SUM(Table2[[#This Row],[M5B_h]],Table2[[#This Row],[M5B]]))</f>
        <v>0</v>
      </c>
      <c r="F342" s="18"/>
      <c r="G342" s="19" t="str">
        <f>IF(Table2[[#This Row],[M1A]]="","",Table2[[#This Row],[M1A]]-Table2[[#This Row],[AWAL]])</f>
        <v/>
      </c>
      <c r="H342" s="18"/>
      <c r="I342" s="16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9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2518</v>
      </c>
      <c r="C343" s="16">
        <v>0</v>
      </c>
      <c r="D343" s="16">
        <v>144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3081</v>
      </c>
      <c r="C344" s="16">
        <v>0</v>
      </c>
      <c r="D344" s="16" t="s">
        <v>2616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7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4851</v>
      </c>
      <c r="C345" s="16">
        <v>0</v>
      </c>
      <c r="D345" s="16">
        <v>144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3089</v>
      </c>
      <c r="C346" s="16">
        <v>0</v>
      </c>
      <c r="D346" s="16" t="s">
        <v>2436</v>
      </c>
      <c r="E346" s="24">
        <f>IF(Table2[[#This Row],[M5B]]="",Table2[[#This Row],[M5B_h]],SUM(Table2[[#This Row],[M5B_h]],Table2[[#This Row],[M5B]]))</f>
        <v>0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9" t="str">
        <f ca="1">IF(Table2[[#This Row],[TT]]&lt;1,"",(COUNT(INDIRECT("a"&amp;ROW(Table2[[#Headers],[//]])&amp;":a"&amp;ROW()-1))+1))</f>
        <v/>
      </c>
      <c r="B347" s="9" t="s">
        <v>2469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9" t="str">
        <f ca="1">IF(Table2[[#This Row],[TT]]&lt;1,"",(COUNT(INDIRECT("a"&amp;ROW(Table2[[#Headers],[//]])&amp;":a"&amp;ROW()-1))+1))</f>
        <v/>
      </c>
      <c r="B348" s="9" t="s">
        <v>4121</v>
      </c>
      <c r="C348" s="16">
        <v>0</v>
      </c>
      <c r="D348" s="16" t="s">
        <v>2470</v>
      </c>
      <c r="E348" s="24">
        <f>IF(Table2[[#This Row],[M5B]]="",Table2[[#This Row],[M5B_h]],SUM(Table2[[#This Row],[M5B_h]],Table2[[#This Row],[M5B]]))</f>
        <v>0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L348" s="9"/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9" t="str">
        <f ca="1">IF(Table2[[#This Row],[TT]]&lt;1,"",(COUNT(INDIRECT("a"&amp;ROW(Table2[[#Headers],[//]])&amp;":a"&amp;ROW()-1))+1))</f>
        <v/>
      </c>
      <c r="B349" s="9" t="s">
        <v>3087</v>
      </c>
      <c r="C349" s="16">
        <v>0</v>
      </c>
      <c r="D349" s="16" t="s">
        <v>2591</v>
      </c>
      <c r="E349" s="24">
        <f>IF(Table2[[#This Row],[M5B]]="",Table2[[#This Row],[M5B_h]],SUM(Table2[[#This Row],[M5B_h]],Table2[[#This Row],[M5B]]))</f>
        <v>0</v>
      </c>
      <c r="F349" s="18"/>
      <c r="G349" s="18" t="str">
        <f>IF(Table2[[#This Row],[M1A]]="","",Table2[[#This Row],[M1A]]-Table2[[#This Row],[AWAL]])</f>
        <v/>
      </c>
      <c r="H349" s="18"/>
      <c r="I349" s="16" t="str">
        <f>IF(Table2[[#This Row],[M2A]]="","",SUM(Table2[[#This Row],[M2A]]-Table2[[#This Row],[M2B_h]]))</f>
        <v/>
      </c>
      <c r="K349" s="16" t="str">
        <f>IF(Table2[[#This Row],[M3A]]="","",SUM(Table2[[#This Row],[M3A]]-Table2[[#This Row],[M3B_h]]))</f>
        <v/>
      </c>
      <c r="M349" s="16" t="str">
        <f>IF(Table2[[#This Row],[M4A]]="","",SUM(Table2[[#This Row],[M4A]]-Table2[[#This Row],[M4B_h]]))</f>
        <v/>
      </c>
      <c r="O349" s="16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3088</v>
      </c>
      <c r="C350" s="16">
        <v>0</v>
      </c>
      <c r="D350" s="16" t="s">
        <v>2616</v>
      </c>
      <c r="E350" s="24">
        <f>IF(Table2[[#This Row],[M5B]]="",Table2[[#This Row],[M5B_h]],SUM(Table2[[#This Row],[M5B_h]],Table2[[#This Row],[M5B]]))</f>
        <v>0</v>
      </c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4242</v>
      </c>
      <c r="C351" s="16">
        <v>0</v>
      </c>
      <c r="D351" s="16">
        <v>72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77</v>
      </c>
      <c r="C352" s="16">
        <v>0</v>
      </c>
      <c r="D352" s="16" t="s">
        <v>65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4100</v>
      </c>
      <c r="C353" s="16">
        <v>0</v>
      </c>
      <c r="D353" s="16">
        <v>72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6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4101</v>
      </c>
      <c r="C354" s="16">
        <v>0</v>
      </c>
      <c r="D354" s="16">
        <v>288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2472</v>
      </c>
      <c r="C355" s="16">
        <v>0</v>
      </c>
      <c r="D355" s="16" t="s">
        <v>2431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2473</v>
      </c>
      <c r="C356" s="16">
        <v>0</v>
      </c>
      <c r="D356" s="16" t="s">
        <v>2440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2474</v>
      </c>
      <c r="C357" s="16">
        <v>0</v>
      </c>
      <c r="D357" s="16" t="s">
        <v>2459</v>
      </c>
      <c r="E357" s="24">
        <f>IF(Table2[[#This Row],[M5B]]="",Table2[[#This Row],[M5B_h]],SUM(Table2[[#This Row],[M5B_h]],Table2[[#This Row],[M5B]]))</f>
        <v>0</v>
      </c>
      <c r="F357" s="18"/>
      <c r="G357" s="19" t="str">
        <f>IF(Table2[[#This Row],[M1A]]="","",Table2[[#This Row],[M1A]]-Table2[[#This Row],[AWAL]])</f>
        <v/>
      </c>
      <c r="H357" s="18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9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2858</v>
      </c>
      <c r="C358" s="16">
        <v>0</v>
      </c>
      <c r="D358" s="16">
        <v>80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2923</v>
      </c>
      <c r="C359" s="16">
        <v>0</v>
      </c>
      <c r="D359" s="16">
        <v>80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7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4854</v>
      </c>
      <c r="C360" s="16">
        <v>3</v>
      </c>
      <c r="D360" s="16" t="s">
        <v>2409</v>
      </c>
      <c r="E360" s="24">
        <f>IF(Table2[[#This Row],[M5B]]="",Table2[[#This Row],[M5B_h]],SUM(Table2[[#This Row],[M5B_h]],Table2[[#This Row],[M5B]]))</f>
        <v>0</v>
      </c>
      <c r="F360" s="19">
        <v>0</v>
      </c>
      <c r="G360" s="19">
        <f>IF(Table2[[#This Row],[M1A]]="","",Table2[[#This Row],[M1A]]-Table2[[#This Row],[AWAL]])</f>
        <v>-3</v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2519</v>
      </c>
      <c r="C361" s="16">
        <v>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7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4293</v>
      </c>
      <c r="C362" s="16">
        <v>0</v>
      </c>
      <c r="D362" s="16" t="s">
        <v>909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4294</v>
      </c>
      <c r="C363" s="16">
        <v>0</v>
      </c>
      <c r="D363" s="16">
        <v>720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7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2520</v>
      </c>
      <c r="C364" s="16">
        <v>0</v>
      </c>
      <c r="D364" s="16" t="s">
        <v>2413</v>
      </c>
      <c r="E364" s="24">
        <f>IF(Table2[[#This Row],[M5B]]="",Table2[[#This Row],[M5B_h]],SUM(Table2[[#This Row],[M5B_h]],Table2[[#This Row],[M5B]]))</f>
        <v>0</v>
      </c>
      <c r="F364" s="19"/>
      <c r="G364" s="19" t="str">
        <f>IF(Table2[[#This Row],[M1A]]="","",Table2[[#This Row],[M1A]]-Table2[[#This Row],[AWAL]])</f>
        <v/>
      </c>
      <c r="H364" s="19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16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4333</v>
      </c>
      <c r="C365" s="16">
        <v>0</v>
      </c>
      <c r="D365" s="16" t="s">
        <v>2899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86</v>
      </c>
      <c r="C366" s="16">
        <v>0</v>
      </c>
      <c r="D366" s="16" t="s">
        <v>87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6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9" t="str">
        <f ca="1">IF(Table2[[#This Row],[TT]]&lt;1,"",(COUNT(INDIRECT("a"&amp;ROW(Table2[[#Headers],[//]])&amp;":a"&amp;ROW()-1))+1))</f>
        <v/>
      </c>
      <c r="B367" s="9" t="s">
        <v>4303</v>
      </c>
      <c r="C367" s="16">
        <v>0</v>
      </c>
      <c r="D367" s="16" t="s">
        <v>2602</v>
      </c>
      <c r="E367" s="24">
        <f>IF(Table2[[#This Row],[M5B]]="",Table2[[#This Row],[M5B_h]],SUM(Table2[[#This Row],[M5B_h]],Table2[[#This Row],[M5B]]))</f>
        <v>0</v>
      </c>
      <c r="F367" s="18"/>
      <c r="G367" s="18" t="str">
        <f>IF(Table2[[#This Row],[M1A]]="","",Table2[[#This Row],[M1A]]-Table2[[#This Row],[AWAL]])</f>
        <v/>
      </c>
      <c r="H367" s="18"/>
      <c r="I367" s="16" t="str">
        <f>IF(Table2[[#This Row],[M2A]]="","",SUM(Table2[[#This Row],[M2A]]-Table2[[#This Row],[M2B_h]]))</f>
        <v/>
      </c>
      <c r="K367" s="16" t="str">
        <f>IF(Table2[[#This Row],[M3A]]="","",SUM(Table2[[#This Row],[M3A]]-Table2[[#This Row],[M3B_h]]))</f>
        <v/>
      </c>
      <c r="L367" s="9"/>
      <c r="M367" s="16" t="str">
        <f>IF(Table2[[#This Row],[M4A]]="","",SUM(Table2[[#This Row],[M4A]]-Table2[[#This Row],[M4B_h]]))</f>
        <v/>
      </c>
      <c r="O367" s="16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4243</v>
      </c>
      <c r="C368" s="16">
        <v>0</v>
      </c>
      <c r="D368" s="16" t="s">
        <v>43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7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4244</v>
      </c>
      <c r="C369" s="16">
        <v>0</v>
      </c>
      <c r="D369" s="16" t="s">
        <v>52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7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4245</v>
      </c>
      <c r="C370" s="16">
        <v>0</v>
      </c>
      <c r="D370" s="16" t="s">
        <v>52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7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2521</v>
      </c>
      <c r="C371" s="16">
        <v>0</v>
      </c>
      <c r="D371" s="16" t="s">
        <v>2413</v>
      </c>
      <c r="E371" s="24">
        <f>IF(Table2[[#This Row],[M5B]]="",Table2[[#This Row],[M5B_h]],SUM(Table2[[#This Row],[M5B_h]],Table2[[#This Row],[M5B]]))</f>
        <v>0</v>
      </c>
      <c r="F371" s="18"/>
      <c r="G371" s="19" t="str">
        <f>IF(Table2[[#This Row],[M1A]]="","",Table2[[#This Row],[M1A]]-Table2[[#This Row],[AWAL]])</f>
        <v/>
      </c>
      <c r="H371" s="18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9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2522</v>
      </c>
      <c r="C372" s="16">
        <v>0</v>
      </c>
      <c r="D372" s="16" t="s">
        <v>2444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4079</v>
      </c>
      <c r="C373" s="16">
        <v>0</v>
      </c>
      <c r="D373" s="16" t="s">
        <v>2554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2523</v>
      </c>
      <c r="C374" s="16">
        <v>0</v>
      </c>
      <c r="D374" s="16" t="s">
        <v>2554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2524</v>
      </c>
      <c r="C375" s="16">
        <v>0</v>
      </c>
      <c r="D375" s="16" t="s">
        <v>2539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2387</v>
      </c>
      <c r="C376" s="16">
        <v>0</v>
      </c>
      <c r="D376" s="16" t="s">
        <v>2386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2385</v>
      </c>
      <c r="C377" s="16">
        <v>0</v>
      </c>
      <c r="D377" s="16" t="s">
        <v>2386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2415</v>
      </c>
      <c r="C378" s="16">
        <v>0</v>
      </c>
      <c r="D378" s="16" t="s">
        <v>52</v>
      </c>
      <c r="E378" s="24">
        <f>IF(Table2[[#This Row],[M5B]]="",Table2[[#This Row],[M5B_h]],SUM(Table2[[#This Row],[M5B_h]],Table2[[#This Row],[M5B]]))</f>
        <v>0</v>
      </c>
      <c r="F378" s="18"/>
      <c r="G378" s="19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9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4304</v>
      </c>
      <c r="C379" s="16">
        <v>0</v>
      </c>
      <c r="D379" s="16" t="s">
        <v>2413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3237</v>
      </c>
      <c r="C380" s="16">
        <v>0</v>
      </c>
      <c r="D380" s="16" t="s">
        <v>2444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2687</v>
      </c>
      <c r="C381" s="16">
        <v>0</v>
      </c>
      <c r="D381" s="16" t="s">
        <v>2413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2525</v>
      </c>
      <c r="C382" s="16">
        <v>0</v>
      </c>
      <c r="D382" s="16" t="s">
        <v>2539</v>
      </c>
      <c r="E382" s="24">
        <f>IF(Table2[[#This Row],[M5B]]="",Table2[[#This Row],[M5B_h]],SUM(Table2[[#This Row],[M5B_h]],Table2[[#This Row],[M5B]]))</f>
        <v>0</v>
      </c>
      <c r="F382" s="18"/>
      <c r="G382" s="19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9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4855</v>
      </c>
      <c r="C383" s="16">
        <v>0</v>
      </c>
      <c r="D383" s="16" t="s">
        <v>2478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2688</v>
      </c>
      <c r="C384" s="16">
        <v>0</v>
      </c>
      <c r="D384" s="16" t="s">
        <v>2478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2689</v>
      </c>
      <c r="C385" s="16">
        <v>0</v>
      </c>
      <c r="D385" s="16" t="s">
        <v>2478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3091</v>
      </c>
      <c r="C386" s="16">
        <v>0</v>
      </c>
      <c r="D386" s="16" t="s">
        <v>2478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2690</v>
      </c>
      <c r="C387" s="16">
        <v>0</v>
      </c>
      <c r="D387" s="16" t="s">
        <v>2478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2477</v>
      </c>
      <c r="C388" s="16">
        <v>0</v>
      </c>
      <c r="D388" s="16" t="s">
        <v>2478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2479</v>
      </c>
      <c r="C389" s="16">
        <v>0</v>
      </c>
      <c r="D389" s="16" t="s">
        <v>2478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3090</v>
      </c>
      <c r="C390" s="16">
        <v>0</v>
      </c>
      <c r="D390" s="16" t="s">
        <v>2478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3319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2411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2412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2526</v>
      </c>
      <c r="C396" s="16">
        <v>0</v>
      </c>
      <c r="D396" s="16" t="s">
        <v>2467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3316</v>
      </c>
      <c r="C397" s="16">
        <v>0</v>
      </c>
      <c r="D397" s="16" t="s">
        <v>2554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4777</v>
      </c>
      <c r="C398" s="16">
        <v>0</v>
      </c>
      <c r="D398" s="16" t="s">
        <v>2467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4120</v>
      </c>
      <c r="C399" s="16">
        <v>0</v>
      </c>
      <c r="D399" s="16" t="s">
        <v>2467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2527</v>
      </c>
      <c r="C401" s="16">
        <v>0</v>
      </c>
      <c r="D401" s="16" t="s">
        <v>2555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4246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4247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4248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4249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4250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4251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4252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4253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2691</v>
      </c>
      <c r="C410" s="16">
        <v>0</v>
      </c>
      <c r="D410" s="16" t="s">
        <v>2440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2859</v>
      </c>
      <c r="C411" s="16">
        <v>0</v>
      </c>
      <c r="D411" s="16" t="s">
        <v>2440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4209</v>
      </c>
      <c r="C412" s="16">
        <v>0</v>
      </c>
      <c r="D412" s="16" t="s">
        <v>2430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4210</v>
      </c>
      <c r="C413" s="16">
        <v>0</v>
      </c>
      <c r="D413" s="16" t="s">
        <v>2414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4306</v>
      </c>
      <c r="C414" s="16">
        <v>0</v>
      </c>
      <c r="D414" s="16" t="s">
        <v>2409</v>
      </c>
      <c r="E414" s="24">
        <f>IF(Table2[[#This Row],[M5B]]="",Table2[[#This Row],[M5B_h]],SUM(Table2[[#This Row],[M5B_h]],Table2[[#This Row],[M5B]]))</f>
        <v>0</v>
      </c>
      <c r="F414" s="19">
        <v>1</v>
      </c>
      <c r="G414" s="19">
        <f>IF(Table2[[#This Row],[M1A]]="","",Table2[[#This Row],[M1A]]-Table2[[#This Row],[AWAL]])</f>
        <v>1</v>
      </c>
      <c r="H414" s="19">
        <v>0</v>
      </c>
      <c r="I414" s="17">
        <f>IF(Table2[[#This Row],[M2A]]="","",SUM(Table2[[#This Row],[M2A]]-Table2[[#This Row],[M2B_h]]))</f>
        <v>-1</v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1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4856</v>
      </c>
      <c r="C415" s="16">
        <v>0</v>
      </c>
      <c r="D415" s="16" t="s">
        <v>2409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4770</v>
      </c>
      <c r="C416" s="16">
        <v>0</v>
      </c>
      <c r="D416" s="16" t="s">
        <v>2436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2709</v>
      </c>
      <c r="C417" s="16">
        <v>0</v>
      </c>
      <c r="D417" s="16" t="s">
        <v>2446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2710</v>
      </c>
      <c r="C418" s="16">
        <v>0</v>
      </c>
      <c r="D418" s="16" t="s">
        <v>2414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2480</v>
      </c>
      <c r="C419" s="16">
        <v>0</v>
      </c>
      <c r="D419" s="16" t="s">
        <v>2440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2528</v>
      </c>
      <c r="C420" s="16">
        <v>0</v>
      </c>
      <c r="D420" s="16" t="s">
        <v>2440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3280</v>
      </c>
      <c r="C421" s="16">
        <v>0</v>
      </c>
      <c r="D421" s="16" t="s">
        <v>2414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3352</v>
      </c>
      <c r="C423" s="16">
        <v>0</v>
      </c>
      <c r="D423" s="16" t="s">
        <v>2440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4191</v>
      </c>
      <c r="C424" s="16">
        <v>0</v>
      </c>
      <c r="D424" s="16" t="s">
        <v>2440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4383</v>
      </c>
      <c r="C425" s="16">
        <v>0</v>
      </c>
      <c r="D425" s="16" t="s">
        <v>2440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4779</v>
      </c>
      <c r="C426" s="16">
        <v>0</v>
      </c>
      <c r="D426" s="16" t="s">
        <v>2440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3351</v>
      </c>
      <c r="C427" s="16">
        <v>0</v>
      </c>
      <c r="D427" s="16" t="s">
        <v>2414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4163</v>
      </c>
      <c r="C428" s="16">
        <v>0</v>
      </c>
      <c r="D428" s="16" t="s">
        <v>2414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4781</v>
      </c>
      <c r="C429" s="16">
        <v>0</v>
      </c>
      <c r="D429" s="16" t="s">
        <v>2440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4919</v>
      </c>
      <c r="C430" s="16">
        <v>1</v>
      </c>
      <c r="D430" s="16" t="s">
        <v>2440</v>
      </c>
      <c r="E430" s="24">
        <f>IF(Table2[[#This Row],[M5B]]="",Table2[[#This Row],[M5B_h]],SUM(Table2[[#This Row],[M5B_h]],Table2[[#This Row],[M5B]]))</f>
        <v>0</v>
      </c>
      <c r="F430" s="19">
        <v>0</v>
      </c>
      <c r="G430" s="19">
        <f>IF(Table2[[#This Row],[M1A]]="","",Table2[[#This Row],[M1A]]-Table2[[#This Row],[AWAL]])</f>
        <v>-1</v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9" t="str">
        <f ca="1">IF(Table2[[#This Row],[TT]]&lt;1,"",(COUNT(INDIRECT("a"&amp;ROW(Table2[[#Headers],[//]])&amp;":a"&amp;ROW()-1))+1))</f>
        <v/>
      </c>
      <c r="B431" s="9" t="s">
        <v>4771</v>
      </c>
      <c r="C431" s="16">
        <v>0</v>
      </c>
      <c r="D431" s="16" t="s">
        <v>2440</v>
      </c>
      <c r="E431" s="24">
        <f>IF(Table2[[#This Row],[M5B]]="",Table2[[#This Row],[M5B_h]],SUM(Table2[[#This Row],[M5B_h]],Table2[[#This Row],[M5B]]))</f>
        <v>0</v>
      </c>
      <c r="F431" s="18"/>
      <c r="G431" s="18" t="str">
        <f>IF(Table2[[#This Row],[M1A]]="","",Table2[[#This Row],[M1A]]-Table2[[#This Row],[AWAL]])</f>
        <v/>
      </c>
      <c r="H431" s="18"/>
      <c r="I431" s="16" t="str">
        <f>IF(Table2[[#This Row],[M2A]]="","",SUM(Table2[[#This Row],[M2A]]-Table2[[#This Row],[M2B_h]]))</f>
        <v/>
      </c>
      <c r="K431" s="16" t="str">
        <f>IF(Table2[[#This Row],[M3A]]="","",SUM(Table2[[#This Row],[M3A]]-Table2[[#This Row],[M3B_h]]))</f>
        <v/>
      </c>
      <c r="L431" s="9"/>
      <c r="M431" s="16" t="str">
        <f>IF(Table2[[#This Row],[M4A]]="","",SUM(Table2[[#This Row],[M4A]]-Table2[[#This Row],[M4B_h]]))</f>
        <v/>
      </c>
      <c r="O431" s="16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4824</v>
      </c>
      <c r="C432" s="16">
        <v>0</v>
      </c>
      <c r="D432" s="16" t="s">
        <v>2440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96</v>
      </c>
      <c r="C433" s="16">
        <v>11</v>
      </c>
      <c r="D433" s="16" t="s">
        <v>2414</v>
      </c>
      <c r="E433" s="24">
        <f>IF(Table2[[#This Row],[M5B]]="",Table2[[#This Row],[M5B_h]],SUM(Table2[[#This Row],[M5B_h]],Table2[[#This Row],[M5B]]))</f>
        <v>0</v>
      </c>
      <c r="F433" s="19">
        <v>0</v>
      </c>
      <c r="G433" s="19">
        <f>IF(Table2[[#This Row],[M1A]]="","",Table2[[#This Row],[M1A]]-Table2[[#This Row],[AWAL]])</f>
        <v>-11</v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4102</v>
      </c>
      <c r="C434" s="16">
        <v>0</v>
      </c>
      <c r="D434" s="16" t="s">
        <v>2414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4895</v>
      </c>
      <c r="C435" s="16">
        <v>0</v>
      </c>
      <c r="D435" s="16" t="s">
        <v>2414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6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L435" s="16"/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4042</v>
      </c>
      <c r="C436" s="16">
        <v>0</v>
      </c>
      <c r="D436" s="16" t="s">
        <v>2414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2482</v>
      </c>
      <c r="C437" s="16">
        <v>0</v>
      </c>
      <c r="D437" s="16" t="s">
        <v>2409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4041</v>
      </c>
      <c r="C438" s="16">
        <v>0</v>
      </c>
      <c r="D438" s="16" t="s">
        <v>2409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4522</v>
      </c>
      <c r="C439" s="16">
        <v>0</v>
      </c>
      <c r="D439" s="16" t="s">
        <v>2430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2529</v>
      </c>
      <c r="C440" s="16">
        <v>0</v>
      </c>
      <c r="D440" s="16" t="s">
        <v>2440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4857</v>
      </c>
      <c r="C441" s="16">
        <v>0</v>
      </c>
      <c r="D441" s="16">
        <v>108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153" priority="21"/>
    <cfRule type="duplicateValues" dxfId="152" priority="22"/>
  </conditionalFormatting>
  <conditionalFormatting sqref="B381:B409 B412:B418 B3:B20 B298:B379 B61:B247 B22:B59 B249:B296 B420:B430">
    <cfRule type="duplicateValues" dxfId="151" priority="200"/>
  </conditionalFormatting>
  <conditionalFormatting sqref="B380">
    <cfRule type="duplicateValues" dxfId="150" priority="18"/>
    <cfRule type="duplicateValues" dxfId="149" priority="19"/>
  </conditionalFormatting>
  <conditionalFormatting sqref="B380">
    <cfRule type="duplicateValues" dxfId="148" priority="20"/>
  </conditionalFormatting>
  <conditionalFormatting sqref="B410">
    <cfRule type="duplicateValues" dxfId="147" priority="15"/>
    <cfRule type="duplicateValues" dxfId="146" priority="16"/>
  </conditionalFormatting>
  <conditionalFormatting sqref="B410">
    <cfRule type="duplicateValues" dxfId="145" priority="17"/>
  </conditionalFormatting>
  <conditionalFormatting sqref="B411">
    <cfRule type="duplicateValues" dxfId="144" priority="12"/>
    <cfRule type="duplicateValues" dxfId="143" priority="13"/>
  </conditionalFormatting>
  <conditionalFormatting sqref="B411">
    <cfRule type="duplicateValues" dxfId="142" priority="14"/>
  </conditionalFormatting>
  <conditionalFormatting sqref="B297">
    <cfRule type="duplicateValues" dxfId="141" priority="9"/>
    <cfRule type="duplicateValues" dxfId="140" priority="10"/>
  </conditionalFormatting>
  <conditionalFormatting sqref="B297">
    <cfRule type="duplicateValues" dxfId="139" priority="11"/>
  </conditionalFormatting>
  <conditionalFormatting sqref="B60">
    <cfRule type="duplicateValues" dxfId="138" priority="8"/>
  </conditionalFormatting>
  <conditionalFormatting sqref="B21">
    <cfRule type="duplicateValues" dxfId="137" priority="7"/>
  </conditionalFormatting>
  <conditionalFormatting sqref="B248">
    <cfRule type="duplicateValues" dxfId="136" priority="4"/>
    <cfRule type="duplicateValues" dxfId="135" priority="5"/>
  </conditionalFormatting>
  <conditionalFormatting sqref="B248">
    <cfRule type="duplicateValues" dxfId="134" priority="6"/>
  </conditionalFormatting>
  <conditionalFormatting sqref="B419">
    <cfRule type="duplicateValues" dxfId="133" priority="1"/>
    <cfRule type="duplicateValues" dxfId="132" priority="2"/>
  </conditionalFormatting>
  <conditionalFormatting sqref="B419">
    <cfRule type="duplicateValues" dxfId="131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84"/>
  <sheetViews>
    <sheetView tabSelected="1" topLeftCell="A1069" zoomScale="85" zoomScaleNormal="85" workbookViewId="0">
      <selection activeCell="B1057" sqref="B1057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UTN\2023\06 JUNI\[LOG_JUNI.XLSX]GLOBAL</v>
      </c>
      <c r="C1" s="29">
        <f ca="1">SEARCH("]",B1)</f>
        <v>59</v>
      </c>
      <c r="D1" s="29" t="s">
        <v>4663</v>
      </c>
      <c r="E1" s="29">
        <f ca="1">IF(T1&gt;0,R1,IF(Q1&gt;0,O1,IF(NOT(N1=0),L1,IF(NOT(K1=0),I1,IF(NOT(H1=0),F1,0)))))</f>
        <v>2</v>
      </c>
      <c r="F1" s="35">
        <v>1</v>
      </c>
      <c r="G1" s="35"/>
      <c r="H1" s="35">
        <f ca="1">SUM(INDIRECT(GLOBAL_VAR[TABLENAME]&amp;"[C"&amp;I1-1&amp;"]"))</f>
        <v>88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4034</v>
      </c>
      <c r="B2" s="29" t="s">
        <v>2416</v>
      </c>
      <c r="C2" s="29" t="s">
        <v>2</v>
      </c>
      <c r="D2" s="29" t="s">
        <v>3</v>
      </c>
      <c r="E2" s="29" t="s">
        <v>4</v>
      </c>
      <c r="F2" s="29" t="s">
        <v>4648</v>
      </c>
      <c r="G2" s="29" t="s">
        <v>4649</v>
      </c>
      <c r="H2" s="29" t="s">
        <v>4650</v>
      </c>
      <c r="I2" s="29" t="s">
        <v>4651</v>
      </c>
      <c r="J2" s="29" t="s">
        <v>4652</v>
      </c>
      <c r="K2" s="29" t="s">
        <v>4653</v>
      </c>
      <c r="L2" s="29" t="s">
        <v>4654</v>
      </c>
      <c r="M2" s="29" t="s">
        <v>4655</v>
      </c>
      <c r="N2" s="29" t="s">
        <v>4656</v>
      </c>
      <c r="O2" s="29" t="s">
        <v>4657</v>
      </c>
      <c r="P2" s="29" t="s">
        <v>4658</v>
      </c>
      <c r="Q2" s="29" t="s">
        <v>4659</v>
      </c>
      <c r="R2" s="29" t="s">
        <v>4660</v>
      </c>
      <c r="S2" s="29" t="s">
        <v>4661</v>
      </c>
      <c r="T2" s="29" t="s">
        <v>4662</v>
      </c>
      <c r="U2" s="29" t="s">
        <v>4921</v>
      </c>
      <c r="V2" s="29"/>
      <c r="W2" s="29" t="s">
        <v>4691</v>
      </c>
      <c r="X2" s="29" t="s">
        <v>4692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4704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4181</v>
      </c>
      <c r="C5" s="31">
        <v>1</v>
      </c>
      <c r="D5" s="31" t="s">
        <v>2603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16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16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16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16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4192</v>
      </c>
      <c r="C9" s="31">
        <v>14</v>
      </c>
      <c r="D9" s="31" t="s">
        <v>2539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4112</v>
      </c>
      <c r="C10" s="31">
        <v>7</v>
      </c>
      <c r="D10" s="31">
        <v>120</v>
      </c>
      <c r="E10" s="31">
        <f ca="1">GLOBAL[[#This Row],[a6]]</f>
        <v>7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7</v>
      </c>
    </row>
    <row r="11" spans="1:24">
      <c r="A11" s="31">
        <f ca="1">IF(GLOBAL[[#This Row],[TT]]&lt;1,"",ROW()-2)</f>
        <v>9</v>
      </c>
      <c r="B11" s="31" t="s">
        <v>3354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60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60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60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60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4043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4453</v>
      </c>
      <c r="C19" s="31">
        <v>5</v>
      </c>
      <c r="D19" s="31">
        <v>72</v>
      </c>
      <c r="E19" s="31">
        <f ca="1">GLOBAL[[#This Row],[a6]]</f>
        <v>4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4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4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4</v>
      </c>
    </row>
    <row r="20" spans="1:21">
      <c r="A20" s="31">
        <f ca="1">IF(GLOBAL[[#This Row],[TT]]&lt;1,"",ROW()-2)</f>
        <v>18</v>
      </c>
      <c r="B20" s="31" t="s">
        <v>4698</v>
      </c>
      <c r="C20" s="31">
        <v>5</v>
      </c>
      <c r="D20" s="31">
        <v>72</v>
      </c>
      <c r="E20" s="31">
        <f ca="1">GLOBAL[[#This Row],[a6]]</f>
        <v>2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2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2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2</v>
      </c>
    </row>
    <row r="21" spans="1:21">
      <c r="A21" s="31">
        <f ca="1">IF(GLOBAL[[#This Row],[TT]]&lt;1,"",ROW()-2)</f>
        <v>19</v>
      </c>
      <c r="B21" s="31" t="s">
        <v>4454</v>
      </c>
      <c r="C21" s="31">
        <v>5</v>
      </c>
      <c r="D21" s="31">
        <v>72</v>
      </c>
      <c r="E21" s="31">
        <f ca="1">GLOBAL[[#This Row],[a6]]</f>
        <v>4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4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4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4</v>
      </c>
    </row>
    <row r="22" spans="1:21">
      <c r="A22" s="31">
        <f ca="1">IF(GLOBAL[[#This Row],[TT]]&lt;1,"",ROW()-2)</f>
        <v>20</v>
      </c>
      <c r="B22" s="31" t="s">
        <v>2358</v>
      </c>
      <c r="C22" s="31">
        <v>175</v>
      </c>
      <c r="D22" s="31" t="s">
        <v>2584</v>
      </c>
      <c r="E22" s="31">
        <f ca="1">GLOBAL[[#This Row],[a6]]</f>
        <v>174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174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174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174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2585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4743</v>
      </c>
      <c r="C45" s="31">
        <v>4</v>
      </c>
      <c r="D45" s="31" t="s">
        <v>2947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4744</v>
      </c>
      <c r="C46" s="31">
        <v>3</v>
      </c>
      <c r="D46" s="31" t="s">
        <v>2601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4797</v>
      </c>
      <c r="C47" s="31">
        <v>1</v>
      </c>
      <c r="D47" s="31" t="s">
        <v>2868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2394</v>
      </c>
      <c r="C48" s="31">
        <v>1</v>
      </c>
      <c r="D48" s="31" t="s">
        <v>2586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4997</v>
      </c>
      <c r="C49" s="31">
        <v>0</v>
      </c>
      <c r="D49" s="31" t="s">
        <v>2616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4860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2430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4167</v>
      </c>
      <c r="C69" s="31">
        <v>1</v>
      </c>
      <c r="D69" s="31" t="s">
        <v>2694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2940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2788</v>
      </c>
      <c r="C94" s="31">
        <v>4</v>
      </c>
      <c r="D94" s="31" t="s">
        <v>2616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2788</v>
      </c>
      <c r="C95" s="31">
        <v>1</v>
      </c>
      <c r="D95" s="31" t="s">
        <v>2789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4784</v>
      </c>
      <c r="C96" s="31">
        <v>1</v>
      </c>
      <c r="D96" s="31" t="s">
        <v>4785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4993</v>
      </c>
      <c r="C98" s="31">
        <v>8</v>
      </c>
      <c r="D98" s="31" t="s">
        <v>2449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3278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8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2926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4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4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4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4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2388</v>
      </c>
      <c r="C145" s="31">
        <v>16</v>
      </c>
      <c r="D145" s="31" t="s">
        <v>2587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2665</v>
      </c>
      <c r="C146" s="31">
        <v>16</v>
      </c>
      <c r="D146" s="31" t="s">
        <v>2449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3393</v>
      </c>
      <c r="C157" s="31">
        <v>3</v>
      </c>
      <c r="D157" s="31" t="s">
        <v>4103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4104</v>
      </c>
      <c r="C158" s="31">
        <v>4</v>
      </c>
      <c r="D158" s="31" t="s">
        <v>4103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3325</v>
      </c>
      <c r="C159" s="31">
        <v>6</v>
      </c>
      <c r="D159" s="31" t="s">
        <v>4103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4105</v>
      </c>
      <c r="C160" s="31">
        <v>4</v>
      </c>
      <c r="D160" s="31" t="s">
        <v>4103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3326</v>
      </c>
      <c r="C161" s="31">
        <v>3</v>
      </c>
      <c r="D161" s="31" t="s">
        <v>4103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4108</v>
      </c>
      <c r="C162" s="31">
        <v>4</v>
      </c>
      <c r="D162" s="31" t="s">
        <v>4103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4109</v>
      </c>
      <c r="C163" s="31">
        <v>5</v>
      </c>
      <c r="D163" s="31" t="s">
        <v>4103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4106</v>
      </c>
      <c r="C164" s="31">
        <v>3</v>
      </c>
      <c r="D164" s="31" t="s">
        <v>4103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4107</v>
      </c>
      <c r="C165" s="31">
        <v>5</v>
      </c>
      <c r="D165" s="31" t="s">
        <v>4103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3394</v>
      </c>
      <c r="C166" s="31">
        <v>6</v>
      </c>
      <c r="D166" s="31" t="s">
        <v>4103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4324</v>
      </c>
      <c r="C189" s="31">
        <v>58</v>
      </c>
      <c r="D189" s="31" t="s">
        <v>4103</v>
      </c>
      <c r="E189" s="31">
        <f ca="1">GLOBAL[[#This Row],[a6]]</f>
        <v>58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58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58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4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4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4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3384</v>
      </c>
      <c r="C193" s="31">
        <v>3</v>
      </c>
      <c r="D193" s="31" t="s">
        <v>2943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9">
        <f ca="1">IF(GLOBAL[[#This Row],[TT]]&lt;1,"",ROW()-2)</f>
        <v>194</v>
      </c>
      <c r="B196" s="31" t="s">
        <v>4923</v>
      </c>
      <c r="C196" s="31">
        <v>17</v>
      </c>
      <c r="D196" s="31" t="s">
        <v>2588</v>
      </c>
      <c r="E196" s="39">
        <f ca="1">GLOBAL[[#This Row],[a6]]</f>
        <v>12</v>
      </c>
      <c r="F196" s="40">
        <f>GLOBAL[[#This Row],[AWAL]]</f>
        <v>17</v>
      </c>
      <c r="G196" s="31"/>
      <c r="H196" s="39" t="str">
        <f>IF(GLOBAL[[#This Row],[b1]]="","",GLOBAL[[#This Row],[b1]]-GLOBAL[[#This Row],[a1]])</f>
        <v/>
      </c>
      <c r="I196" s="40">
        <f>SUM(GLOBAL[[#This Row],[a1]],IF(GLOBAL[[#This Row],[c1]]="",0,GLOBAL[[#This Row],[c1]]))</f>
        <v>17</v>
      </c>
      <c r="J196" s="31">
        <v>12</v>
      </c>
      <c r="K196" s="39">
        <f>IF(GLOBAL[[#This Row],[b2]]="","",GLOBAL[[#This Row],[b2]]-GLOBAL[[#This Row],[a2]])</f>
        <v>-5</v>
      </c>
      <c r="L196" s="40">
        <f ca="1">SUM(INDIRECT(GLOBAL_VAR[TABLENAME]&amp;"[@a"&amp;$1:$1-1&amp;"]"),INDIRECT(GLOBAL_VAR[TABLENAME]&amp;"[@c"&amp;$1:$1-1&amp;"]"))</f>
        <v>12</v>
      </c>
      <c r="M196" s="33"/>
      <c r="N196" s="41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12</v>
      </c>
      <c r="P196" s="33"/>
      <c r="Q196" s="41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12</v>
      </c>
      <c r="S196" s="31"/>
      <c r="T196" s="39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12</v>
      </c>
    </row>
    <row r="197" spans="1:21">
      <c r="A197" s="31">
        <f ca="1">IF(GLOBAL[[#This Row],[TT]]&lt;1,"",ROW()-2)</f>
        <v>195</v>
      </c>
      <c r="B197" s="31" t="s">
        <v>354</v>
      </c>
      <c r="C197" s="31">
        <v>3</v>
      </c>
      <c r="D197" s="31" t="s">
        <v>355</v>
      </c>
      <c r="E197" s="31">
        <f ca="1">GLOBAL[[#This Row],[a6]]</f>
        <v>3</v>
      </c>
      <c r="F197" s="32">
        <f>GLOBAL[[#This Row],[AWAL]]</f>
        <v>3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3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3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3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3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3</v>
      </c>
    </row>
    <row r="198" spans="1:21">
      <c r="A198" s="31">
        <f ca="1">IF(GLOBAL[[#This Row],[TT]]&lt;1,"",ROW()-2)</f>
        <v>196</v>
      </c>
      <c r="B198" s="31" t="s">
        <v>356</v>
      </c>
      <c r="C198" s="31">
        <v>22</v>
      </c>
      <c r="D198" s="31" t="s">
        <v>268</v>
      </c>
      <c r="E198" s="31">
        <f ca="1">GLOBAL[[#This Row],[a6]]</f>
        <v>22</v>
      </c>
      <c r="F198" s="32">
        <f>GLOBAL[[#This Row],[AWAL]]</f>
        <v>22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22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22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22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22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22</v>
      </c>
    </row>
    <row r="199" spans="1:21">
      <c r="A199" s="31">
        <f ca="1">IF(GLOBAL[[#This Row],[TT]]&lt;1,"",ROW()-2)</f>
        <v>197</v>
      </c>
      <c r="B199" s="31" t="s">
        <v>357</v>
      </c>
      <c r="C199" s="31">
        <v>10</v>
      </c>
      <c r="D199" s="31" t="s">
        <v>211</v>
      </c>
      <c r="E199" s="31">
        <f ca="1">GLOBAL[[#This Row],[a6]]</f>
        <v>10</v>
      </c>
      <c r="F199" s="32">
        <f>GLOBAL[[#This Row],[AWAL]]</f>
        <v>10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10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10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10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10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10</v>
      </c>
    </row>
    <row r="200" spans="1:21">
      <c r="A200" s="31">
        <f ca="1">IF(GLOBAL[[#This Row],[TT]]&lt;1,"",ROW()-2)</f>
        <v>198</v>
      </c>
      <c r="B200" s="31" t="s">
        <v>358</v>
      </c>
      <c r="C200" s="31">
        <v>1</v>
      </c>
      <c r="D200" s="31" t="s">
        <v>359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</v>
      </c>
    </row>
    <row r="201" spans="1:21">
      <c r="A201" s="31">
        <f ca="1">IF(GLOBAL[[#This Row],[TT]]&lt;1,"",ROW()-2)</f>
        <v>199</v>
      </c>
      <c r="B201" s="31" t="s">
        <v>3257</v>
      </c>
      <c r="C201" s="31">
        <v>4</v>
      </c>
      <c r="D201" s="31" t="s">
        <v>3258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360</v>
      </c>
      <c r="C202" s="31">
        <v>4</v>
      </c>
      <c r="D202" s="31" t="s">
        <v>199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361</v>
      </c>
      <c r="C203" s="31">
        <v>8</v>
      </c>
      <c r="D203" s="31" t="s">
        <v>199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8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8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8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8</v>
      </c>
    </row>
    <row r="204" spans="1:21">
      <c r="A204" s="31">
        <f ca="1">IF(GLOBAL[[#This Row],[TT]]&lt;1,"",ROW()-2)</f>
        <v>202</v>
      </c>
      <c r="B204" s="31" t="s">
        <v>362</v>
      </c>
      <c r="C204" s="31">
        <v>3</v>
      </c>
      <c r="D204" s="31" t="s">
        <v>78</v>
      </c>
      <c r="E204" s="31">
        <f ca="1">GLOBAL[[#This Row],[a6]]</f>
        <v>3</v>
      </c>
      <c r="F204" s="32">
        <f>GLOBAL[[#This Row],[AWAL]]</f>
        <v>3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3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3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3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3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3</v>
      </c>
    </row>
    <row r="205" spans="1:21">
      <c r="A205" s="31">
        <f ca="1">IF(GLOBAL[[#This Row],[TT]]&lt;1,"",ROW()-2)</f>
        <v>203</v>
      </c>
      <c r="B205" s="31" t="s">
        <v>363</v>
      </c>
      <c r="C205" s="31">
        <v>2</v>
      </c>
      <c r="D205" s="31" t="s">
        <v>138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364</v>
      </c>
      <c r="C206" s="31">
        <v>2</v>
      </c>
      <c r="D206" s="31" t="s">
        <v>342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365</v>
      </c>
      <c r="C207" s="31">
        <v>1</v>
      </c>
      <c r="D207" s="31" t="s">
        <v>66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368</v>
      </c>
      <c r="C208" s="31">
        <v>8</v>
      </c>
      <c r="D208" s="31">
        <v>100</v>
      </c>
      <c r="E208" s="31">
        <f ca="1">GLOBAL[[#This Row],[a6]]</f>
        <v>8</v>
      </c>
      <c r="F208" s="32">
        <f>GLOBAL[[#This Row],[AWAL]]</f>
        <v>8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8</v>
      </c>
    </row>
    <row r="209" spans="1:21">
      <c r="A209" s="31">
        <f ca="1">IF(GLOBAL[[#This Row],[TT]]&lt;1,"",ROW()-2)</f>
        <v>207</v>
      </c>
      <c r="B209" s="31" t="s">
        <v>369</v>
      </c>
      <c r="C209" s="31">
        <v>21</v>
      </c>
      <c r="D209" s="31">
        <v>100</v>
      </c>
      <c r="E209" s="31">
        <f ca="1">GLOBAL[[#This Row],[a6]]</f>
        <v>21</v>
      </c>
      <c r="F209" s="32">
        <f>GLOBAL[[#This Row],[AWAL]]</f>
        <v>21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21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21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21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21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21</v>
      </c>
    </row>
    <row r="210" spans="1:21">
      <c r="A210" s="31">
        <f ca="1">IF(GLOBAL[[#This Row],[TT]]&lt;1,"",ROW()-2)</f>
        <v>208</v>
      </c>
      <c r="B210" s="31" t="s">
        <v>370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</v>
      </c>
    </row>
    <row r="211" spans="1:21">
      <c r="A211" s="31">
        <f ca="1">IF(GLOBAL[[#This Row],[TT]]&lt;1,"",ROW()-2)</f>
        <v>209</v>
      </c>
      <c r="B211" s="31" t="s">
        <v>371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13</v>
      </c>
    </row>
    <row r="212" spans="1:21">
      <c r="A212" s="31">
        <f ca="1">IF(GLOBAL[[#This Row],[TT]]&lt;1,"",ROW()-2)</f>
        <v>210</v>
      </c>
      <c r="B212" s="31" t="s">
        <v>372</v>
      </c>
      <c r="C212" s="31">
        <v>3</v>
      </c>
      <c r="D212" s="31">
        <v>100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3</v>
      </c>
    </row>
    <row r="213" spans="1:21">
      <c r="A213" s="31">
        <f ca="1">IF(GLOBAL[[#This Row],[TT]]&lt;1,"",ROW()-2)</f>
        <v>211</v>
      </c>
      <c r="B213" s="31" t="s">
        <v>373</v>
      </c>
      <c r="C213" s="31">
        <v>16</v>
      </c>
      <c r="D213" s="31">
        <v>100</v>
      </c>
      <c r="E213" s="31">
        <f ca="1">GLOBAL[[#This Row],[a6]]</f>
        <v>16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16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16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16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16</v>
      </c>
    </row>
    <row r="214" spans="1:21">
      <c r="A214" s="31">
        <f ca="1">IF(GLOBAL[[#This Row],[TT]]&lt;1,"",ROW()-2)</f>
        <v>212</v>
      </c>
      <c r="B214" s="31" t="s">
        <v>374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11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11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11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11</v>
      </c>
    </row>
    <row r="216" spans="1:21">
      <c r="A216" s="31">
        <f ca="1">IF(GLOBAL[[#This Row],[TT]]&lt;1,"",ROW()-2)</f>
        <v>214</v>
      </c>
      <c r="B216" s="31" t="s">
        <v>376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7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7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7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7</v>
      </c>
    </row>
    <row r="220" spans="1:21">
      <c r="A220" s="31">
        <f ca="1">IF(GLOBAL[[#This Row],[TT]]&lt;1,"",ROW()-2)</f>
        <v>218</v>
      </c>
      <c r="B220" s="31" t="s">
        <v>380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10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10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10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10</v>
      </c>
    </row>
    <row r="221" spans="1:21">
      <c r="A221" s="31">
        <f ca="1">IF(GLOBAL[[#This Row],[TT]]&lt;1,"",ROW()-2)</f>
        <v>219</v>
      </c>
      <c r="B221" s="31" t="s">
        <v>381</v>
      </c>
      <c r="C221" s="31">
        <v>8</v>
      </c>
      <c r="D221" s="31">
        <v>100</v>
      </c>
      <c r="E221" s="31">
        <f ca="1">GLOBAL[[#This Row],[a6]]</f>
        <v>8</v>
      </c>
      <c r="F221" s="32">
        <f>GLOBAL[[#This Row],[AWAL]]</f>
        <v>8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8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8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8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8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8</v>
      </c>
    </row>
    <row r="222" spans="1:21">
      <c r="A222" s="31">
        <f ca="1">IF(GLOBAL[[#This Row],[TT]]&lt;1,"",ROW()-2)</f>
        <v>220</v>
      </c>
      <c r="B222" s="31" t="s">
        <v>382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6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6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6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6</v>
      </c>
    </row>
    <row r="223" spans="1:21">
      <c r="A223" s="31">
        <f ca="1">IF(GLOBAL[[#This Row],[TT]]&lt;1,"",ROW()-2)</f>
        <v>221</v>
      </c>
      <c r="B223" s="31" t="s">
        <v>383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3357</v>
      </c>
      <c r="C224" s="31">
        <v>1</v>
      </c>
      <c r="D224" s="31" t="s">
        <v>2609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4044</v>
      </c>
      <c r="C225" s="31">
        <v>11</v>
      </c>
      <c r="D225" s="31">
        <v>50</v>
      </c>
      <c r="E225" s="31">
        <f ca="1">GLOBAL[[#This Row],[a6]]</f>
        <v>11</v>
      </c>
      <c r="F225" s="32">
        <f>GLOBAL[[#This Row],[AWAL]]</f>
        <v>11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11</v>
      </c>
    </row>
    <row r="226" spans="1:21">
      <c r="A226" s="31">
        <f ca="1">IF(GLOBAL[[#This Row],[TT]]&lt;1,"",ROW()-2)</f>
        <v>224</v>
      </c>
      <c r="B226" s="31" t="s">
        <v>4414</v>
      </c>
      <c r="C226" s="31">
        <v>2</v>
      </c>
      <c r="D226" s="31" t="s">
        <v>2609</v>
      </c>
      <c r="E226" s="31">
        <f ca="1">GLOBAL[[#This Row],[a6]]</f>
        <v>2</v>
      </c>
      <c r="F226" s="32">
        <f>GLOBAL[[#This Row],[AWAL]]</f>
        <v>2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2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2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2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2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2</v>
      </c>
    </row>
    <row r="227" spans="1:21">
      <c r="A227" s="31">
        <f ca="1">IF(GLOBAL[[#This Row],[TT]]&lt;1,"",ROW()-2)</f>
        <v>225</v>
      </c>
      <c r="B227" s="31" t="s">
        <v>4415</v>
      </c>
      <c r="C227" s="31">
        <v>4</v>
      </c>
      <c r="D227" s="31" t="s">
        <v>90</v>
      </c>
      <c r="E227" s="31">
        <f ca="1">GLOBAL[[#This Row],[a6]]</f>
        <v>4</v>
      </c>
      <c r="F227" s="32">
        <f>GLOBAL[[#This Row],[AWAL]]</f>
        <v>4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4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4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4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4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4</v>
      </c>
    </row>
    <row r="228" spans="1:21">
      <c r="A228" s="31">
        <f ca="1">IF(GLOBAL[[#This Row],[TT]]&lt;1,"",ROW()-2)</f>
        <v>226</v>
      </c>
      <c r="B228" s="31" t="s">
        <v>4417</v>
      </c>
      <c r="C228" s="31">
        <v>2</v>
      </c>
      <c r="D228" s="31" t="s">
        <v>2609</v>
      </c>
      <c r="E228" s="31">
        <f ca="1">GLOBAL[[#This Row],[a6]]</f>
        <v>1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>
        <v>1</v>
      </c>
      <c r="K228" s="31">
        <f>IF(GLOBAL[[#This Row],[b2]]="","",GLOBAL[[#This Row],[b2]]-GLOBAL[[#This Row],[a2]])</f>
        <v>-1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4998</v>
      </c>
      <c r="C229" s="31"/>
      <c r="D229" s="31" t="s">
        <v>4999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5000</v>
      </c>
      <c r="C230" s="31"/>
      <c r="D230" s="31" t="s">
        <v>4999</v>
      </c>
      <c r="E230" s="31">
        <f ca="1">GLOBAL[[#This Row],[a6]]</f>
        <v>1</v>
      </c>
      <c r="F230" s="32">
        <f>GLOBAL[[#This Row],[AWAL]]</f>
        <v>0</v>
      </c>
      <c r="G230" s="31">
        <v>1</v>
      </c>
      <c r="H230" s="31">
        <f>IF(GLOBAL[[#This Row],[b1]]="","",GLOBAL[[#This Row],[b1]]-GLOBAL[[#This Row],[a1]])</f>
        <v>1</v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</row>
    <row r="231" spans="1:21">
      <c r="A231" s="31">
        <f ca="1">IF(GLOBAL[[#This Row],[TT]]&lt;1,"",ROW()-2)</f>
        <v>229</v>
      </c>
      <c r="B231" s="31" t="s">
        <v>389</v>
      </c>
      <c r="C231" s="31">
        <v>6</v>
      </c>
      <c r="D231" s="31" t="s">
        <v>28</v>
      </c>
      <c r="E231" s="31">
        <f ca="1">GLOBAL[[#This Row],[a6]]</f>
        <v>6</v>
      </c>
      <c r="F231" s="32">
        <f>GLOBAL[[#This Row],[AWAL]]</f>
        <v>6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6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6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6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6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6</v>
      </c>
    </row>
    <row r="232" spans="1:21">
      <c r="A232" s="31">
        <f ca="1">IF(GLOBAL[[#This Row],[TT]]&lt;1,"",ROW()-2)</f>
        <v>230</v>
      </c>
      <c r="B232" s="31" t="s">
        <v>3355</v>
      </c>
      <c r="C232" s="31">
        <v>5</v>
      </c>
      <c r="D232" s="31" t="s">
        <v>2609</v>
      </c>
      <c r="E232" s="31">
        <f ca="1">GLOBAL[[#This Row],[a6]]</f>
        <v>3</v>
      </c>
      <c r="F232" s="32">
        <f>GLOBAL[[#This Row],[AWAL]]</f>
        <v>5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5</v>
      </c>
      <c r="J232" s="31">
        <v>3</v>
      </c>
      <c r="K232" s="31">
        <f>IF(GLOBAL[[#This Row],[b2]]="","",GLOBAL[[#This Row],[b2]]-GLOBAL[[#This Row],[a2]])</f>
        <v>-2</v>
      </c>
      <c r="L232" s="32">
        <f ca="1">SUM(INDIRECT(GLOBAL_VAR[TABLENAME]&amp;"[@a"&amp;$1:$1-1&amp;"]"),INDIRECT(GLOBAL_VAR[TABLENAME]&amp;"[@c"&amp;$1:$1-1&amp;"]"))</f>
        <v>3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</v>
      </c>
    </row>
    <row r="233" spans="1:21">
      <c r="A233" s="31">
        <f ca="1">IF(GLOBAL[[#This Row],[TT]]&lt;1,"",ROW()-2)</f>
        <v>231</v>
      </c>
      <c r="B233" s="31" t="s">
        <v>392</v>
      </c>
      <c r="C233" s="31">
        <v>37</v>
      </c>
      <c r="D233" s="31" t="s">
        <v>393</v>
      </c>
      <c r="E233" s="31">
        <f ca="1">GLOBAL[[#This Row],[a6]]</f>
        <v>37</v>
      </c>
      <c r="F233" s="32">
        <f>GLOBAL[[#This Row],[AWAL]]</f>
        <v>37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37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37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37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37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37</v>
      </c>
    </row>
    <row r="234" spans="1:21">
      <c r="A234" s="31">
        <f ca="1">IF(GLOBAL[[#This Row],[TT]]&lt;1,"",ROW()-2)</f>
        <v>232</v>
      </c>
      <c r="B234" s="31" t="s">
        <v>394</v>
      </c>
      <c r="C234" s="31">
        <v>4</v>
      </c>
      <c r="D234" s="31" t="s">
        <v>395</v>
      </c>
      <c r="E234" s="31">
        <f ca="1">GLOBAL[[#This Row],[a6]]</f>
        <v>4</v>
      </c>
      <c r="F234" s="32">
        <f>GLOBAL[[#This Row],[AWAL]]</f>
        <v>4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4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4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4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4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4</v>
      </c>
    </row>
    <row r="235" spans="1:21">
      <c r="A235" s="31">
        <f ca="1">IF(GLOBAL[[#This Row],[TT]]&lt;1,"",ROW()-2)</f>
        <v>233</v>
      </c>
      <c r="B235" s="31" t="s">
        <v>396</v>
      </c>
      <c r="C235" s="31">
        <v>8</v>
      </c>
      <c r="D235" s="31" t="s">
        <v>397</v>
      </c>
      <c r="E235" s="31">
        <f ca="1">GLOBAL[[#This Row],[a6]]</f>
        <v>8</v>
      </c>
      <c r="F235" s="32">
        <f>GLOBAL[[#This Row],[AWAL]]</f>
        <v>8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8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8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8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8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8</v>
      </c>
    </row>
    <row r="236" spans="1:21">
      <c r="A236" s="31">
        <f ca="1">IF(GLOBAL[[#This Row],[TT]]&lt;1,"",ROW()-2)</f>
        <v>234</v>
      </c>
      <c r="B236" s="31" t="s">
        <v>399</v>
      </c>
      <c r="C236" s="31">
        <v>1</v>
      </c>
      <c r="D236" s="31" t="s">
        <v>397</v>
      </c>
      <c r="E236" s="31">
        <f ca="1">GLOBAL[[#This Row],[a6]]</f>
        <v>1</v>
      </c>
      <c r="F236" s="32">
        <f>GLOBAL[[#This Row],[AWAL]]</f>
        <v>1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1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1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1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1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1</v>
      </c>
    </row>
    <row r="237" spans="1:21">
      <c r="A237" s="31">
        <f ca="1">IF(GLOBAL[[#This Row],[TT]]&lt;1,"",ROW()-2)</f>
        <v>235</v>
      </c>
      <c r="B237" s="31" t="s">
        <v>400</v>
      </c>
      <c r="C237" s="31">
        <v>2</v>
      </c>
      <c r="D237" s="31" t="s">
        <v>140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401</v>
      </c>
      <c r="C238" s="31">
        <v>2</v>
      </c>
      <c r="D238" s="31" t="s">
        <v>189</v>
      </c>
      <c r="E238" s="31">
        <f ca="1">GLOBAL[[#This Row],[a6]]</f>
        <v>2</v>
      </c>
      <c r="F238" s="32">
        <f>GLOBAL[[#This Row],[AWAL]]</f>
        <v>2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2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2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</row>
    <row r="239" spans="1:21">
      <c r="A239" s="31">
        <f ca="1">IF(GLOBAL[[#This Row],[TT]]&lt;1,"",ROW()-2)</f>
        <v>237</v>
      </c>
      <c r="B239" s="31" t="s">
        <v>402</v>
      </c>
      <c r="C239" s="31">
        <v>1</v>
      </c>
      <c r="D239" s="31" t="s">
        <v>164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1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1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1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1</v>
      </c>
    </row>
    <row r="240" spans="1:21">
      <c r="A240" s="31">
        <f ca="1">IF(GLOBAL[[#This Row],[TT]]&lt;1,"",ROW()-2)</f>
        <v>238</v>
      </c>
      <c r="B240" s="31" t="s">
        <v>2792</v>
      </c>
      <c r="C240" s="31">
        <v>35</v>
      </c>
      <c r="D240" s="31" t="s">
        <v>2793</v>
      </c>
      <c r="E240" s="31">
        <f ca="1">GLOBAL[[#This Row],[a6]]</f>
        <v>35</v>
      </c>
      <c r="F240" s="32">
        <f>GLOBAL[[#This Row],[AWAL]]</f>
        <v>35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35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35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35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35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35</v>
      </c>
    </row>
    <row r="241" spans="1:21">
      <c r="A241" s="31">
        <f ca="1">IF(GLOBAL[[#This Row],[TT]]&lt;1,"",ROW()-2)</f>
        <v>239</v>
      </c>
      <c r="B241" s="31" t="s">
        <v>2794</v>
      </c>
      <c r="C241" s="31">
        <v>29</v>
      </c>
      <c r="D241" s="31" t="s">
        <v>2791</v>
      </c>
      <c r="E241" s="31">
        <f ca="1">GLOBAL[[#This Row],[a6]]</f>
        <v>29</v>
      </c>
      <c r="F241" s="32">
        <f>GLOBAL[[#This Row],[AWAL]]</f>
        <v>29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29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29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29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29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29</v>
      </c>
    </row>
    <row r="242" spans="1:21">
      <c r="A242" s="31">
        <f ca="1">IF(GLOBAL[[#This Row],[TT]]&lt;1,"",ROW()-2)</f>
        <v>240</v>
      </c>
      <c r="B242" s="31" t="s">
        <v>2795</v>
      </c>
      <c r="C242" s="31">
        <v>27</v>
      </c>
      <c r="D242" s="31" t="s">
        <v>2793</v>
      </c>
      <c r="E242" s="31">
        <f ca="1">GLOBAL[[#This Row],[a6]]</f>
        <v>27</v>
      </c>
      <c r="F242" s="32">
        <f>GLOBAL[[#This Row],[AWAL]]</f>
        <v>27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27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27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27</v>
      </c>
    </row>
    <row r="243" spans="1:21">
      <c r="A243" s="31">
        <f ca="1">IF(GLOBAL[[#This Row],[TT]]&lt;1,"",ROW()-2)</f>
        <v>241</v>
      </c>
      <c r="B243" s="31" t="s">
        <v>403</v>
      </c>
      <c r="C243" s="31">
        <v>8</v>
      </c>
      <c r="D243" s="31" t="s">
        <v>216</v>
      </c>
      <c r="E243" s="31">
        <f ca="1">GLOBAL[[#This Row],[a6]]</f>
        <v>8</v>
      </c>
      <c r="F243" s="32">
        <f>GLOBAL[[#This Row],[AWAL]]</f>
        <v>8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8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8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8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8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8</v>
      </c>
    </row>
    <row r="244" spans="1:21">
      <c r="A244" s="31">
        <f ca="1">IF(GLOBAL[[#This Row],[TT]]&lt;1,"",ROW()-2)</f>
        <v>242</v>
      </c>
      <c r="B244" s="31" t="s">
        <v>2796</v>
      </c>
      <c r="C244" s="31">
        <v>17</v>
      </c>
      <c r="D244" s="31" t="s">
        <v>2801</v>
      </c>
      <c r="E244" s="31">
        <f ca="1">GLOBAL[[#This Row],[a6]]</f>
        <v>17</v>
      </c>
      <c r="F244" s="32">
        <f>GLOBAL[[#This Row],[AWAL]]</f>
        <v>17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17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17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17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17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17</v>
      </c>
    </row>
    <row r="245" spans="1:21">
      <c r="A245" s="31">
        <f ca="1">IF(GLOBAL[[#This Row],[TT]]&lt;1,"",ROW()-2)</f>
        <v>243</v>
      </c>
      <c r="B245" s="31" t="s">
        <v>2797</v>
      </c>
      <c r="C245" s="31">
        <v>20</v>
      </c>
      <c r="D245" s="31" t="s">
        <v>2801</v>
      </c>
      <c r="E245" s="31">
        <f ca="1">GLOBAL[[#This Row],[a6]]</f>
        <v>20</v>
      </c>
      <c r="F245" s="32">
        <f>GLOBAL[[#This Row],[AWAL]]</f>
        <v>20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20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20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20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20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20</v>
      </c>
    </row>
    <row r="246" spans="1:21">
      <c r="A246" s="31">
        <f ca="1">IF(GLOBAL[[#This Row],[TT]]&lt;1,"",ROW()-2)</f>
        <v>244</v>
      </c>
      <c r="B246" s="31" t="s">
        <v>2798</v>
      </c>
      <c r="C246" s="31">
        <v>24</v>
      </c>
      <c r="D246" s="31" t="s">
        <v>2793</v>
      </c>
      <c r="E246" s="31">
        <f ca="1">GLOBAL[[#This Row],[a6]]</f>
        <v>24</v>
      </c>
      <c r="F246" s="32">
        <f>GLOBAL[[#This Row],[AWAL]]</f>
        <v>24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24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24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24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24</v>
      </c>
    </row>
    <row r="247" spans="1:21">
      <c r="A247" s="31">
        <f ca="1">IF(GLOBAL[[#This Row],[TT]]&lt;1,"",ROW()-2)</f>
        <v>245</v>
      </c>
      <c r="B247" s="31" t="s">
        <v>2799</v>
      </c>
      <c r="C247" s="31">
        <v>14</v>
      </c>
      <c r="D247" s="31" t="s">
        <v>2791</v>
      </c>
      <c r="E247" s="31">
        <f ca="1">GLOBAL[[#This Row],[a6]]</f>
        <v>14</v>
      </c>
      <c r="F247" s="32">
        <f>GLOBAL[[#This Row],[AWAL]]</f>
        <v>14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14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14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14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14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14</v>
      </c>
    </row>
    <row r="248" spans="1:21">
      <c r="A248" s="31">
        <f ca="1">IF(GLOBAL[[#This Row],[TT]]&lt;1,"",ROW()-2)</f>
        <v>246</v>
      </c>
      <c r="B248" s="31" t="s">
        <v>2800</v>
      </c>
      <c r="C248" s="31">
        <v>22</v>
      </c>
      <c r="D248" s="31" t="s">
        <v>2791</v>
      </c>
      <c r="E248" s="31">
        <f ca="1">GLOBAL[[#This Row],[a6]]</f>
        <v>22</v>
      </c>
      <c r="F248" s="32">
        <f>GLOBAL[[#This Row],[AWAL]]</f>
        <v>22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22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22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22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22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22</v>
      </c>
    </row>
    <row r="249" spans="1:21">
      <c r="A249" s="31">
        <f ca="1">IF(GLOBAL[[#This Row],[TT]]&lt;1,"",ROW()-2)</f>
        <v>247</v>
      </c>
      <c r="B249" s="31" t="s">
        <v>405</v>
      </c>
      <c r="C249" s="31">
        <v>5</v>
      </c>
      <c r="D249" s="31" t="s">
        <v>216</v>
      </c>
      <c r="E249" s="31">
        <f ca="1">GLOBAL[[#This Row],[a6]]</f>
        <v>4</v>
      </c>
      <c r="F249" s="32">
        <f>GLOBAL[[#This Row],[AWAL]]</f>
        <v>5</v>
      </c>
      <c r="G249" s="31">
        <v>4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4</v>
      </c>
    </row>
    <row r="250" spans="1:21">
      <c r="A250" s="31">
        <f ca="1">IF(GLOBAL[[#This Row],[TT]]&lt;1,"",ROW()-2)</f>
        <v>248</v>
      </c>
      <c r="B250" s="31" t="s">
        <v>2702</v>
      </c>
      <c r="C250" s="31">
        <v>4</v>
      </c>
      <c r="D250" s="31" t="s">
        <v>2589</v>
      </c>
      <c r="E250" s="31">
        <f ca="1">GLOBAL[[#This Row],[a6]]</f>
        <v>3</v>
      </c>
      <c r="F250" s="32">
        <f>GLOBAL[[#This Row],[AWAL]]</f>
        <v>4</v>
      </c>
      <c r="G250" s="31">
        <v>3</v>
      </c>
      <c r="H250" s="31">
        <f>IF(GLOBAL[[#This Row],[b1]]="","",GLOBAL[[#This Row],[b1]]-GLOBAL[[#This Row],[a1]])</f>
        <v>-1</v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406</v>
      </c>
      <c r="C251" s="31">
        <v>1</v>
      </c>
      <c r="D251" s="31" t="s">
        <v>199</v>
      </c>
      <c r="E251" s="31">
        <f ca="1">GLOBAL[[#This Row],[a6]]</f>
        <v>1</v>
      </c>
      <c r="F251" s="32">
        <f>GLOBAL[[#This Row],[AWAL]]</f>
        <v>1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</v>
      </c>
    </row>
    <row r="252" spans="1:21">
      <c r="A252" s="31">
        <f ca="1">IF(GLOBAL[[#This Row],[TT]]&lt;1,"",ROW()-2)</f>
        <v>250</v>
      </c>
      <c r="B252" s="31" t="s">
        <v>407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410</v>
      </c>
      <c r="C253" s="31">
        <v>4</v>
      </c>
      <c r="D253" s="31" t="s">
        <v>199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</row>
    <row r="254" spans="1:21">
      <c r="A254" s="31">
        <f ca="1">IF(GLOBAL[[#This Row],[TT]]&lt;1,"",ROW()-2)</f>
        <v>252</v>
      </c>
      <c r="B254" s="31" t="s">
        <v>411</v>
      </c>
      <c r="C254" s="31">
        <v>6</v>
      </c>
      <c r="D254" s="31" t="s">
        <v>412</v>
      </c>
      <c r="E254" s="31">
        <f ca="1">GLOBAL[[#This Row],[a6]]</f>
        <v>6</v>
      </c>
      <c r="F254" s="32">
        <f>GLOBAL[[#This Row],[AWAL]]</f>
        <v>6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6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6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6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6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6</v>
      </c>
    </row>
    <row r="255" spans="1:21">
      <c r="A255" s="31">
        <f ca="1">IF(GLOBAL[[#This Row],[TT]]&lt;1,"",ROW()-2)</f>
        <v>253</v>
      </c>
      <c r="B255" s="31" t="s">
        <v>413</v>
      </c>
      <c r="C255" s="31">
        <v>8</v>
      </c>
      <c r="D255" s="31" t="s">
        <v>412</v>
      </c>
      <c r="E255" s="31">
        <f ca="1">GLOBAL[[#This Row],[a6]]</f>
        <v>8</v>
      </c>
      <c r="F255" s="32">
        <f>GLOBAL[[#This Row],[AWAL]]</f>
        <v>8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8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8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8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8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8</v>
      </c>
    </row>
    <row r="256" spans="1:21">
      <c r="A256" s="31">
        <f ca="1">IF(GLOBAL[[#This Row],[TT]]&lt;1,"",ROW()-2)</f>
        <v>254</v>
      </c>
      <c r="B256" s="31" t="s">
        <v>2790</v>
      </c>
      <c r="C256" s="31">
        <v>30</v>
      </c>
      <c r="D256" s="31" t="s">
        <v>2791</v>
      </c>
      <c r="E256" s="31">
        <f ca="1">GLOBAL[[#This Row],[a6]]</f>
        <v>30</v>
      </c>
      <c r="F256" s="32">
        <f>GLOBAL[[#This Row],[AWAL]]</f>
        <v>30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30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30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30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30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30</v>
      </c>
    </row>
    <row r="257" spans="1:21">
      <c r="A257" s="31">
        <f ca="1">IF(GLOBAL[[#This Row],[TT]]&lt;1,"",ROW()-2)</f>
        <v>255</v>
      </c>
      <c r="B257" s="31" t="s">
        <v>3238</v>
      </c>
      <c r="C257" s="31">
        <v>15</v>
      </c>
      <c r="D257" s="31" t="s">
        <v>3239</v>
      </c>
      <c r="E257" s="31">
        <f ca="1">GLOBAL[[#This Row],[a6]]</f>
        <v>15</v>
      </c>
      <c r="F257" s="32">
        <f>GLOBAL[[#This Row],[AWAL]]</f>
        <v>15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15</v>
      </c>
    </row>
    <row r="258" spans="1:21">
      <c r="A258" s="31">
        <f ca="1">IF(GLOBAL[[#This Row],[TT]]&lt;1,"",ROW()-2)</f>
        <v>256</v>
      </c>
      <c r="B258" s="31" t="s">
        <v>415</v>
      </c>
      <c r="C258" s="31">
        <v>1</v>
      </c>
      <c r="D258" s="31" t="s">
        <v>416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3327</v>
      </c>
      <c r="C259" s="31">
        <v>6</v>
      </c>
      <c r="D259" s="31" t="s">
        <v>237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419</v>
      </c>
      <c r="C260" s="31">
        <v>1</v>
      </c>
      <c r="D260" s="31" t="s">
        <v>92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</v>
      </c>
    </row>
    <row r="261" spans="1:21">
      <c r="A261" s="31">
        <f ca="1">IF(GLOBAL[[#This Row],[TT]]&lt;1,"",ROW()-2)</f>
        <v>259</v>
      </c>
      <c r="B261" s="31" t="s">
        <v>420</v>
      </c>
      <c r="C261" s="31">
        <v>1</v>
      </c>
      <c r="D261" s="31" t="s">
        <v>421</v>
      </c>
      <c r="E261" s="31">
        <f ca="1">GLOBAL[[#This Row],[a6]]</f>
        <v>1</v>
      </c>
      <c r="F261" s="32">
        <f>GLOBAL[[#This Row],[AWAL]]</f>
        <v>1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</v>
      </c>
    </row>
    <row r="262" spans="1:21">
      <c r="A262" s="31">
        <f ca="1">IF(GLOBAL[[#This Row],[TT]]&lt;1,"",ROW()-2)</f>
        <v>260</v>
      </c>
      <c r="B262" s="31" t="s">
        <v>422</v>
      </c>
      <c r="C262" s="31">
        <v>6</v>
      </c>
      <c r="D262" s="31" t="s">
        <v>92</v>
      </c>
      <c r="E262" s="31">
        <f ca="1">GLOBAL[[#This Row],[a6]]</f>
        <v>6</v>
      </c>
      <c r="F262" s="32">
        <f>GLOBAL[[#This Row],[AWAL]]</f>
        <v>6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6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6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6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6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6</v>
      </c>
    </row>
    <row r="263" spans="1:21">
      <c r="A263" s="31">
        <f ca="1">IF(GLOBAL[[#This Row],[TT]]&lt;1,"",ROW()-2)</f>
        <v>261</v>
      </c>
      <c r="B263" s="31" t="s">
        <v>423</v>
      </c>
      <c r="C263" s="31">
        <v>19</v>
      </c>
      <c r="D263" s="31" t="s">
        <v>92</v>
      </c>
      <c r="E263" s="31">
        <f ca="1">GLOBAL[[#This Row],[a6]]</f>
        <v>19</v>
      </c>
      <c r="F263" s="32">
        <f>GLOBAL[[#This Row],[AWAL]]</f>
        <v>19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19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19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19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19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19</v>
      </c>
    </row>
    <row r="264" spans="1:21">
      <c r="A264" s="31">
        <f ca="1">IF(GLOBAL[[#This Row],[TT]]&lt;1,"",ROW()-2)</f>
        <v>262</v>
      </c>
      <c r="B264" s="31" t="s">
        <v>424</v>
      </c>
      <c r="C264" s="31">
        <v>4</v>
      </c>
      <c r="D264" s="31" t="s">
        <v>240</v>
      </c>
      <c r="E264" s="31">
        <f ca="1">GLOBAL[[#This Row],[a6]]</f>
        <v>3</v>
      </c>
      <c r="F264" s="32">
        <f>GLOBAL[[#This Row],[AWAL]]</f>
        <v>4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4</v>
      </c>
      <c r="J264" s="31">
        <v>3</v>
      </c>
      <c r="K264" s="31">
        <f>IF(GLOBAL[[#This Row],[b2]]="","",GLOBAL[[#This Row],[b2]]-GLOBAL[[#This Row],[a2]])</f>
        <v>-1</v>
      </c>
      <c r="L264" s="32">
        <f ca="1">SUM(INDIRECT(GLOBAL_VAR[TABLENAME]&amp;"[@a"&amp;$1:$1-1&amp;"]"),INDIRECT(GLOBAL_VAR[TABLENAME]&amp;"[@c"&amp;$1:$1-1&amp;"]"))</f>
        <v>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3</v>
      </c>
    </row>
    <row r="265" spans="1:21">
      <c r="A265" s="31">
        <f ca="1">IF(GLOBAL[[#This Row],[TT]]&lt;1,"",ROW()-2)</f>
        <v>263</v>
      </c>
      <c r="B265" s="31" t="s">
        <v>425</v>
      </c>
      <c r="C265" s="31">
        <v>24</v>
      </c>
      <c r="D265" s="31" t="s">
        <v>240</v>
      </c>
      <c r="E265" s="31">
        <f ca="1">GLOBAL[[#This Row],[a6]]</f>
        <v>24</v>
      </c>
      <c r="F265" s="32">
        <f>GLOBAL[[#This Row],[AWAL]]</f>
        <v>24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24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24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24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24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24</v>
      </c>
    </row>
    <row r="266" spans="1:21">
      <c r="A266" s="31">
        <f ca="1">IF(GLOBAL[[#This Row],[TT]]&lt;1,"",ROW()-2)</f>
        <v>264</v>
      </c>
      <c r="B266" s="31" t="s">
        <v>426</v>
      </c>
      <c r="C266" s="31">
        <v>23</v>
      </c>
      <c r="D266" s="31" t="s">
        <v>342</v>
      </c>
      <c r="E266" s="31">
        <f ca="1">GLOBAL[[#This Row],[a6]]</f>
        <v>23</v>
      </c>
      <c r="F266" s="32">
        <f>GLOBAL[[#This Row],[AWAL]]</f>
        <v>23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23</v>
      </c>
    </row>
    <row r="267" spans="1:21">
      <c r="A267" s="31">
        <f ca="1">IF(GLOBAL[[#This Row],[TT]]&lt;1,"",ROW()-2)</f>
        <v>265</v>
      </c>
      <c r="B267" s="31" t="s">
        <v>3135</v>
      </c>
      <c r="C267" s="31">
        <v>1</v>
      </c>
      <c r="D267" s="31" t="s">
        <v>366</v>
      </c>
      <c r="E267" s="31">
        <f ca="1">GLOBAL[[#This Row],[a6]]</f>
        <v>1</v>
      </c>
      <c r="F267" s="32">
        <f>GLOBAL[[#This Row],[AWAL]]</f>
        <v>1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1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1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1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1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1</v>
      </c>
    </row>
    <row r="268" spans="1:21">
      <c r="A268" s="31">
        <f ca="1">IF(GLOBAL[[#This Row],[TT]]&lt;1,"",ROW()-2)</f>
        <v>266</v>
      </c>
      <c r="B268" s="31" t="s">
        <v>3136</v>
      </c>
      <c r="C268" s="31">
        <v>2</v>
      </c>
      <c r="D268" s="31" t="s">
        <v>366</v>
      </c>
      <c r="E268" s="31">
        <f ca="1">GLOBAL[[#This Row],[a6]]</f>
        <v>2</v>
      </c>
      <c r="F268" s="32">
        <f>GLOBAL[[#This Row],[AWAL]]</f>
        <v>2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2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2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2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2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2</v>
      </c>
    </row>
    <row r="269" spans="1:21">
      <c r="A269" s="31">
        <f ca="1">IF(GLOBAL[[#This Row],[TT]]&lt;1,"",ROW()-2)</f>
        <v>267</v>
      </c>
      <c r="B269" s="31" t="s">
        <v>3137</v>
      </c>
      <c r="C269" s="31">
        <v>3</v>
      </c>
      <c r="D269" s="31" t="s">
        <v>58</v>
      </c>
      <c r="E269" s="31">
        <f ca="1">GLOBAL[[#This Row],[a6]]</f>
        <v>3</v>
      </c>
      <c r="F269" s="32">
        <f>GLOBAL[[#This Row],[AWAL]]</f>
        <v>3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3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3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3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3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3</v>
      </c>
    </row>
    <row r="270" spans="1:21">
      <c r="A270" s="31">
        <f ca="1">IF(GLOBAL[[#This Row],[TT]]&lt;1,"",ROW()-2)</f>
        <v>268</v>
      </c>
      <c r="B270" s="31" t="s">
        <v>3138</v>
      </c>
      <c r="C270" s="31">
        <v>4</v>
      </c>
      <c r="D270" s="31" t="s">
        <v>39</v>
      </c>
      <c r="E270" s="31">
        <f ca="1">GLOBAL[[#This Row],[a6]]</f>
        <v>4</v>
      </c>
      <c r="F270" s="32">
        <f>GLOBAL[[#This Row],[AWAL]]</f>
        <v>4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4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4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4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4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4</v>
      </c>
    </row>
    <row r="271" spans="1:21">
      <c r="A271" s="31">
        <f ca="1">IF(GLOBAL[[#This Row],[TT]]&lt;1,"",ROW()-2)</f>
        <v>269</v>
      </c>
      <c r="B271" s="31" t="s">
        <v>3139</v>
      </c>
      <c r="C271" s="31">
        <v>7</v>
      </c>
      <c r="D271" s="31" t="s">
        <v>39</v>
      </c>
      <c r="E271" s="31">
        <f ca="1">GLOBAL[[#This Row],[a6]]</f>
        <v>7</v>
      </c>
      <c r="F271" s="32">
        <f>GLOBAL[[#This Row],[AWAL]]</f>
        <v>7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7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7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7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7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7</v>
      </c>
    </row>
    <row r="272" spans="1:21">
      <c r="A272" s="31">
        <f ca="1">IF(GLOBAL[[#This Row],[TT]]&lt;1,"",ROW()-2)</f>
        <v>270</v>
      </c>
      <c r="B272" s="31" t="s">
        <v>429</v>
      </c>
      <c r="C272" s="31">
        <v>1</v>
      </c>
      <c r="D272" s="31" t="s">
        <v>152</v>
      </c>
      <c r="E272" s="31">
        <f ca="1">GLOBAL[[#This Row],[a6]]</f>
        <v>1</v>
      </c>
      <c r="F272" s="32">
        <f>GLOBAL[[#This Row],[AWAL]]</f>
        <v>1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1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1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1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1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1</v>
      </c>
    </row>
    <row r="273" spans="1:21">
      <c r="A273" s="31">
        <f ca="1">IF(GLOBAL[[#This Row],[TT]]&lt;1,"",ROW()-2)</f>
        <v>271</v>
      </c>
      <c r="B273" s="31" t="s">
        <v>430</v>
      </c>
      <c r="C273" s="31">
        <v>2</v>
      </c>
      <c r="D273" s="31" t="s">
        <v>152</v>
      </c>
      <c r="E273" s="31">
        <f ca="1">GLOBAL[[#This Row],[a6]]</f>
        <v>2</v>
      </c>
      <c r="F273" s="32">
        <f>GLOBAL[[#This Row],[AWAL]]</f>
        <v>2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2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2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2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2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2</v>
      </c>
    </row>
    <row r="274" spans="1:21">
      <c r="A274" s="31">
        <f ca="1">IF(GLOBAL[[#This Row],[TT]]&lt;1,"",ROW()-2)</f>
        <v>272</v>
      </c>
      <c r="B274" s="31" t="s">
        <v>4783</v>
      </c>
      <c r="C274" s="31">
        <v>2</v>
      </c>
      <c r="D274" s="31">
        <v>100</v>
      </c>
      <c r="E274" s="31">
        <f ca="1">GLOBAL[[#This Row],[a6]]</f>
        <v>2</v>
      </c>
      <c r="F274" s="32">
        <f>GLOBAL[[#This Row],[AWAL]]</f>
        <v>2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>
      <c r="A275" s="31">
        <f ca="1">IF(GLOBAL[[#This Row],[TT]]&lt;1,"",ROW()-2)</f>
        <v>273</v>
      </c>
      <c r="B275" s="31" t="s">
        <v>431</v>
      </c>
      <c r="C275" s="31">
        <v>29</v>
      </c>
      <c r="D275" s="31" t="s">
        <v>322</v>
      </c>
      <c r="E275" s="31">
        <f ca="1">GLOBAL[[#This Row],[a6]]</f>
        <v>29</v>
      </c>
      <c r="F275" s="32">
        <f>GLOBAL[[#This Row],[AWAL]]</f>
        <v>29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29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29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29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29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29</v>
      </c>
    </row>
    <row r="276" spans="1:21">
      <c r="A276" s="31">
        <f ca="1">IF(GLOBAL[[#This Row],[TT]]&lt;1,"",ROW()-2)</f>
        <v>274</v>
      </c>
      <c r="B276" s="31" t="s">
        <v>432</v>
      </c>
      <c r="C276" s="31">
        <v>4</v>
      </c>
      <c r="D276" s="31" t="s">
        <v>189</v>
      </c>
      <c r="E276" s="31">
        <f ca="1">GLOBAL[[#This Row],[a6]]</f>
        <v>4</v>
      </c>
      <c r="F276" s="32">
        <f>GLOBAL[[#This Row],[AWAL]]</f>
        <v>4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4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4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4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4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4</v>
      </c>
    </row>
    <row r="277" spans="1:21">
      <c r="A277" s="31">
        <f ca="1">IF(GLOBAL[[#This Row],[TT]]&lt;1,"",ROW()-2)</f>
        <v>275</v>
      </c>
      <c r="B277" s="31" t="s">
        <v>434</v>
      </c>
      <c r="C277" s="31">
        <v>10</v>
      </c>
      <c r="D277" s="31" t="s">
        <v>435</v>
      </c>
      <c r="E277" s="31">
        <f ca="1">GLOBAL[[#This Row],[a6]]</f>
        <v>10</v>
      </c>
      <c r="F277" s="32">
        <f>GLOBAL[[#This Row],[AWAL]]</f>
        <v>10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10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10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10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10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10</v>
      </c>
    </row>
    <row r="278" spans="1:21">
      <c r="A278" s="31">
        <f ca="1">IF(GLOBAL[[#This Row],[TT]]&lt;1,"",ROW()-2)</f>
        <v>276</v>
      </c>
      <c r="B278" s="31" t="s">
        <v>439</v>
      </c>
      <c r="C278" s="31">
        <v>2</v>
      </c>
      <c r="D278" s="31" t="s">
        <v>440</v>
      </c>
      <c r="E278" s="31">
        <f ca="1">GLOBAL[[#This Row],[a6]]</f>
        <v>1</v>
      </c>
      <c r="F278" s="32">
        <f>GLOBAL[[#This Row],[AWAL]]</f>
        <v>2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2</v>
      </c>
      <c r="J278" s="31">
        <v>1</v>
      </c>
      <c r="K278" s="31">
        <f>IF(GLOBAL[[#This Row],[b2]]="","",GLOBAL[[#This Row],[b2]]-GLOBAL[[#This Row],[a2]])</f>
        <v>-1</v>
      </c>
      <c r="L278" s="32">
        <f ca="1">SUM(INDIRECT(GLOBAL_VAR[TABLENAME]&amp;"[@a"&amp;$1:$1-1&amp;"]"),INDIRECT(GLOBAL_VAR[TABLENAME]&amp;"[@c"&amp;$1:$1-1&amp;"]"))</f>
        <v>1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1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1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1</v>
      </c>
    </row>
    <row r="279" spans="1:21">
      <c r="A279" s="31">
        <f ca="1">IF(GLOBAL[[#This Row],[TT]]&lt;1,"",ROW()-2)</f>
        <v>277</v>
      </c>
      <c r="B279" s="31" t="s">
        <v>4211</v>
      </c>
      <c r="C279" s="31">
        <v>2</v>
      </c>
      <c r="D279" s="31" t="s">
        <v>2708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5030</v>
      </c>
      <c r="C280" s="31">
        <v>2</v>
      </c>
      <c r="D280" s="31">
        <v>600</v>
      </c>
      <c r="E280" s="31">
        <f ca="1">GLOBAL[[#This Row],[a6]]</f>
        <v>1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>
        <v>1</v>
      </c>
      <c r="K280" s="31">
        <f>IF(GLOBAL[[#This Row],[b2]]="","",GLOBAL[[#This Row],[b2]]-GLOBAL[[#This Row],[a2]])</f>
        <v>-1</v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</row>
    <row r="281" spans="1:21">
      <c r="A281" s="31">
        <f ca="1">IF(GLOBAL[[#This Row],[TT]]&lt;1,"",ROW()-2)</f>
        <v>279</v>
      </c>
      <c r="B281" s="31" t="s">
        <v>441</v>
      </c>
      <c r="C281" s="31">
        <v>2</v>
      </c>
      <c r="D281" s="31" t="s">
        <v>132</v>
      </c>
      <c r="E281" s="31">
        <f ca="1">GLOBAL[[#This Row],[a6]]</f>
        <v>2</v>
      </c>
      <c r="F281" s="32">
        <f>GLOBAL[[#This Row],[AWAL]]</f>
        <v>2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2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2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2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2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2</v>
      </c>
    </row>
    <row r="282" spans="1:21">
      <c r="A282" s="31">
        <f ca="1">IF(GLOBAL[[#This Row],[TT]]&lt;1,"",ROW()-2)</f>
        <v>280</v>
      </c>
      <c r="B282" s="31" t="s">
        <v>442</v>
      </c>
      <c r="C282" s="31">
        <v>6</v>
      </c>
      <c r="D282" s="31" t="s">
        <v>180</v>
      </c>
      <c r="E282" s="31">
        <f ca="1">GLOBAL[[#This Row],[a6]]</f>
        <v>6</v>
      </c>
      <c r="F282" s="32">
        <f>GLOBAL[[#This Row],[AWAL]]</f>
        <v>6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6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6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6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6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6</v>
      </c>
    </row>
    <row r="283" spans="1:21">
      <c r="A283" s="31">
        <f ca="1">IF(GLOBAL[[#This Row],[TT]]&lt;1,"",ROW()-2)</f>
        <v>281</v>
      </c>
      <c r="B283" s="31" t="s">
        <v>443</v>
      </c>
      <c r="C283" s="31">
        <v>8</v>
      </c>
      <c r="D283" s="31" t="s">
        <v>164</v>
      </c>
      <c r="E283" s="31">
        <f ca="1">GLOBAL[[#This Row],[a6]]</f>
        <v>8</v>
      </c>
      <c r="F283" s="32">
        <f>GLOBAL[[#This Row],[AWAL]]</f>
        <v>8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8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8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8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8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8</v>
      </c>
    </row>
    <row r="284" spans="1:21">
      <c r="A284" s="31">
        <f ca="1">IF(GLOBAL[[#This Row],[TT]]&lt;1,"",ROW()-2)</f>
        <v>282</v>
      </c>
      <c r="B284" s="31" t="s">
        <v>444</v>
      </c>
      <c r="C284" s="31">
        <v>2</v>
      </c>
      <c r="D284" s="31" t="s">
        <v>164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</row>
    <row r="285" spans="1:21">
      <c r="A285" s="31">
        <f ca="1">IF(GLOBAL[[#This Row],[TT]]&lt;1,"",ROW()-2)</f>
        <v>283</v>
      </c>
      <c r="B285" s="31" t="s">
        <v>4289</v>
      </c>
      <c r="C285" s="31">
        <v>1</v>
      </c>
      <c r="D285" s="31" t="s">
        <v>4290</v>
      </c>
      <c r="E285" s="31">
        <f ca="1">GLOBAL[[#This Row],[a6]]</f>
        <v>1</v>
      </c>
      <c r="F285" s="32">
        <f>GLOBAL[[#This Row],[AWAL]]</f>
        <v>1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1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1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1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1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1</v>
      </c>
    </row>
    <row r="286" spans="1:21">
      <c r="A286" s="31">
        <f ca="1">IF(GLOBAL[[#This Row],[TT]]&lt;1,"",ROW()-2)</f>
        <v>284</v>
      </c>
      <c r="B286" s="31" t="s">
        <v>445</v>
      </c>
      <c r="C286" s="31">
        <v>1</v>
      </c>
      <c r="D286" s="31" t="s">
        <v>3278</v>
      </c>
      <c r="E286" s="31">
        <f ca="1">GLOBAL[[#This Row],[a6]]</f>
        <v>1</v>
      </c>
      <c r="F286" s="32">
        <f>GLOBAL[[#This Row],[AWAL]]</f>
        <v>1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1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1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1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1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1</v>
      </c>
    </row>
    <row r="287" spans="1:21">
      <c r="A287" s="31">
        <f ca="1">IF(GLOBAL[[#This Row],[TT]]&lt;1,"",ROW()-2)</f>
        <v>285</v>
      </c>
      <c r="B287" s="31" t="s">
        <v>4859</v>
      </c>
      <c r="C287" s="31">
        <v>5</v>
      </c>
      <c r="D287" s="31" t="s">
        <v>281</v>
      </c>
      <c r="E287" s="31">
        <f ca="1">GLOBAL[[#This Row],[a6]]</f>
        <v>5</v>
      </c>
      <c r="F287" s="32">
        <f>GLOBAL[[#This Row],[AWAL]]</f>
        <v>5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5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5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5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5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5</v>
      </c>
    </row>
    <row r="288" spans="1:21">
      <c r="A288" s="31">
        <f ca="1">IF(GLOBAL[[#This Row],[TT]]&lt;1,"",ROW()-2)</f>
        <v>286</v>
      </c>
      <c r="B288" s="31" t="s">
        <v>447</v>
      </c>
      <c r="C288" s="31">
        <v>3</v>
      </c>
      <c r="D288" s="31" t="s">
        <v>58</v>
      </c>
      <c r="E288" s="31">
        <f ca="1">GLOBAL[[#This Row],[a6]]</f>
        <v>3</v>
      </c>
      <c r="F288" s="32">
        <f>GLOBAL[[#This Row],[AWAL]]</f>
        <v>3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3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3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3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3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3</v>
      </c>
    </row>
    <row r="289" spans="1:21">
      <c r="A289" s="31">
        <f ca="1">IF(GLOBAL[[#This Row],[TT]]&lt;1,"",ROW()-2)</f>
        <v>287</v>
      </c>
      <c r="B289" s="31" t="s">
        <v>448</v>
      </c>
      <c r="C289" s="31">
        <v>9</v>
      </c>
      <c r="D289" s="31" t="s">
        <v>281</v>
      </c>
      <c r="E289" s="31">
        <f ca="1">GLOBAL[[#This Row],[a6]]</f>
        <v>9</v>
      </c>
      <c r="F289" s="32">
        <f>GLOBAL[[#This Row],[AWAL]]</f>
        <v>9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9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9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9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9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9</v>
      </c>
    </row>
    <row r="290" spans="1:21">
      <c r="A290" s="31">
        <f ca="1">IF(GLOBAL[[#This Row],[TT]]&lt;1,"",ROW()-2)</f>
        <v>288</v>
      </c>
      <c r="B290" s="31" t="s">
        <v>449</v>
      </c>
      <c r="C290" s="31">
        <v>2</v>
      </c>
      <c r="D290" s="31" t="s">
        <v>450</v>
      </c>
      <c r="E290" s="31">
        <f ca="1">GLOBAL[[#This Row],[a6]]</f>
        <v>2</v>
      </c>
      <c r="F290" s="32">
        <f>GLOBAL[[#This Row],[AWAL]]</f>
        <v>2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2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2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2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2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2</v>
      </c>
    </row>
    <row r="291" spans="1:21">
      <c r="A291" s="31">
        <f ca="1">IF(GLOBAL[[#This Row],[TT]]&lt;1,"",ROW()-2)</f>
        <v>289</v>
      </c>
      <c r="B291" s="31" t="s">
        <v>451</v>
      </c>
      <c r="C291" s="31">
        <v>3</v>
      </c>
      <c r="D291" s="31" t="s">
        <v>172</v>
      </c>
      <c r="E291" s="31">
        <f ca="1">GLOBAL[[#This Row],[a6]]</f>
        <v>3</v>
      </c>
      <c r="F291" s="32">
        <f>GLOBAL[[#This Row],[AWAL]]</f>
        <v>3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3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3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3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3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3</v>
      </c>
    </row>
    <row r="292" spans="1:21">
      <c r="A292" s="31">
        <f ca="1">IF(GLOBAL[[#This Row],[TT]]&lt;1,"",ROW()-2)</f>
        <v>290</v>
      </c>
      <c r="B292" s="31" t="s">
        <v>452</v>
      </c>
      <c r="C292" s="31">
        <v>1</v>
      </c>
      <c r="D292" s="31" t="s">
        <v>34</v>
      </c>
      <c r="E292" s="31">
        <f ca="1">GLOBAL[[#This Row],[a6]]</f>
        <v>1</v>
      </c>
      <c r="F292" s="32">
        <f>GLOBAL[[#This Row],[AWAL]]</f>
        <v>1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1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1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1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1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1</v>
      </c>
    </row>
    <row r="293" spans="1:21">
      <c r="A293" s="31">
        <f ca="1">IF(GLOBAL[[#This Row],[TT]]&lt;1,"",ROW()-2)</f>
        <v>291</v>
      </c>
      <c r="B293" s="31" t="s">
        <v>2742</v>
      </c>
      <c r="C293" s="31">
        <v>5</v>
      </c>
      <c r="D293" s="31" t="s">
        <v>732</v>
      </c>
      <c r="E293" s="31">
        <f ca="1">GLOBAL[[#This Row],[a6]]</f>
        <v>5</v>
      </c>
      <c r="F293" s="32">
        <f>GLOBAL[[#This Row],[AWAL]]</f>
        <v>5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5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5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5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5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5</v>
      </c>
    </row>
    <row r="294" spans="1:21">
      <c r="A294" s="31">
        <f ca="1">IF(GLOBAL[[#This Row],[TT]]&lt;1,"",ROW()-2)</f>
        <v>292</v>
      </c>
      <c r="B294" s="31" t="s">
        <v>3219</v>
      </c>
      <c r="C294" s="31">
        <v>1</v>
      </c>
      <c r="D294" s="31" t="s">
        <v>2619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</row>
    <row r="295" spans="1:21">
      <c r="A295" s="31">
        <f ca="1">IF(GLOBAL[[#This Row],[TT]]&lt;1,"",ROW()-2)</f>
        <v>293</v>
      </c>
      <c r="B295" s="31" t="s">
        <v>3220</v>
      </c>
      <c r="C295" s="31">
        <v>1</v>
      </c>
      <c r="D295" s="31" t="s">
        <v>2409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9">
        <f ca="1">IF(GLOBAL[[#This Row],[TT]]&lt;1,"",ROW()-2)</f>
        <v>294</v>
      </c>
      <c r="B296" s="31" t="s">
        <v>4924</v>
      </c>
      <c r="C296" s="31">
        <v>2</v>
      </c>
      <c r="D296" s="31" t="s">
        <v>2619</v>
      </c>
      <c r="E296" s="39">
        <f ca="1">GLOBAL[[#This Row],[a6]]</f>
        <v>2</v>
      </c>
      <c r="F296" s="40">
        <f>GLOBAL[[#This Row],[AWAL]]</f>
        <v>2</v>
      </c>
      <c r="G296" s="31"/>
      <c r="H296" s="39" t="str">
        <f>IF(GLOBAL[[#This Row],[b1]]="","",GLOBAL[[#This Row],[b1]]-GLOBAL[[#This Row],[a1]])</f>
        <v/>
      </c>
      <c r="I296" s="40">
        <f>SUM(GLOBAL[[#This Row],[a1]],IF(GLOBAL[[#This Row],[c1]]="",0,GLOBAL[[#This Row],[c1]]))</f>
        <v>2</v>
      </c>
      <c r="J296" s="31"/>
      <c r="K296" s="39" t="str">
        <f>IF(GLOBAL[[#This Row],[b2]]="","",GLOBAL[[#This Row],[b2]]-GLOBAL[[#This Row],[a2]])</f>
        <v/>
      </c>
      <c r="L296" s="40">
        <f ca="1">SUM(INDIRECT(GLOBAL_VAR[TABLENAME]&amp;"[@a"&amp;$1:$1-1&amp;"]"),INDIRECT(GLOBAL_VAR[TABLENAME]&amp;"[@c"&amp;$1:$1-1&amp;"]"))</f>
        <v>2</v>
      </c>
      <c r="M296" s="33"/>
      <c r="N296" s="41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2</v>
      </c>
      <c r="P296" s="33"/>
      <c r="Q296" s="41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2</v>
      </c>
      <c r="S296" s="31"/>
      <c r="T296" s="39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2</v>
      </c>
    </row>
    <row r="297" spans="1:21">
      <c r="A297" s="31">
        <f ca="1">IF(GLOBAL[[#This Row],[TT]]&lt;1,"",ROW()-2)</f>
        <v>295</v>
      </c>
      <c r="B297" s="31" t="s">
        <v>453</v>
      </c>
      <c r="C297" s="31">
        <v>3</v>
      </c>
      <c r="D297" s="31" t="s">
        <v>11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454</v>
      </c>
      <c r="C298" s="31">
        <v>4</v>
      </c>
      <c r="D298" s="31" t="s">
        <v>39</v>
      </c>
      <c r="E298" s="31">
        <f ca="1">GLOBAL[[#This Row],[a6]]</f>
        <v>4</v>
      </c>
      <c r="F298" s="32">
        <f>GLOBAL[[#This Row],[AWAL]]</f>
        <v>4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4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4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4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4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4</v>
      </c>
    </row>
    <row r="299" spans="1:21">
      <c r="A299" s="31">
        <f ca="1">IF(GLOBAL[[#This Row],[TT]]&lt;1,"",ROW()-2)</f>
        <v>297</v>
      </c>
      <c r="B299" s="31" t="s">
        <v>4749</v>
      </c>
      <c r="C299" s="31">
        <v>2</v>
      </c>
      <c r="D299" s="31" t="s">
        <v>2613</v>
      </c>
      <c r="E299" s="31">
        <f ca="1">GLOBAL[[#This Row],[a6]]</f>
        <v>2</v>
      </c>
      <c r="F299" s="32">
        <f>GLOBAL[[#This Row],[AWAL]]</f>
        <v>2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2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2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458</v>
      </c>
      <c r="C300" s="31">
        <v>1</v>
      </c>
      <c r="D300" s="31" t="s">
        <v>11</v>
      </c>
      <c r="E300" s="31">
        <f ca="1">GLOBAL[[#This Row],[a6]]</f>
        <v>1</v>
      </c>
      <c r="F300" s="32">
        <f>GLOBAL[[#This Row],[AWAL]]</f>
        <v>1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</v>
      </c>
    </row>
    <row r="301" spans="1:21">
      <c r="A301" s="31">
        <f ca="1">IF(GLOBAL[[#This Row],[TT]]&lt;1,"",ROW()-2)</f>
        <v>299</v>
      </c>
      <c r="B301" s="31" t="s">
        <v>3217</v>
      </c>
      <c r="C301" s="31">
        <v>0</v>
      </c>
      <c r="D301" s="31">
        <v>96</v>
      </c>
      <c r="E301" s="31">
        <f ca="1">GLOBAL[[#This Row],[a6]]</f>
        <v>3</v>
      </c>
      <c r="F301" s="32">
        <f>GLOBAL[[#This Row],[AWAL]]</f>
        <v>0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0</v>
      </c>
      <c r="J301" s="31">
        <v>3</v>
      </c>
      <c r="K301" s="31">
        <f>IF(GLOBAL[[#This Row],[b2]]="","",GLOBAL[[#This Row],[b2]]-GLOBAL[[#This Row],[a2]])</f>
        <v>3</v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</row>
    <row r="302" spans="1:21">
      <c r="A302" s="31">
        <f ca="1">IF(GLOBAL[[#This Row],[TT]]&lt;1,"",ROW()-2)</f>
        <v>300</v>
      </c>
      <c r="B302" s="31" t="s">
        <v>2560</v>
      </c>
      <c r="C302" s="31">
        <v>0</v>
      </c>
      <c r="D302" s="31">
        <v>96</v>
      </c>
      <c r="E302" s="31">
        <f ca="1">GLOBAL[[#This Row],[a6]]</f>
        <v>4</v>
      </c>
      <c r="F302" s="32">
        <f>GLOBAL[[#This Row],[AWAL]]</f>
        <v>0</v>
      </c>
      <c r="G302" s="31">
        <v>6</v>
      </c>
      <c r="H302" s="31">
        <f>IF(GLOBAL[[#This Row],[b1]]="","",GLOBAL[[#This Row],[b1]]-GLOBAL[[#This Row],[a1]])</f>
        <v>6</v>
      </c>
      <c r="I302" s="32">
        <f>SUM(GLOBAL[[#This Row],[a1]],IF(GLOBAL[[#This Row],[c1]]="",0,GLOBAL[[#This Row],[c1]]))</f>
        <v>6</v>
      </c>
      <c r="J302" s="31">
        <v>4</v>
      </c>
      <c r="K302" s="31">
        <f>IF(GLOBAL[[#This Row],[b2]]="","",GLOBAL[[#This Row],[b2]]-GLOBAL[[#This Row],[a2]])</f>
        <v>-2</v>
      </c>
      <c r="L302" s="32">
        <f ca="1">SUM(INDIRECT(GLOBAL_VAR[TABLENAME]&amp;"[@a"&amp;$1:$1-1&amp;"]"),INDIRECT(GLOBAL_VAR[TABLENAME]&amp;"[@c"&amp;$1:$1-1&amp;"]"))</f>
        <v>4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4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4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4</v>
      </c>
    </row>
    <row r="303" spans="1:21">
      <c r="A303" s="31">
        <f ca="1">IF(GLOBAL[[#This Row],[TT]]&lt;1,"",ROW()-2)</f>
        <v>301</v>
      </c>
      <c r="B303" s="31" t="s">
        <v>4467</v>
      </c>
      <c r="C303" s="31">
        <v>3</v>
      </c>
      <c r="D303" s="31">
        <v>72</v>
      </c>
      <c r="E303" s="31">
        <f ca="1">GLOBAL[[#This Row],[a6]]</f>
        <v>3</v>
      </c>
      <c r="F303" s="32">
        <f>GLOBAL[[#This Row],[AWAL]]</f>
        <v>3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3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3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3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3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3</v>
      </c>
    </row>
    <row r="304" spans="1:21">
      <c r="A304" s="31">
        <f ca="1">IF(GLOBAL[[#This Row],[TT]]&lt;1,"",ROW()-2)</f>
        <v>302</v>
      </c>
      <c r="B304" s="31" t="s">
        <v>4468</v>
      </c>
      <c r="C304" s="31">
        <v>3</v>
      </c>
      <c r="D304" s="31">
        <v>72</v>
      </c>
      <c r="E304" s="31">
        <f ca="1">GLOBAL[[#This Row],[a6]]</f>
        <v>3</v>
      </c>
      <c r="F304" s="32">
        <f>GLOBAL[[#This Row],[AWAL]]</f>
        <v>3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3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3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3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3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3</v>
      </c>
    </row>
    <row r="305" spans="1:21">
      <c r="A305" s="31">
        <f ca="1">IF(GLOBAL[[#This Row],[TT]]&lt;1,"",ROW()-2)</f>
        <v>303</v>
      </c>
      <c r="B305" s="31" t="s">
        <v>2563</v>
      </c>
      <c r="C305" s="31">
        <v>0</v>
      </c>
      <c r="D305" s="31">
        <v>72</v>
      </c>
      <c r="E305" s="31">
        <f ca="1">GLOBAL[[#This Row],[a6]]</f>
        <v>1</v>
      </c>
      <c r="F305" s="32">
        <f>GLOBAL[[#This Row],[AWAL]]</f>
        <v>0</v>
      </c>
      <c r="G305" s="31">
        <v>2</v>
      </c>
      <c r="H305" s="31">
        <f>IF(GLOBAL[[#This Row],[b1]]="","",GLOBAL[[#This Row],[b1]]-GLOBAL[[#This Row],[a1]])</f>
        <v>2</v>
      </c>
      <c r="I305" s="32">
        <f>SUM(GLOBAL[[#This Row],[a1]],IF(GLOBAL[[#This Row],[c1]]="",0,GLOBAL[[#This Row],[c1]]))</f>
        <v>2</v>
      </c>
      <c r="J305" s="31">
        <v>1</v>
      </c>
      <c r="K305" s="31">
        <f>IF(GLOBAL[[#This Row],[b2]]="","",GLOBAL[[#This Row],[b2]]-GLOBAL[[#This Row],[a2]])</f>
        <v>-1</v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3140</v>
      </c>
      <c r="C306" s="31">
        <v>10</v>
      </c>
      <c r="D306" s="31" t="s">
        <v>427</v>
      </c>
      <c r="E306" s="31">
        <f ca="1">GLOBAL[[#This Row],[a6]]</f>
        <v>10</v>
      </c>
      <c r="F306" s="32">
        <f>GLOBAL[[#This Row],[AWAL]]</f>
        <v>10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10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10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10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10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10</v>
      </c>
    </row>
    <row r="307" spans="1:21">
      <c r="A307" s="31">
        <f ca="1">IF(GLOBAL[[#This Row],[TT]]&lt;1,"",ROW()-2)</f>
        <v>305</v>
      </c>
      <c r="B307" s="31" t="s">
        <v>462</v>
      </c>
      <c r="C307" s="31">
        <v>1</v>
      </c>
      <c r="D307" s="31" t="s">
        <v>463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464</v>
      </c>
      <c r="C308" s="31">
        <v>14</v>
      </c>
      <c r="D308" s="31">
        <v>72</v>
      </c>
      <c r="E308" s="31">
        <f ca="1">GLOBAL[[#This Row],[a6]]</f>
        <v>11</v>
      </c>
      <c r="F308" s="32">
        <f>GLOBAL[[#This Row],[AWAL]]</f>
        <v>14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14</v>
      </c>
      <c r="J308" s="31">
        <v>11</v>
      </c>
      <c r="K308" s="31">
        <f>IF(GLOBAL[[#This Row],[b2]]="","",GLOBAL[[#This Row],[b2]]-GLOBAL[[#This Row],[a2]])</f>
        <v>-3</v>
      </c>
      <c r="L308" s="32">
        <f ca="1">SUM(INDIRECT(GLOBAL_VAR[TABLENAME]&amp;"[@a"&amp;$1:$1-1&amp;"]"),INDIRECT(GLOBAL_VAR[TABLENAME]&amp;"[@c"&amp;$1:$1-1&amp;"]"))</f>
        <v>11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11</v>
      </c>
    </row>
    <row r="309" spans="1:21">
      <c r="A309" s="31">
        <f ca="1">IF(GLOBAL[[#This Row],[TT]]&lt;1,"",ROW()-2)</f>
        <v>307</v>
      </c>
      <c r="B309" s="31" t="s">
        <v>2757</v>
      </c>
      <c r="C309" s="31">
        <v>24</v>
      </c>
      <c r="D309" s="31" t="s">
        <v>2449</v>
      </c>
      <c r="E309" s="31">
        <f ca="1">GLOBAL[[#This Row],[a6]]</f>
        <v>24</v>
      </c>
      <c r="F309" s="32">
        <f>GLOBAL[[#This Row],[AWAL]]</f>
        <v>24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24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24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24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24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24</v>
      </c>
    </row>
    <row r="310" spans="1:21">
      <c r="A310" s="31">
        <f ca="1">IF(GLOBAL[[#This Row],[TT]]&lt;1,"",ROW()-2)</f>
        <v>308</v>
      </c>
      <c r="B310" s="31" t="s">
        <v>2755</v>
      </c>
      <c r="C310" s="31">
        <v>63</v>
      </c>
      <c r="D310" s="31" t="s">
        <v>2449</v>
      </c>
      <c r="E310" s="31">
        <f ca="1">GLOBAL[[#This Row],[a6]]</f>
        <v>62</v>
      </c>
      <c r="F310" s="32">
        <f>GLOBAL[[#This Row],[AWAL]]</f>
        <v>63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63</v>
      </c>
      <c r="J310" s="31">
        <v>62</v>
      </c>
      <c r="K310" s="31">
        <f>IF(GLOBAL[[#This Row],[b2]]="","",GLOBAL[[#This Row],[b2]]-GLOBAL[[#This Row],[a2]])</f>
        <v>-1</v>
      </c>
      <c r="L310" s="32">
        <f ca="1">SUM(INDIRECT(GLOBAL_VAR[TABLENAME]&amp;"[@a"&amp;$1:$1-1&amp;"]"),INDIRECT(GLOBAL_VAR[TABLENAME]&amp;"[@c"&amp;$1:$1-1&amp;"]"))</f>
        <v>62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62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62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62</v>
      </c>
    </row>
    <row r="311" spans="1:21">
      <c r="A311" s="31">
        <f ca="1">IF(GLOBAL[[#This Row],[TT]]&lt;1,"",ROW()-2)</f>
        <v>309</v>
      </c>
      <c r="B311" s="31" t="s">
        <v>2756</v>
      </c>
      <c r="C311" s="31">
        <v>18</v>
      </c>
      <c r="D311" s="31">
        <v>72</v>
      </c>
      <c r="E311" s="31">
        <f ca="1">GLOBAL[[#This Row],[a6]]</f>
        <v>17</v>
      </c>
      <c r="F311" s="32">
        <f>GLOBAL[[#This Row],[AWAL]]</f>
        <v>18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18</v>
      </c>
      <c r="J311" s="31">
        <v>17</v>
      </c>
      <c r="K311" s="31">
        <f>IF(GLOBAL[[#This Row],[b2]]="","",GLOBAL[[#This Row],[b2]]-GLOBAL[[#This Row],[a2]])</f>
        <v>-1</v>
      </c>
      <c r="L311" s="32">
        <f ca="1">SUM(INDIRECT(GLOBAL_VAR[TABLENAME]&amp;"[@a"&amp;$1:$1-1&amp;"]"),INDIRECT(GLOBAL_VAR[TABLENAME]&amp;"[@c"&amp;$1:$1-1&amp;"]"))</f>
        <v>17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17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17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17</v>
      </c>
    </row>
    <row r="312" spans="1:21">
      <c r="A312" s="31">
        <f ca="1">IF(GLOBAL[[#This Row],[TT]]&lt;1,"",ROW()-2)</f>
        <v>310</v>
      </c>
      <c r="B312" s="31" t="s">
        <v>465</v>
      </c>
      <c r="C312" s="31">
        <v>1</v>
      </c>
      <c r="D312" s="31" t="s">
        <v>94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466</v>
      </c>
      <c r="C313" s="31">
        <v>1</v>
      </c>
      <c r="D313" s="31" t="s">
        <v>65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</row>
    <row r="314" spans="1:21">
      <c r="A314" s="31">
        <f ca="1">IF(GLOBAL[[#This Row],[TT]]&lt;1,"",ROW()-2)</f>
        <v>312</v>
      </c>
      <c r="B314" s="31" t="s">
        <v>470</v>
      </c>
      <c r="C314" s="31">
        <v>1</v>
      </c>
      <c r="D314" s="31">
        <v>480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</row>
    <row r="315" spans="1:21">
      <c r="A315" s="31">
        <f ca="1">IF(GLOBAL[[#This Row],[TT]]&lt;1,"",ROW()-2)</f>
        <v>313</v>
      </c>
      <c r="B315" s="31" t="s">
        <v>471</v>
      </c>
      <c r="C315" s="31">
        <v>1</v>
      </c>
      <c r="D315" s="31">
        <v>480</v>
      </c>
      <c r="E315" s="31">
        <f ca="1">GLOBAL[[#This Row],[a6]]</f>
        <v>1</v>
      </c>
      <c r="F315" s="32">
        <f>GLOBAL[[#This Row],[AWAL]]</f>
        <v>1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</row>
    <row r="316" spans="1:21">
      <c r="A316" s="31">
        <f ca="1">IF(GLOBAL[[#This Row],[TT]]&lt;1,"",ROW()-2)</f>
        <v>314</v>
      </c>
      <c r="B316" s="31" t="s">
        <v>472</v>
      </c>
      <c r="C316" s="31">
        <v>1</v>
      </c>
      <c r="D316" s="31" t="s">
        <v>154</v>
      </c>
      <c r="E316" s="31">
        <f ca="1">GLOBAL[[#This Row],[a6]]</f>
        <v>1</v>
      </c>
      <c r="F316" s="32">
        <f>GLOBAL[[#This Row],[AWAL]]</f>
        <v>1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</v>
      </c>
    </row>
    <row r="317" spans="1:21">
      <c r="A317" s="31">
        <f ca="1">IF(GLOBAL[[#This Row],[TT]]&lt;1,"",ROW()-2)</f>
        <v>315</v>
      </c>
      <c r="B317" s="31" t="s">
        <v>2712</v>
      </c>
      <c r="C317" s="31">
        <v>2</v>
      </c>
      <c r="D317" s="31" t="s">
        <v>2467</v>
      </c>
      <c r="E317" s="31">
        <f ca="1">GLOBAL[[#This Row],[a6]]</f>
        <v>2</v>
      </c>
      <c r="F317" s="32">
        <f>GLOBAL[[#This Row],[AWAL]]</f>
        <v>2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2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2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2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2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2</v>
      </c>
    </row>
    <row r="318" spans="1:21">
      <c r="A318" s="31">
        <f ca="1">IF(GLOBAL[[#This Row],[TT]]&lt;1,"",ROW()-2)</f>
        <v>316</v>
      </c>
      <c r="B318" s="31" t="s">
        <v>2803</v>
      </c>
      <c r="C318" s="31">
        <v>5</v>
      </c>
      <c r="D318" s="31" t="s">
        <v>2540</v>
      </c>
      <c r="E318" s="31">
        <f ca="1">GLOBAL[[#This Row],[a6]]</f>
        <v>5</v>
      </c>
      <c r="F318" s="32">
        <f>GLOBAL[[#This Row],[AWAL]]</f>
        <v>5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5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5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5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5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5</v>
      </c>
    </row>
    <row r="319" spans="1:21">
      <c r="A319" s="31">
        <f ca="1">IF(GLOBAL[[#This Row],[TT]]&lt;1,"",ROW()-2)</f>
        <v>317</v>
      </c>
      <c r="B319" s="31" t="s">
        <v>4084</v>
      </c>
      <c r="C319" s="31">
        <v>4</v>
      </c>
      <c r="D319" s="31" t="s">
        <v>2540</v>
      </c>
      <c r="E319" s="31">
        <f ca="1">GLOBAL[[#This Row],[a6]]</f>
        <v>4</v>
      </c>
      <c r="F319" s="32">
        <f>GLOBAL[[#This Row],[AWAL]]</f>
        <v>4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4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4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4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4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4</v>
      </c>
    </row>
    <row r="320" spans="1:21">
      <c r="A320" s="31">
        <f ca="1">IF(GLOBAL[[#This Row],[TT]]&lt;1,"",ROW()-2)</f>
        <v>318</v>
      </c>
      <c r="B320" s="31" t="s">
        <v>474</v>
      </c>
      <c r="C320" s="31">
        <v>6</v>
      </c>
      <c r="D320" s="31" t="s">
        <v>255</v>
      </c>
      <c r="E320" s="31">
        <f ca="1">GLOBAL[[#This Row],[a6]]</f>
        <v>6</v>
      </c>
      <c r="F320" s="32">
        <f>GLOBAL[[#This Row],[AWAL]]</f>
        <v>6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6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6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6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6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6</v>
      </c>
    </row>
    <row r="321" spans="1:21">
      <c r="A321" s="31">
        <f ca="1">IF(GLOBAL[[#This Row],[TT]]&lt;1,"",ROW()-2)</f>
        <v>319</v>
      </c>
      <c r="B321" s="31" t="s">
        <v>475</v>
      </c>
      <c r="C321" s="31">
        <v>3</v>
      </c>
      <c r="D321" s="31" t="s">
        <v>48</v>
      </c>
      <c r="E321" s="31">
        <f ca="1">GLOBAL[[#This Row],[a6]]</f>
        <v>3</v>
      </c>
      <c r="F321" s="32">
        <f>GLOBAL[[#This Row],[AWAL]]</f>
        <v>3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3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3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3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3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3</v>
      </c>
    </row>
    <row r="322" spans="1:21">
      <c r="A322" s="31">
        <f ca="1">IF(GLOBAL[[#This Row],[TT]]&lt;1,"",ROW()-2)</f>
        <v>320</v>
      </c>
      <c r="B322" s="31" t="s">
        <v>4270</v>
      </c>
      <c r="C322" s="31">
        <v>10</v>
      </c>
      <c r="D322" s="31" t="s">
        <v>255</v>
      </c>
      <c r="E322" s="31">
        <f ca="1">GLOBAL[[#This Row],[a6]]</f>
        <v>10</v>
      </c>
      <c r="F322" s="32">
        <f>GLOBAL[[#This Row],[AWAL]]</f>
        <v>10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10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10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10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10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10</v>
      </c>
    </row>
    <row r="323" spans="1:21">
      <c r="A323" s="31">
        <f ca="1">IF(GLOBAL[[#This Row],[TT]]&lt;1,"",ROW()-2)</f>
        <v>321</v>
      </c>
      <c r="B323" s="31" t="s">
        <v>4271</v>
      </c>
      <c r="C323" s="31">
        <v>9</v>
      </c>
      <c r="D323" s="31" t="s">
        <v>255</v>
      </c>
      <c r="E323" s="31">
        <f ca="1">GLOBAL[[#This Row],[a6]]</f>
        <v>9</v>
      </c>
      <c r="F323" s="32">
        <f>GLOBAL[[#This Row],[AWAL]]</f>
        <v>9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9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9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9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9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9</v>
      </c>
    </row>
    <row r="324" spans="1:21">
      <c r="A324" s="31">
        <f ca="1">IF(GLOBAL[[#This Row],[TT]]&lt;1,"",ROW()-2)</f>
        <v>322</v>
      </c>
      <c r="B324" s="31" t="s">
        <v>4272</v>
      </c>
      <c r="C324" s="31">
        <v>8</v>
      </c>
      <c r="D324" s="31" t="s">
        <v>255</v>
      </c>
      <c r="E324" s="31">
        <f ca="1">GLOBAL[[#This Row],[a6]]</f>
        <v>8</v>
      </c>
      <c r="F324" s="32">
        <f>GLOBAL[[#This Row],[AWAL]]</f>
        <v>8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8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8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8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8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8</v>
      </c>
    </row>
    <row r="325" spans="1:21">
      <c r="A325" s="31">
        <f ca="1">IF(GLOBAL[[#This Row],[TT]]&lt;1,"",ROW()-2)</f>
        <v>323</v>
      </c>
      <c r="B325" s="31" t="s">
        <v>477</v>
      </c>
      <c r="C325" s="31">
        <v>2</v>
      </c>
      <c r="D325" s="31" t="s">
        <v>14</v>
      </c>
      <c r="E325" s="31">
        <f ca="1">GLOBAL[[#This Row],[a6]]</f>
        <v>2</v>
      </c>
      <c r="F325" s="32">
        <f>GLOBAL[[#This Row],[AWAL]]</f>
        <v>2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2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2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2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2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2</v>
      </c>
    </row>
    <row r="326" spans="1:21">
      <c r="A326" s="31">
        <f ca="1">IF(GLOBAL[[#This Row],[TT]]&lt;1,"",ROW()-2)</f>
        <v>324</v>
      </c>
      <c r="B326" s="31" t="s">
        <v>478</v>
      </c>
      <c r="C326" s="31">
        <v>6</v>
      </c>
      <c r="D326" s="31" t="s">
        <v>92</v>
      </c>
      <c r="E326" s="31">
        <f ca="1">GLOBAL[[#This Row],[a6]]</f>
        <v>6</v>
      </c>
      <c r="F326" s="32">
        <f>GLOBAL[[#This Row],[AWAL]]</f>
        <v>6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6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6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6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6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6</v>
      </c>
    </row>
    <row r="327" spans="1:21">
      <c r="A327" s="31">
        <f ca="1">IF(GLOBAL[[#This Row],[TT]]&lt;1,"",ROW()-2)</f>
        <v>325</v>
      </c>
      <c r="B327" s="31" t="s">
        <v>479</v>
      </c>
      <c r="C327" s="31">
        <v>3</v>
      </c>
      <c r="D327" s="31" t="s">
        <v>14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480</v>
      </c>
      <c r="C328" s="31">
        <v>1</v>
      </c>
      <c r="D328" s="31" t="s">
        <v>66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</row>
    <row r="329" spans="1:21">
      <c r="A329" s="31">
        <f ca="1">IF(GLOBAL[[#This Row],[TT]]&lt;1,"",ROW()-2)</f>
        <v>327</v>
      </c>
      <c r="B329" s="31" t="s">
        <v>481</v>
      </c>
      <c r="C329" s="31">
        <v>5</v>
      </c>
      <c r="D329" s="31" t="s">
        <v>14</v>
      </c>
      <c r="E329" s="31">
        <f ca="1">GLOBAL[[#This Row],[a6]]</f>
        <v>5</v>
      </c>
      <c r="F329" s="32">
        <f>GLOBAL[[#This Row],[AWAL]]</f>
        <v>5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5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5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5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5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5</v>
      </c>
    </row>
    <row r="330" spans="1:21">
      <c r="A330" s="31">
        <f ca="1">IF(GLOBAL[[#This Row],[TT]]&lt;1,"",ROW()-2)</f>
        <v>328</v>
      </c>
      <c r="B330" s="31" t="s">
        <v>482</v>
      </c>
      <c r="C330" s="31">
        <v>6</v>
      </c>
      <c r="D330" s="31" t="s">
        <v>199</v>
      </c>
      <c r="E330" s="31">
        <f ca="1">GLOBAL[[#This Row],[a6]]</f>
        <v>6</v>
      </c>
      <c r="F330" s="32">
        <f>GLOBAL[[#This Row],[AWAL]]</f>
        <v>6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6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6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6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6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6</v>
      </c>
    </row>
    <row r="331" spans="1:21">
      <c r="A331" s="31">
        <f ca="1">IF(GLOBAL[[#This Row],[TT]]&lt;1,"",ROW()-2)</f>
        <v>329</v>
      </c>
      <c r="B331" s="31" t="s">
        <v>483</v>
      </c>
      <c r="C331" s="31">
        <v>5</v>
      </c>
      <c r="D331" s="31" t="s">
        <v>119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484</v>
      </c>
      <c r="C332" s="31">
        <v>3</v>
      </c>
      <c r="D332" s="31" t="s">
        <v>485</v>
      </c>
      <c r="E332" s="31">
        <f ca="1">GLOBAL[[#This Row],[a6]]</f>
        <v>3</v>
      </c>
      <c r="F332" s="32">
        <f>GLOBAL[[#This Row],[AWAL]]</f>
        <v>3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3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3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3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3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3</v>
      </c>
    </row>
    <row r="333" spans="1:21">
      <c r="A333" s="31">
        <f ca="1">IF(GLOBAL[[#This Row],[TT]]&lt;1,"",ROW()-2)</f>
        <v>331</v>
      </c>
      <c r="B333" s="31" t="s">
        <v>486</v>
      </c>
      <c r="C333" s="31">
        <v>3</v>
      </c>
      <c r="D333" s="31" t="s">
        <v>14</v>
      </c>
      <c r="E333" s="31">
        <f ca="1">GLOBAL[[#This Row],[a6]]</f>
        <v>3</v>
      </c>
      <c r="F333" s="32">
        <f>GLOBAL[[#This Row],[AWAL]]</f>
        <v>3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3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3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3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3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3</v>
      </c>
    </row>
    <row r="334" spans="1:21">
      <c r="A334" s="31">
        <f ca="1">IF(GLOBAL[[#This Row],[TT]]&lt;1,"",ROW()-2)</f>
        <v>332</v>
      </c>
      <c r="B334" s="31" t="s">
        <v>487</v>
      </c>
      <c r="C334" s="31">
        <v>1</v>
      </c>
      <c r="D334" s="31" t="s">
        <v>14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1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1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1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1</v>
      </c>
    </row>
    <row r="335" spans="1:21">
      <c r="A335" s="31">
        <f ca="1">IF(GLOBAL[[#This Row],[TT]]&lt;1,"",ROW()-2)</f>
        <v>333</v>
      </c>
      <c r="B335" s="31" t="s">
        <v>488</v>
      </c>
      <c r="C335" s="31">
        <v>4</v>
      </c>
      <c r="D335" s="31" t="s">
        <v>14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489</v>
      </c>
      <c r="C336" s="31">
        <v>1</v>
      </c>
      <c r="D336" s="31" t="s">
        <v>14</v>
      </c>
      <c r="E336" s="31">
        <f ca="1">GLOBAL[[#This Row],[a6]]</f>
        <v>1</v>
      </c>
      <c r="F336" s="32">
        <f>GLOBAL[[#This Row],[AWAL]]</f>
        <v>1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1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1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1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1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1</v>
      </c>
    </row>
    <row r="337" spans="1:21">
      <c r="A337" s="31">
        <f ca="1">IF(GLOBAL[[#This Row],[TT]]&lt;1,"",ROW()-2)</f>
        <v>335</v>
      </c>
      <c r="B337" s="31" t="s">
        <v>490</v>
      </c>
      <c r="C337" s="31">
        <v>5</v>
      </c>
      <c r="D337" s="31" t="s">
        <v>14</v>
      </c>
      <c r="E337" s="31">
        <f ca="1">GLOBAL[[#This Row],[a6]]</f>
        <v>5</v>
      </c>
      <c r="F337" s="32">
        <f>GLOBAL[[#This Row],[AWAL]]</f>
        <v>5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5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5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5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5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5</v>
      </c>
    </row>
    <row r="338" spans="1:21">
      <c r="A338" s="31">
        <f ca="1">IF(GLOBAL[[#This Row],[TT]]&lt;1,"",ROW()-2)</f>
        <v>336</v>
      </c>
      <c r="B338" s="31" t="s">
        <v>491</v>
      </c>
      <c r="C338" s="31">
        <v>5</v>
      </c>
      <c r="D338" s="31" t="s">
        <v>66</v>
      </c>
      <c r="E338" s="31">
        <f ca="1">GLOBAL[[#This Row],[a6]]</f>
        <v>5</v>
      </c>
      <c r="F338" s="32">
        <f>GLOBAL[[#This Row],[AWAL]]</f>
        <v>5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5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5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5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5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5</v>
      </c>
    </row>
    <row r="339" spans="1:21">
      <c r="A339" s="31">
        <f ca="1">IF(GLOBAL[[#This Row],[TT]]&lt;1,"",ROW()-2)</f>
        <v>337</v>
      </c>
      <c r="B339" s="31" t="s">
        <v>491</v>
      </c>
      <c r="C339" s="31">
        <v>5</v>
      </c>
      <c r="D339" s="31" t="s">
        <v>485</v>
      </c>
      <c r="E339" s="31">
        <f ca="1">GLOBAL[[#This Row],[a6]]</f>
        <v>5</v>
      </c>
      <c r="F339" s="32">
        <f>GLOBAL[[#This Row],[AWAL]]</f>
        <v>5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5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5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5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5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5</v>
      </c>
    </row>
    <row r="340" spans="1:21">
      <c r="A340" s="31">
        <f ca="1">IF(GLOBAL[[#This Row],[TT]]&lt;1,"",ROW()-2)</f>
        <v>338</v>
      </c>
      <c r="B340" s="31" t="s">
        <v>492</v>
      </c>
      <c r="C340" s="31">
        <v>4</v>
      </c>
      <c r="D340" s="31" t="s">
        <v>66</v>
      </c>
      <c r="E340" s="31">
        <f ca="1">GLOBAL[[#This Row],[a6]]</f>
        <v>4</v>
      </c>
      <c r="F340" s="32">
        <f>GLOBAL[[#This Row],[AWAL]]</f>
        <v>4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4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4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4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4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4</v>
      </c>
    </row>
    <row r="341" spans="1:21">
      <c r="A341" s="31">
        <f ca="1">IF(GLOBAL[[#This Row],[TT]]&lt;1,"",ROW()-2)</f>
        <v>339</v>
      </c>
      <c r="B341" s="31" t="s">
        <v>493</v>
      </c>
      <c r="C341" s="31">
        <v>3</v>
      </c>
      <c r="D341" s="31" t="s">
        <v>485</v>
      </c>
      <c r="E341" s="31">
        <f ca="1">GLOBAL[[#This Row],[a6]]</f>
        <v>3</v>
      </c>
      <c r="F341" s="32">
        <f>GLOBAL[[#This Row],[AWAL]]</f>
        <v>3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3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3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3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3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3</v>
      </c>
    </row>
    <row r="342" spans="1:21">
      <c r="A342" s="31">
        <f ca="1">IF(GLOBAL[[#This Row],[TT]]&lt;1,"",ROW()-2)</f>
        <v>340</v>
      </c>
      <c r="B342" s="31" t="s">
        <v>494</v>
      </c>
      <c r="C342" s="31">
        <v>4</v>
      </c>
      <c r="D342" s="31" t="s">
        <v>495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</row>
    <row r="343" spans="1:21">
      <c r="A343" s="31">
        <f ca="1">IF(GLOBAL[[#This Row],[TT]]&lt;1,"",ROW()-2)</f>
        <v>341</v>
      </c>
      <c r="B343" s="31" t="s">
        <v>494</v>
      </c>
      <c r="C343" s="31">
        <v>1</v>
      </c>
      <c r="D343" s="31" t="s">
        <v>50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1">
      <c r="A344" s="31">
        <f ca="1">IF(GLOBAL[[#This Row],[TT]]&lt;1,"",ROW()-2)</f>
        <v>342</v>
      </c>
      <c r="B344" s="31" t="s">
        <v>496</v>
      </c>
      <c r="C344" s="31">
        <v>1</v>
      </c>
      <c r="D344" s="31" t="s">
        <v>19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1">
      <c r="A345" s="31">
        <f ca="1">IF(GLOBAL[[#This Row],[TT]]&lt;1,"",ROW()-2)</f>
        <v>343</v>
      </c>
      <c r="B345" s="31" t="s">
        <v>497</v>
      </c>
      <c r="C345" s="31">
        <v>1</v>
      </c>
      <c r="D345" s="31" t="s">
        <v>485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498</v>
      </c>
      <c r="C346" s="31">
        <v>4</v>
      </c>
      <c r="D346" s="31" t="s">
        <v>485</v>
      </c>
      <c r="E346" s="31">
        <f ca="1">GLOBAL[[#This Row],[a6]]</f>
        <v>4</v>
      </c>
      <c r="F346" s="32">
        <f>GLOBAL[[#This Row],[AWAL]]</f>
        <v>4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4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4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4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4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4</v>
      </c>
    </row>
    <row r="347" spans="1:21">
      <c r="A347" s="31">
        <f ca="1">IF(GLOBAL[[#This Row],[TT]]&lt;1,"",ROW()-2)</f>
        <v>345</v>
      </c>
      <c r="B347" s="31" t="s">
        <v>499</v>
      </c>
      <c r="C347" s="31">
        <v>1</v>
      </c>
      <c r="D347" s="31" t="s">
        <v>342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500</v>
      </c>
      <c r="C348" s="31">
        <v>1</v>
      </c>
      <c r="D348" s="31" t="s">
        <v>485</v>
      </c>
      <c r="E348" s="31">
        <f ca="1">GLOBAL[[#This Row],[a6]]</f>
        <v>1</v>
      </c>
      <c r="F348" s="32">
        <f>GLOBAL[[#This Row],[AWAL]]</f>
        <v>1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1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1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1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1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1</v>
      </c>
    </row>
    <row r="349" spans="1:21">
      <c r="A349" s="31">
        <f ca="1">IF(GLOBAL[[#This Row],[TT]]&lt;1,"",ROW()-2)</f>
        <v>347</v>
      </c>
      <c r="B349" s="31" t="s">
        <v>501</v>
      </c>
      <c r="C349" s="31">
        <v>1</v>
      </c>
      <c r="D349" s="31" t="s">
        <v>199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</row>
    <row r="350" spans="1:21">
      <c r="A350" s="31">
        <f ca="1">IF(GLOBAL[[#This Row],[TT]]&lt;1,"",ROW()-2)</f>
        <v>348</v>
      </c>
      <c r="B350" s="31" t="s">
        <v>502</v>
      </c>
      <c r="C350" s="31">
        <v>2</v>
      </c>
      <c r="D350" s="31" t="s">
        <v>199</v>
      </c>
      <c r="E350" s="31">
        <f ca="1">GLOBAL[[#This Row],[a6]]</f>
        <v>2</v>
      </c>
      <c r="F350" s="32">
        <f>GLOBAL[[#This Row],[AWAL]]</f>
        <v>2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2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2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2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2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2</v>
      </c>
    </row>
    <row r="351" spans="1:21">
      <c r="A351" s="31">
        <f ca="1">IF(GLOBAL[[#This Row],[TT]]&lt;1,"",ROW()-2)</f>
        <v>349</v>
      </c>
      <c r="B351" s="31" t="s">
        <v>505</v>
      </c>
      <c r="C351" s="31">
        <v>4</v>
      </c>
      <c r="D351" s="31" t="s">
        <v>14</v>
      </c>
      <c r="E351" s="31">
        <f ca="1">GLOBAL[[#This Row],[a6]]</f>
        <v>4</v>
      </c>
      <c r="F351" s="32">
        <f>GLOBAL[[#This Row],[AWAL]]</f>
        <v>4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4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4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4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4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4</v>
      </c>
    </row>
    <row r="352" spans="1:21">
      <c r="A352" s="31">
        <f ca="1">IF(GLOBAL[[#This Row],[TT]]&lt;1,"",ROW()-2)</f>
        <v>350</v>
      </c>
      <c r="B352" s="31" t="s">
        <v>506</v>
      </c>
      <c r="C352" s="31">
        <v>1</v>
      </c>
      <c r="D352" s="31" t="s">
        <v>211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</row>
    <row r="353" spans="1:21">
      <c r="A353" s="31">
        <f ca="1">IF(GLOBAL[[#This Row],[TT]]&lt;1,"",ROW()-2)</f>
        <v>351</v>
      </c>
      <c r="B353" s="31" t="s">
        <v>507</v>
      </c>
      <c r="C353" s="31">
        <v>3</v>
      </c>
      <c r="D353" s="31" t="s">
        <v>14</v>
      </c>
      <c r="E353" s="31">
        <f ca="1">GLOBAL[[#This Row],[a6]]</f>
        <v>3</v>
      </c>
      <c r="F353" s="32">
        <f>GLOBAL[[#This Row],[AWAL]]</f>
        <v>3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3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3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3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3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3</v>
      </c>
    </row>
    <row r="354" spans="1:21">
      <c r="A354" s="31">
        <f ca="1">IF(GLOBAL[[#This Row],[TT]]&lt;1,"",ROW()-2)</f>
        <v>352</v>
      </c>
      <c r="B354" s="31" t="s">
        <v>508</v>
      </c>
      <c r="C354" s="31">
        <v>6</v>
      </c>
      <c r="D354" s="31" t="s">
        <v>50</v>
      </c>
      <c r="E354" s="31">
        <f ca="1">GLOBAL[[#This Row],[a6]]</f>
        <v>6</v>
      </c>
      <c r="F354" s="32">
        <f>GLOBAL[[#This Row],[AWAL]]</f>
        <v>6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6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6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6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6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6</v>
      </c>
    </row>
    <row r="355" spans="1:21">
      <c r="A355" s="31">
        <f ca="1">IF(GLOBAL[[#This Row],[TT]]&lt;1,"",ROW()-2)</f>
        <v>353</v>
      </c>
      <c r="B355" s="31" t="s">
        <v>509</v>
      </c>
      <c r="C355" s="31">
        <v>2</v>
      </c>
      <c r="D355" s="31" t="s">
        <v>14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1">
      <c r="A356" s="31">
        <f ca="1">IF(GLOBAL[[#This Row],[TT]]&lt;1,"",ROW()-2)</f>
        <v>354</v>
      </c>
      <c r="B356" s="31" t="s">
        <v>510</v>
      </c>
      <c r="C356" s="31">
        <v>1</v>
      </c>
      <c r="D356" s="31" t="s">
        <v>511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</row>
    <row r="357" spans="1:21">
      <c r="A357" s="31">
        <f ca="1">IF(GLOBAL[[#This Row],[TT]]&lt;1,"",ROW()-2)</f>
        <v>355</v>
      </c>
      <c r="B357" s="31" t="s">
        <v>512</v>
      </c>
      <c r="C357" s="31">
        <v>2</v>
      </c>
      <c r="D357" s="31" t="s">
        <v>504</v>
      </c>
      <c r="E357" s="31">
        <f ca="1">GLOBAL[[#This Row],[a6]]</f>
        <v>2</v>
      </c>
      <c r="F357" s="32">
        <f>GLOBAL[[#This Row],[AWAL]]</f>
        <v>2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2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2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2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2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2</v>
      </c>
    </row>
    <row r="358" spans="1:21">
      <c r="A358" s="31">
        <f ca="1">IF(GLOBAL[[#This Row],[TT]]&lt;1,"",ROW()-2)</f>
        <v>356</v>
      </c>
      <c r="B358" s="31" t="s">
        <v>513</v>
      </c>
      <c r="C358" s="31">
        <v>9</v>
      </c>
      <c r="D358" s="31" t="s">
        <v>514</v>
      </c>
      <c r="E358" s="31">
        <f ca="1">GLOBAL[[#This Row],[a6]]</f>
        <v>9</v>
      </c>
      <c r="F358" s="32">
        <f>GLOBAL[[#This Row],[AWAL]]</f>
        <v>9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9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9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9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9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9</v>
      </c>
    </row>
    <row r="359" spans="1:21">
      <c r="A359" s="31">
        <f ca="1">IF(GLOBAL[[#This Row],[TT]]&lt;1,"",ROW()-2)</f>
        <v>357</v>
      </c>
      <c r="B359" s="31" t="s">
        <v>518</v>
      </c>
      <c r="C359" s="31">
        <v>10</v>
      </c>
      <c r="D359" s="31" t="s">
        <v>516</v>
      </c>
      <c r="E359" s="31">
        <f ca="1">GLOBAL[[#This Row],[a6]]</f>
        <v>10</v>
      </c>
      <c r="F359" s="32">
        <f>GLOBAL[[#This Row],[AWAL]]</f>
        <v>10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10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10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10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10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10</v>
      </c>
    </row>
    <row r="360" spans="1:21">
      <c r="A360" s="31">
        <f ca="1">IF(GLOBAL[[#This Row],[TT]]&lt;1,"",ROW()-2)</f>
        <v>358</v>
      </c>
      <c r="B360" s="31" t="s">
        <v>519</v>
      </c>
      <c r="C360" s="31">
        <v>16</v>
      </c>
      <c r="D360" s="31" t="s">
        <v>516</v>
      </c>
      <c r="E360" s="31">
        <f ca="1">GLOBAL[[#This Row],[a6]]</f>
        <v>15</v>
      </c>
      <c r="F360" s="32">
        <f>GLOBAL[[#This Row],[AWAL]]</f>
        <v>16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16</v>
      </c>
      <c r="J360" s="31">
        <v>15</v>
      </c>
      <c r="K360" s="31">
        <f>IF(GLOBAL[[#This Row],[b2]]="","",GLOBAL[[#This Row],[b2]]-GLOBAL[[#This Row],[a2]])</f>
        <v>-1</v>
      </c>
      <c r="L360" s="32">
        <f ca="1">SUM(INDIRECT(GLOBAL_VAR[TABLENAME]&amp;"[@a"&amp;$1:$1-1&amp;"]"),INDIRECT(GLOBAL_VAR[TABLENAME]&amp;"[@c"&amp;$1:$1-1&amp;"]"))</f>
        <v>15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15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15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15</v>
      </c>
    </row>
    <row r="361" spans="1:21">
      <c r="A361" s="31">
        <f ca="1">IF(GLOBAL[[#This Row],[TT]]&lt;1,"",ROW()-2)</f>
        <v>359</v>
      </c>
      <c r="B361" s="31" t="s">
        <v>520</v>
      </c>
      <c r="C361" s="31">
        <v>2</v>
      </c>
      <c r="D361" s="31" t="s">
        <v>199</v>
      </c>
      <c r="E361" s="31">
        <f ca="1">GLOBAL[[#This Row],[a6]]</f>
        <v>2</v>
      </c>
      <c r="F361" s="32">
        <f>GLOBAL[[#This Row],[AWAL]]</f>
        <v>2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2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2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2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2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2</v>
      </c>
    </row>
    <row r="362" spans="1:21">
      <c r="A362" s="31">
        <f ca="1">IF(GLOBAL[[#This Row],[TT]]&lt;1,"",ROW()-2)</f>
        <v>360</v>
      </c>
      <c r="B362" s="31" t="s">
        <v>521</v>
      </c>
      <c r="C362" s="31">
        <v>1</v>
      </c>
      <c r="D362" s="31" t="s">
        <v>14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1">
      <c r="A363" s="31">
        <f ca="1">IF(GLOBAL[[#This Row],[TT]]&lt;1,"",ROW()-2)</f>
        <v>361</v>
      </c>
      <c r="B363" s="31" t="s">
        <v>522</v>
      </c>
      <c r="C363" s="31">
        <v>6</v>
      </c>
      <c r="D363" s="31" t="s">
        <v>14</v>
      </c>
      <c r="E363" s="31">
        <f ca="1">GLOBAL[[#This Row],[a6]]</f>
        <v>6</v>
      </c>
      <c r="F363" s="32">
        <f>GLOBAL[[#This Row],[AWAL]]</f>
        <v>6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6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6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6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6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6</v>
      </c>
    </row>
    <row r="364" spans="1:21">
      <c r="A364" s="31">
        <f ca="1">IF(GLOBAL[[#This Row],[TT]]&lt;1,"",ROW()-2)</f>
        <v>362</v>
      </c>
      <c r="B364" s="31" t="s">
        <v>523</v>
      </c>
      <c r="C364" s="31">
        <v>1</v>
      </c>
      <c r="D364" s="31" t="s">
        <v>66</v>
      </c>
      <c r="E364" s="31">
        <f ca="1">GLOBAL[[#This Row],[a6]]</f>
        <v>1</v>
      </c>
      <c r="F364" s="32">
        <f>GLOBAL[[#This Row],[AWAL]]</f>
        <v>1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1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1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</row>
    <row r="365" spans="1:21">
      <c r="A365" s="31">
        <f ca="1">IF(GLOBAL[[#This Row],[TT]]&lt;1,"",ROW()-2)</f>
        <v>363</v>
      </c>
      <c r="B365" s="31" t="s">
        <v>524</v>
      </c>
      <c r="C365" s="31">
        <v>3</v>
      </c>
      <c r="D365" s="31" t="s">
        <v>14</v>
      </c>
      <c r="E365" s="31">
        <f ca="1">GLOBAL[[#This Row],[a6]]</f>
        <v>3</v>
      </c>
      <c r="F365" s="32">
        <f>GLOBAL[[#This Row],[AWAL]]</f>
        <v>3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3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3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3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3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3</v>
      </c>
    </row>
    <row r="366" spans="1:21">
      <c r="A366" s="31">
        <f ca="1">IF(GLOBAL[[#This Row],[TT]]&lt;1,"",ROW()-2)</f>
        <v>364</v>
      </c>
      <c r="B366" s="31" t="s">
        <v>525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1">
      <c r="A367" s="31">
        <f ca="1">IF(GLOBAL[[#This Row],[TT]]&lt;1,"",ROW()-2)</f>
        <v>365</v>
      </c>
      <c r="B367" s="31" t="s">
        <v>526</v>
      </c>
      <c r="C367" s="31">
        <v>2</v>
      </c>
      <c r="D367" s="31" t="s">
        <v>14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</row>
    <row r="368" spans="1:21">
      <c r="A368" s="31">
        <f ca="1">IF(GLOBAL[[#This Row],[TT]]&lt;1,"",ROW()-2)</f>
        <v>366</v>
      </c>
      <c r="B368" s="31" t="s">
        <v>527</v>
      </c>
      <c r="C368" s="31">
        <v>11</v>
      </c>
      <c r="D368" s="31" t="s">
        <v>14</v>
      </c>
      <c r="E368" s="31">
        <f ca="1">GLOBAL[[#This Row],[a6]]</f>
        <v>11</v>
      </c>
      <c r="F368" s="32">
        <f>GLOBAL[[#This Row],[AWAL]]</f>
        <v>11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11</v>
      </c>
    </row>
    <row r="369" spans="1:21">
      <c r="A369" s="31">
        <f ca="1">IF(GLOBAL[[#This Row],[TT]]&lt;1,"",ROW()-2)</f>
        <v>367</v>
      </c>
      <c r="B369" s="31" t="s">
        <v>528</v>
      </c>
      <c r="C369" s="31">
        <v>1</v>
      </c>
      <c r="D369" s="31" t="s">
        <v>14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</v>
      </c>
    </row>
    <row r="370" spans="1:21">
      <c r="A370" s="31">
        <f ca="1">IF(GLOBAL[[#This Row],[TT]]&lt;1,"",ROW()-2)</f>
        <v>368</v>
      </c>
      <c r="B370" s="31" t="s">
        <v>4140</v>
      </c>
      <c r="C370" s="31">
        <v>12</v>
      </c>
      <c r="D370" s="31" t="s">
        <v>2592</v>
      </c>
      <c r="E370" s="31">
        <f ca="1">GLOBAL[[#This Row],[a6]]</f>
        <v>12</v>
      </c>
      <c r="F370" s="32">
        <f>GLOBAL[[#This Row],[AWAL]]</f>
        <v>12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12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12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12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12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12</v>
      </c>
    </row>
    <row r="371" spans="1:21">
      <c r="A371" s="31">
        <f ca="1">IF(GLOBAL[[#This Row],[TT]]&lt;1,"",ROW()-2)</f>
        <v>369</v>
      </c>
      <c r="B371" s="31" t="s">
        <v>531</v>
      </c>
      <c r="C371" s="31">
        <v>5</v>
      </c>
      <c r="D371" s="31" t="s">
        <v>529</v>
      </c>
      <c r="E371" s="31">
        <f ca="1">GLOBAL[[#This Row],[a6]]</f>
        <v>5</v>
      </c>
      <c r="F371" s="32">
        <f>GLOBAL[[#This Row],[AWAL]]</f>
        <v>5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5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5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5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5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5</v>
      </c>
    </row>
    <row r="372" spans="1:21">
      <c r="A372" s="31">
        <f ca="1">IF(GLOBAL[[#This Row],[TT]]&lt;1,"",ROW()-2)</f>
        <v>370</v>
      </c>
      <c r="B372" s="31" t="s">
        <v>532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533</v>
      </c>
      <c r="C373" s="31">
        <v>1</v>
      </c>
      <c r="D373" s="31" t="s">
        <v>529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534</v>
      </c>
      <c r="C374" s="31">
        <v>1</v>
      </c>
      <c r="D374" s="31" t="s">
        <v>14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535</v>
      </c>
      <c r="C375" s="31">
        <v>1</v>
      </c>
      <c r="D375" s="31" t="s">
        <v>536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1">
      <c r="A376" s="31">
        <f ca="1">IF(GLOBAL[[#This Row],[TT]]&lt;1,"",ROW()-2)</f>
        <v>374</v>
      </c>
      <c r="B376" s="31" t="s">
        <v>537</v>
      </c>
      <c r="C376" s="31">
        <v>2</v>
      </c>
      <c r="D376" s="31" t="s">
        <v>538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539</v>
      </c>
      <c r="C377" s="31">
        <v>7</v>
      </c>
      <c r="D377" s="31" t="s">
        <v>538</v>
      </c>
      <c r="E377" s="31">
        <f ca="1">GLOBAL[[#This Row],[a6]]</f>
        <v>7</v>
      </c>
      <c r="F377" s="32">
        <f>GLOBAL[[#This Row],[AWAL]]</f>
        <v>7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7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7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7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7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7</v>
      </c>
    </row>
    <row r="378" spans="1:21">
      <c r="A378" s="31">
        <f ca="1">IF(GLOBAL[[#This Row],[TT]]&lt;1,"",ROW()-2)</f>
        <v>376</v>
      </c>
      <c r="B378" s="31" t="s">
        <v>540</v>
      </c>
      <c r="C378" s="31">
        <v>2</v>
      </c>
      <c r="D378" s="31" t="s">
        <v>416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</row>
    <row r="379" spans="1:21">
      <c r="A379" s="31">
        <f ca="1">IF(GLOBAL[[#This Row],[TT]]&lt;1,"",ROW()-2)</f>
        <v>377</v>
      </c>
      <c r="B379" s="31" t="s">
        <v>541</v>
      </c>
      <c r="C379" s="31">
        <v>1</v>
      </c>
      <c r="D379" s="31" t="s">
        <v>199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542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1">
      <c r="A381" s="31">
        <f ca="1">IF(GLOBAL[[#This Row],[TT]]&lt;1,"",ROW()-2)</f>
        <v>379</v>
      </c>
      <c r="B381" s="31" t="s">
        <v>543</v>
      </c>
      <c r="C381" s="31">
        <v>2</v>
      </c>
      <c r="D381" s="31" t="s">
        <v>66</v>
      </c>
      <c r="E381" s="31">
        <f ca="1">GLOBAL[[#This Row],[a6]]</f>
        <v>2</v>
      </c>
      <c r="F381" s="32">
        <f>GLOBAL[[#This Row],[AWAL]]</f>
        <v>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2</v>
      </c>
    </row>
    <row r="382" spans="1:21">
      <c r="A382" s="31">
        <f ca="1">IF(GLOBAL[[#This Row],[TT]]&lt;1,"",ROW()-2)</f>
        <v>380</v>
      </c>
      <c r="B382" s="31" t="s">
        <v>544</v>
      </c>
      <c r="C382" s="31">
        <v>3</v>
      </c>
      <c r="D382" s="31" t="s">
        <v>78</v>
      </c>
      <c r="E382" s="31">
        <f ca="1">GLOBAL[[#This Row],[a6]]</f>
        <v>3</v>
      </c>
      <c r="F382" s="32">
        <f>GLOBAL[[#This Row],[AWAL]]</f>
        <v>3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3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3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3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3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3</v>
      </c>
    </row>
    <row r="383" spans="1:21">
      <c r="A383" s="31">
        <f ca="1">IF(GLOBAL[[#This Row],[TT]]&lt;1,"",ROW()-2)</f>
        <v>381</v>
      </c>
      <c r="B383" s="31" t="s">
        <v>545</v>
      </c>
      <c r="C383" s="31">
        <v>7</v>
      </c>
      <c r="D383" s="31" t="s">
        <v>260</v>
      </c>
      <c r="E383" s="31">
        <f ca="1">GLOBAL[[#This Row],[a6]]</f>
        <v>7</v>
      </c>
      <c r="F383" s="32">
        <f>GLOBAL[[#This Row],[AWAL]]</f>
        <v>7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7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7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7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7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7</v>
      </c>
    </row>
    <row r="384" spans="1:21">
      <c r="A384" s="31">
        <f ca="1">IF(GLOBAL[[#This Row],[TT]]&lt;1,"",ROW()-2)</f>
        <v>382</v>
      </c>
      <c r="B384" s="31" t="s">
        <v>546</v>
      </c>
      <c r="C384" s="31">
        <v>1</v>
      </c>
      <c r="D384" s="31" t="s">
        <v>547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</row>
    <row r="385" spans="1:21">
      <c r="A385" s="31">
        <f ca="1">IF(GLOBAL[[#This Row],[TT]]&lt;1,"",ROW()-2)</f>
        <v>383</v>
      </c>
      <c r="B385" s="31" t="s">
        <v>548</v>
      </c>
      <c r="C385" s="31">
        <v>13</v>
      </c>
      <c r="D385" s="31" t="s">
        <v>386</v>
      </c>
      <c r="E385" s="31">
        <f ca="1">GLOBAL[[#This Row],[a6]]</f>
        <v>13</v>
      </c>
      <c r="F385" s="32">
        <f>GLOBAL[[#This Row],[AWAL]]</f>
        <v>13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13</v>
      </c>
    </row>
    <row r="386" spans="1:21">
      <c r="A386" s="31">
        <f ca="1">IF(GLOBAL[[#This Row],[TT]]&lt;1,"",ROW()-2)</f>
        <v>384</v>
      </c>
      <c r="B386" s="31" t="s">
        <v>549</v>
      </c>
      <c r="C386" s="31">
        <v>5</v>
      </c>
      <c r="D386" s="31" t="s">
        <v>14</v>
      </c>
      <c r="E386" s="31">
        <f ca="1">GLOBAL[[#This Row],[a6]]</f>
        <v>5</v>
      </c>
      <c r="F386" s="32">
        <f>GLOBAL[[#This Row],[AWAL]]</f>
        <v>5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5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5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5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5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5</v>
      </c>
    </row>
    <row r="387" spans="1:21">
      <c r="A387" s="31">
        <f ca="1">IF(GLOBAL[[#This Row],[TT]]&lt;1,"",ROW()-2)</f>
        <v>385</v>
      </c>
      <c r="B387" s="31" t="s">
        <v>551</v>
      </c>
      <c r="C387" s="31">
        <v>1</v>
      </c>
      <c r="D387" s="31" t="s">
        <v>14</v>
      </c>
      <c r="E387" s="31">
        <f ca="1">GLOBAL[[#This Row],[a6]]</f>
        <v>1</v>
      </c>
      <c r="F387" s="32">
        <f>GLOBAL[[#This Row],[AWAL]]</f>
        <v>1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1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1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1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1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1</v>
      </c>
    </row>
    <row r="388" spans="1:21">
      <c r="A388" s="31">
        <f ca="1">IF(GLOBAL[[#This Row],[TT]]&lt;1,"",ROW()-2)</f>
        <v>386</v>
      </c>
      <c r="B388" s="31" t="s">
        <v>553</v>
      </c>
      <c r="C388" s="31">
        <v>3</v>
      </c>
      <c r="D388" s="31" t="s">
        <v>14</v>
      </c>
      <c r="E388" s="31">
        <f ca="1">GLOBAL[[#This Row],[a6]]</f>
        <v>3</v>
      </c>
      <c r="F388" s="32">
        <f>GLOBAL[[#This Row],[AWAL]]</f>
        <v>3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3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3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3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3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3</v>
      </c>
    </row>
    <row r="389" spans="1:21">
      <c r="A389" s="31">
        <f ca="1">IF(GLOBAL[[#This Row],[TT]]&lt;1,"",ROW()-2)</f>
        <v>387</v>
      </c>
      <c r="B389" s="31" t="s">
        <v>4273</v>
      </c>
      <c r="C389" s="31">
        <v>14</v>
      </c>
      <c r="D389" s="31" t="s">
        <v>14</v>
      </c>
      <c r="E389" s="31">
        <f ca="1">GLOBAL[[#This Row],[a6]]</f>
        <v>14</v>
      </c>
      <c r="F389" s="32">
        <f>GLOBAL[[#This Row],[AWAL]]</f>
        <v>14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14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14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14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14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14</v>
      </c>
    </row>
    <row r="390" spans="1:21">
      <c r="A390" s="31">
        <f ca="1">IF(GLOBAL[[#This Row],[TT]]&lt;1,"",ROW()-2)</f>
        <v>388</v>
      </c>
      <c r="B390" s="31" t="s">
        <v>3222</v>
      </c>
      <c r="C390" s="31">
        <v>26</v>
      </c>
      <c r="D390" s="31" t="s">
        <v>2545</v>
      </c>
      <c r="E390" s="31">
        <f ca="1">GLOBAL[[#This Row],[a6]]</f>
        <v>26</v>
      </c>
      <c r="F390" s="32">
        <f>GLOBAL[[#This Row],[AWAL]]</f>
        <v>26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26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26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26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26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26</v>
      </c>
    </row>
    <row r="391" spans="1:21">
      <c r="A391" s="31">
        <f ca="1">IF(GLOBAL[[#This Row],[TT]]&lt;1,"",ROW()-2)</f>
        <v>389</v>
      </c>
      <c r="B391" s="31" t="s">
        <v>5006</v>
      </c>
      <c r="C391" s="31">
        <v>0</v>
      </c>
      <c r="D391" s="31" t="s">
        <v>19</v>
      </c>
      <c r="E391" s="31">
        <f ca="1">GLOBAL[[#This Row],[a6]]</f>
        <v>3</v>
      </c>
      <c r="F391" s="32">
        <f>GLOBAL[[#This Row],[AWAL]]</f>
        <v>0</v>
      </c>
      <c r="G391" s="31">
        <v>3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4699</v>
      </c>
      <c r="C392" s="31">
        <v>1</v>
      </c>
      <c r="D392" s="31" t="s">
        <v>2446</v>
      </c>
      <c r="E392" s="31">
        <f ca="1">GLOBAL[[#This Row],[a6]]</f>
        <v>4</v>
      </c>
      <c r="F392" s="32">
        <f>GLOBAL[[#This Row],[AWAL]]</f>
        <v>1</v>
      </c>
      <c r="G392" s="31">
        <v>4</v>
      </c>
      <c r="H392" s="31">
        <f>IF(GLOBAL[[#This Row],[b1]]="","",GLOBAL[[#This Row],[b1]]-GLOBAL[[#This Row],[a1]])</f>
        <v>3</v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554</v>
      </c>
      <c r="C393" s="31">
        <v>4</v>
      </c>
      <c r="D393" s="31" t="s">
        <v>14</v>
      </c>
      <c r="E393" s="31">
        <f ca="1">GLOBAL[[#This Row],[a6]]</f>
        <v>4</v>
      </c>
      <c r="F393" s="32">
        <f>GLOBAL[[#This Row],[AWAL]]</f>
        <v>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4</v>
      </c>
    </row>
    <row r="394" spans="1:21">
      <c r="A394" s="31">
        <f ca="1">IF(GLOBAL[[#This Row],[TT]]&lt;1,"",ROW()-2)</f>
        <v>392</v>
      </c>
      <c r="B394" s="31" t="s">
        <v>5004</v>
      </c>
      <c r="C394" s="31">
        <v>0</v>
      </c>
      <c r="D394" s="31" t="s">
        <v>2446</v>
      </c>
      <c r="E394" s="31">
        <f ca="1">GLOBAL[[#This Row],[a6]]</f>
        <v>2</v>
      </c>
      <c r="F394" s="32">
        <f>GLOBAL[[#This Row],[AWAL]]</f>
        <v>0</v>
      </c>
      <c r="G394" s="31">
        <v>2</v>
      </c>
      <c r="H394" s="31">
        <f>IF(GLOBAL[[#This Row],[b1]]="","",GLOBAL[[#This Row],[b1]]-GLOBAL[[#This Row],[a1]])</f>
        <v>2</v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5005</v>
      </c>
      <c r="C395" s="31"/>
      <c r="D395" s="31" t="s">
        <v>2446</v>
      </c>
      <c r="E395" s="31">
        <f ca="1">GLOBAL[[#This Row],[a6]]</f>
        <v>1</v>
      </c>
      <c r="F395" s="32">
        <f>GLOBAL[[#This Row],[AWAL]]</f>
        <v>0</v>
      </c>
      <c r="G395" s="31">
        <v>3</v>
      </c>
      <c r="H395" s="31">
        <f>IF(GLOBAL[[#This Row],[b1]]="","",GLOBAL[[#This Row],[b1]]-GLOBAL[[#This Row],[a1]])</f>
        <v>3</v>
      </c>
      <c r="I395" s="32">
        <f>SUM(GLOBAL[[#This Row],[a1]],IF(GLOBAL[[#This Row],[c1]]="",0,GLOBAL[[#This Row],[c1]]))</f>
        <v>3</v>
      </c>
      <c r="J395" s="31">
        <v>1</v>
      </c>
      <c r="K395" s="31">
        <f>IF(GLOBAL[[#This Row],[b2]]="","",GLOBAL[[#This Row],[b2]]-GLOBAL[[#This Row],[a2]])</f>
        <v>-2</v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</row>
    <row r="396" spans="1:21">
      <c r="A396" s="31">
        <f ca="1">IF(GLOBAL[[#This Row],[TT]]&lt;1,"",ROW()-2)</f>
        <v>394</v>
      </c>
      <c r="B396" s="31" t="s">
        <v>556</v>
      </c>
      <c r="C396" s="31">
        <v>1</v>
      </c>
      <c r="D396" s="31" t="s">
        <v>260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557</v>
      </c>
      <c r="C397" s="31">
        <v>2</v>
      </c>
      <c r="D397" s="31" t="s">
        <v>216</v>
      </c>
      <c r="E397" s="31">
        <f ca="1">GLOBAL[[#This Row],[a6]]</f>
        <v>2</v>
      </c>
      <c r="F397" s="32">
        <f>GLOBAL[[#This Row],[AWAL]]</f>
        <v>2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2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2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2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2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2</v>
      </c>
    </row>
    <row r="398" spans="1:21">
      <c r="A398" s="31">
        <f ca="1">IF(GLOBAL[[#This Row],[TT]]&lt;1,"",ROW()-2)</f>
        <v>396</v>
      </c>
      <c r="B398" s="31" t="s">
        <v>558</v>
      </c>
      <c r="C398" s="31">
        <v>2</v>
      </c>
      <c r="D398" s="31" t="s">
        <v>14</v>
      </c>
      <c r="E398" s="31">
        <f ca="1">GLOBAL[[#This Row],[a6]]</f>
        <v>2</v>
      </c>
      <c r="F398" s="32">
        <f>GLOBAL[[#This Row],[AWAL]]</f>
        <v>2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2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2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2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2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2</v>
      </c>
    </row>
    <row r="399" spans="1:21">
      <c r="A399" s="31">
        <f ca="1">IF(GLOBAL[[#This Row],[TT]]&lt;1,"",ROW()-2)</f>
        <v>397</v>
      </c>
      <c r="B399" s="31" t="s">
        <v>559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560</v>
      </c>
      <c r="C400" s="31">
        <v>5</v>
      </c>
      <c r="D400" s="31" t="s">
        <v>34</v>
      </c>
      <c r="E400" s="31">
        <f ca="1">GLOBAL[[#This Row],[a6]]</f>
        <v>5</v>
      </c>
      <c r="F400" s="32">
        <f>GLOBAL[[#This Row],[AWAL]]</f>
        <v>5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5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5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5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5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5</v>
      </c>
    </row>
    <row r="401" spans="1:21">
      <c r="A401" s="31">
        <f ca="1">IF(GLOBAL[[#This Row],[TT]]&lt;1,"",ROW()-2)</f>
        <v>399</v>
      </c>
      <c r="B401" s="31" t="s">
        <v>561</v>
      </c>
      <c r="C401" s="31">
        <v>7</v>
      </c>
      <c r="D401" s="31" t="s">
        <v>214</v>
      </c>
      <c r="E401" s="31">
        <f ca="1">GLOBAL[[#This Row],[a6]]</f>
        <v>7</v>
      </c>
      <c r="F401" s="32">
        <f>GLOBAL[[#This Row],[AWAL]]</f>
        <v>7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7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7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7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7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7</v>
      </c>
    </row>
    <row r="402" spans="1:21">
      <c r="A402" s="31">
        <f ca="1">IF(GLOBAL[[#This Row],[TT]]&lt;1,"",ROW()-2)</f>
        <v>400</v>
      </c>
      <c r="B402" s="31" t="s">
        <v>562</v>
      </c>
      <c r="C402" s="31">
        <v>1</v>
      </c>
      <c r="D402" s="31" t="s">
        <v>14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563</v>
      </c>
      <c r="C403" s="31">
        <v>2</v>
      </c>
      <c r="D403" s="31" t="s">
        <v>14</v>
      </c>
      <c r="E403" s="31">
        <f ca="1">GLOBAL[[#This Row],[a6]]</f>
        <v>2</v>
      </c>
      <c r="F403" s="32">
        <f>GLOBAL[[#This Row],[AWAL]]</f>
        <v>2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2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2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2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2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2</v>
      </c>
    </row>
    <row r="404" spans="1:21">
      <c r="A404" s="31">
        <f ca="1">IF(GLOBAL[[#This Row],[TT]]&lt;1,"",ROW()-2)</f>
        <v>402</v>
      </c>
      <c r="B404" s="31" t="s">
        <v>564</v>
      </c>
      <c r="C404" s="31">
        <v>9</v>
      </c>
      <c r="D404" s="31" t="s">
        <v>14</v>
      </c>
      <c r="E404" s="31">
        <f ca="1">GLOBAL[[#This Row],[a6]]</f>
        <v>9</v>
      </c>
      <c r="F404" s="32">
        <f>GLOBAL[[#This Row],[AWAL]]</f>
        <v>9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9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9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9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9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9</v>
      </c>
    </row>
    <row r="405" spans="1:21">
      <c r="A405" s="31">
        <f ca="1">IF(GLOBAL[[#This Row],[TT]]&lt;1,"",ROW()-2)</f>
        <v>403</v>
      </c>
      <c r="B405" s="31" t="s">
        <v>565</v>
      </c>
      <c r="C405" s="31">
        <v>1</v>
      </c>
      <c r="D405" s="31" t="s">
        <v>92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568</v>
      </c>
      <c r="C406" s="31">
        <v>14</v>
      </c>
      <c r="D406" s="31" t="s">
        <v>14</v>
      </c>
      <c r="E406" s="31">
        <f ca="1">GLOBAL[[#This Row],[a6]]</f>
        <v>14</v>
      </c>
      <c r="F406" s="32">
        <f>GLOBAL[[#This Row],[AWAL]]</f>
        <v>14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14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14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14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14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14</v>
      </c>
    </row>
    <row r="407" spans="1:21">
      <c r="A407" s="31">
        <f ca="1">IF(GLOBAL[[#This Row],[TT]]&lt;1,"",ROW()-2)</f>
        <v>405</v>
      </c>
      <c r="B407" s="31" t="s">
        <v>569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570</v>
      </c>
      <c r="C408" s="31">
        <v>1</v>
      </c>
      <c r="D408" s="31" t="s">
        <v>516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571</v>
      </c>
      <c r="C409" s="31">
        <v>1</v>
      </c>
      <c r="D409" s="31" t="s">
        <v>14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572</v>
      </c>
      <c r="C410" s="31">
        <v>15</v>
      </c>
      <c r="D410" s="31" t="s">
        <v>14</v>
      </c>
      <c r="E410" s="31">
        <f ca="1">GLOBAL[[#This Row],[a6]]</f>
        <v>15</v>
      </c>
      <c r="F410" s="32">
        <f>GLOBAL[[#This Row],[AWAL]]</f>
        <v>15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15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15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15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15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15</v>
      </c>
    </row>
    <row r="411" spans="1:21">
      <c r="A411" s="31">
        <f ca="1">IF(GLOBAL[[#This Row],[TT]]&lt;1,"",ROW()-2)</f>
        <v>409</v>
      </c>
      <c r="B411" s="31" t="s">
        <v>573</v>
      </c>
      <c r="C411" s="31">
        <v>1</v>
      </c>
      <c r="D411" s="31" t="s">
        <v>14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>
      <c r="A412" s="31">
        <f ca="1">IF(GLOBAL[[#This Row],[TT]]&lt;1,"",ROW()-2)</f>
        <v>410</v>
      </c>
      <c r="B412" s="31" t="s">
        <v>4476</v>
      </c>
      <c r="C412" s="31">
        <v>9</v>
      </c>
      <c r="D412" s="31" t="s">
        <v>529</v>
      </c>
      <c r="E412" s="31">
        <f ca="1">GLOBAL[[#This Row],[a6]]</f>
        <v>9</v>
      </c>
      <c r="F412" s="32">
        <f>GLOBAL[[#This Row],[AWAL]]</f>
        <v>9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9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9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9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9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9</v>
      </c>
    </row>
    <row r="413" spans="1:21">
      <c r="A413" s="31">
        <f ca="1">IF(GLOBAL[[#This Row],[TT]]&lt;1,"",ROW()-2)</f>
        <v>411</v>
      </c>
      <c r="B413" s="31" t="s">
        <v>574</v>
      </c>
      <c r="C413" s="31">
        <v>1</v>
      </c>
      <c r="D413" s="31" t="s">
        <v>516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</v>
      </c>
    </row>
    <row r="414" spans="1:21">
      <c r="A414" s="31">
        <f ca="1">IF(GLOBAL[[#This Row],[TT]]&lt;1,"",ROW()-2)</f>
        <v>412</v>
      </c>
      <c r="B414" s="31" t="s">
        <v>575</v>
      </c>
      <c r="C414" s="31">
        <v>2</v>
      </c>
      <c r="D414" s="31" t="s">
        <v>14</v>
      </c>
      <c r="E414" s="31">
        <f ca="1">GLOBAL[[#This Row],[a6]]</f>
        <v>2</v>
      </c>
      <c r="F414" s="32">
        <f>GLOBAL[[#This Row],[AWAL]]</f>
        <v>2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2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2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2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2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2</v>
      </c>
    </row>
    <row r="415" spans="1:21">
      <c r="A415" s="31">
        <f ca="1">IF(GLOBAL[[#This Row],[TT]]&lt;1,"",ROW()-2)</f>
        <v>413</v>
      </c>
      <c r="B415" s="31" t="s">
        <v>577</v>
      </c>
      <c r="C415" s="31">
        <v>13</v>
      </c>
      <c r="D415" s="31" t="s">
        <v>516</v>
      </c>
      <c r="E415" s="31">
        <f ca="1">GLOBAL[[#This Row],[a6]]</f>
        <v>13</v>
      </c>
      <c r="F415" s="32">
        <f>GLOBAL[[#This Row],[AWAL]]</f>
        <v>13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13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13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13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13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13</v>
      </c>
    </row>
    <row r="416" spans="1:21">
      <c r="A416" s="31">
        <f ca="1">IF(GLOBAL[[#This Row],[TT]]&lt;1,"",ROW()-2)</f>
        <v>414</v>
      </c>
      <c r="B416" s="31" t="s">
        <v>578</v>
      </c>
      <c r="C416" s="31">
        <v>40</v>
      </c>
      <c r="D416" s="31" t="s">
        <v>516</v>
      </c>
      <c r="E416" s="31">
        <f ca="1">GLOBAL[[#This Row],[a6]]</f>
        <v>40</v>
      </c>
      <c r="F416" s="32">
        <f>GLOBAL[[#This Row],[AWAL]]</f>
        <v>40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40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40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40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40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40</v>
      </c>
    </row>
    <row r="417" spans="1:21">
      <c r="A417" s="31">
        <f ca="1">IF(GLOBAL[[#This Row],[TT]]&lt;1,"",ROW()-2)</f>
        <v>415</v>
      </c>
      <c r="B417" s="31" t="s">
        <v>579</v>
      </c>
      <c r="C417" s="31">
        <v>16</v>
      </c>
      <c r="D417" s="31" t="s">
        <v>516</v>
      </c>
      <c r="E417" s="31">
        <f ca="1">GLOBAL[[#This Row],[a6]]</f>
        <v>15</v>
      </c>
      <c r="F417" s="32">
        <f>GLOBAL[[#This Row],[AWAL]]</f>
        <v>16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16</v>
      </c>
      <c r="J417" s="31">
        <v>15</v>
      </c>
      <c r="K417" s="31">
        <f>IF(GLOBAL[[#This Row],[b2]]="","",GLOBAL[[#This Row],[b2]]-GLOBAL[[#This Row],[a2]])</f>
        <v>-1</v>
      </c>
      <c r="L417" s="32">
        <f ca="1">SUM(INDIRECT(GLOBAL_VAR[TABLENAME]&amp;"[@a"&amp;$1:$1-1&amp;"]"),INDIRECT(GLOBAL_VAR[TABLENAME]&amp;"[@c"&amp;$1:$1-1&amp;"]"))</f>
        <v>15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15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15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15</v>
      </c>
    </row>
    <row r="418" spans="1:21">
      <c r="A418" s="31">
        <f ca="1">IF(GLOBAL[[#This Row],[TT]]&lt;1,"",ROW()-2)</f>
        <v>416</v>
      </c>
      <c r="B418" s="31" t="s">
        <v>580</v>
      </c>
      <c r="C418" s="31">
        <v>6</v>
      </c>
      <c r="D418" s="31" t="s">
        <v>516</v>
      </c>
      <c r="E418" s="31">
        <f ca="1">GLOBAL[[#This Row],[a6]]</f>
        <v>6</v>
      </c>
      <c r="F418" s="32">
        <f>GLOBAL[[#This Row],[AWAL]]</f>
        <v>6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6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6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6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6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6</v>
      </c>
    </row>
    <row r="419" spans="1:21">
      <c r="A419" s="31">
        <f ca="1">IF(GLOBAL[[#This Row],[TT]]&lt;1,"",ROW()-2)</f>
        <v>417</v>
      </c>
      <c r="B419" s="31" t="s">
        <v>581</v>
      </c>
      <c r="C419" s="31">
        <v>1</v>
      </c>
      <c r="D419" s="31" t="s">
        <v>516</v>
      </c>
      <c r="E419" s="31">
        <f ca="1">GLOBAL[[#This Row],[a6]]</f>
        <v>1</v>
      </c>
      <c r="F419" s="32">
        <f>GLOBAL[[#This Row],[AWAL]]</f>
        <v>1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</v>
      </c>
    </row>
    <row r="420" spans="1:21">
      <c r="A420" s="31">
        <f ca="1">IF(GLOBAL[[#This Row],[TT]]&lt;1,"",ROW()-2)</f>
        <v>418</v>
      </c>
      <c r="B420" s="31" t="s">
        <v>582</v>
      </c>
      <c r="C420" s="31">
        <v>40</v>
      </c>
      <c r="D420" s="31" t="s">
        <v>516</v>
      </c>
      <c r="E420" s="31">
        <f ca="1">GLOBAL[[#This Row],[a6]]</f>
        <v>40</v>
      </c>
      <c r="F420" s="32">
        <f>GLOBAL[[#This Row],[AWAL]]</f>
        <v>40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40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40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40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40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40</v>
      </c>
    </row>
    <row r="421" spans="1:21">
      <c r="A421" s="31">
        <f ca="1">IF(GLOBAL[[#This Row],[TT]]&lt;1,"",ROW()-2)</f>
        <v>419</v>
      </c>
      <c r="B421" s="31" t="s">
        <v>583</v>
      </c>
      <c r="C421" s="31">
        <v>28</v>
      </c>
      <c r="D421" s="31" t="s">
        <v>516</v>
      </c>
      <c r="E421" s="31">
        <f ca="1">GLOBAL[[#This Row],[a6]]</f>
        <v>28</v>
      </c>
      <c r="F421" s="32">
        <f>GLOBAL[[#This Row],[AWAL]]</f>
        <v>28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28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28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28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28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28</v>
      </c>
    </row>
    <row r="422" spans="1:21">
      <c r="A422" s="31">
        <f ca="1">IF(GLOBAL[[#This Row],[TT]]&lt;1,"",ROW()-2)</f>
        <v>420</v>
      </c>
      <c r="B422" s="31" t="s">
        <v>584</v>
      </c>
      <c r="C422" s="31">
        <v>36</v>
      </c>
      <c r="D422" s="31" t="s">
        <v>516</v>
      </c>
      <c r="E422" s="31">
        <f ca="1">GLOBAL[[#This Row],[a6]]</f>
        <v>35</v>
      </c>
      <c r="F422" s="32">
        <f>GLOBAL[[#This Row],[AWAL]]</f>
        <v>36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36</v>
      </c>
      <c r="J422" s="31">
        <v>35</v>
      </c>
      <c r="K422" s="31">
        <f>IF(GLOBAL[[#This Row],[b2]]="","",GLOBAL[[#This Row],[b2]]-GLOBAL[[#This Row],[a2]])</f>
        <v>-1</v>
      </c>
      <c r="L422" s="32">
        <f ca="1">SUM(INDIRECT(GLOBAL_VAR[TABLENAME]&amp;"[@a"&amp;$1:$1-1&amp;"]"),INDIRECT(GLOBAL_VAR[TABLENAME]&amp;"[@c"&amp;$1:$1-1&amp;"]"))</f>
        <v>35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35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35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35</v>
      </c>
    </row>
    <row r="423" spans="1:21">
      <c r="A423" s="31">
        <f ca="1">IF(GLOBAL[[#This Row],[TT]]&lt;1,"",ROW()-2)</f>
        <v>421</v>
      </c>
      <c r="B423" s="31" t="s">
        <v>585</v>
      </c>
      <c r="C423" s="31">
        <v>20</v>
      </c>
      <c r="D423" s="31" t="s">
        <v>14</v>
      </c>
      <c r="E423" s="31">
        <f ca="1">GLOBAL[[#This Row],[a6]]</f>
        <v>20</v>
      </c>
      <c r="F423" s="32">
        <f>GLOBAL[[#This Row],[AWAL]]</f>
        <v>20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20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20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20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20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20</v>
      </c>
    </row>
    <row r="424" spans="1:21">
      <c r="A424" s="31">
        <f ca="1">IF(GLOBAL[[#This Row],[TT]]&lt;1,"",ROW()-2)</f>
        <v>422</v>
      </c>
      <c r="B424" s="31" t="s">
        <v>586</v>
      </c>
      <c r="C424" s="31">
        <v>20</v>
      </c>
      <c r="D424" s="31" t="s">
        <v>14</v>
      </c>
      <c r="E424" s="31">
        <f ca="1">GLOBAL[[#This Row],[a6]]</f>
        <v>20</v>
      </c>
      <c r="F424" s="32">
        <f>GLOBAL[[#This Row],[AWAL]]</f>
        <v>20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20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20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20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20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20</v>
      </c>
    </row>
    <row r="425" spans="1:21">
      <c r="A425" s="31">
        <f ca="1">IF(GLOBAL[[#This Row],[TT]]&lt;1,"",ROW()-2)</f>
        <v>423</v>
      </c>
      <c r="B425" s="31" t="s">
        <v>587</v>
      </c>
      <c r="C425" s="31">
        <v>15</v>
      </c>
      <c r="D425" s="31" t="s">
        <v>14</v>
      </c>
      <c r="E425" s="31">
        <f ca="1">GLOBAL[[#This Row],[a6]]</f>
        <v>15</v>
      </c>
      <c r="F425" s="32">
        <f>GLOBAL[[#This Row],[AWAL]]</f>
        <v>15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15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15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15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15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15</v>
      </c>
    </row>
    <row r="426" spans="1:21">
      <c r="A426" s="31">
        <f ca="1">IF(GLOBAL[[#This Row],[TT]]&lt;1,"",ROW()-2)</f>
        <v>424</v>
      </c>
      <c r="B426" s="31" t="s">
        <v>588</v>
      </c>
      <c r="C426" s="31">
        <v>7</v>
      </c>
      <c r="D426" s="31" t="s">
        <v>14</v>
      </c>
      <c r="E426" s="31">
        <f ca="1">GLOBAL[[#This Row],[a6]]</f>
        <v>7</v>
      </c>
      <c r="F426" s="32">
        <f>GLOBAL[[#This Row],[AWAL]]</f>
        <v>7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7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7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7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7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7</v>
      </c>
    </row>
    <row r="427" spans="1:21">
      <c r="A427" s="31">
        <f ca="1">IF(GLOBAL[[#This Row],[TT]]&lt;1,"",ROW()-2)</f>
        <v>425</v>
      </c>
      <c r="B427" s="31" t="s">
        <v>589</v>
      </c>
      <c r="C427" s="31">
        <v>12</v>
      </c>
      <c r="D427" s="31" t="s">
        <v>14</v>
      </c>
      <c r="E427" s="31">
        <f ca="1">GLOBAL[[#This Row],[a6]]</f>
        <v>11</v>
      </c>
      <c r="F427" s="32">
        <f>GLOBAL[[#This Row],[AWAL]]</f>
        <v>12</v>
      </c>
      <c r="G427" s="31">
        <v>11</v>
      </c>
      <c r="H427" s="31">
        <f>IF(GLOBAL[[#This Row],[b1]]="","",GLOBAL[[#This Row],[b1]]-GLOBAL[[#This Row],[a1]])</f>
        <v>-1</v>
      </c>
      <c r="I427" s="32">
        <f>SUM(GLOBAL[[#This Row],[a1]],IF(GLOBAL[[#This Row],[c1]]="",0,GLOBAL[[#This Row],[c1]]))</f>
        <v>11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11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11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11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11</v>
      </c>
    </row>
    <row r="428" spans="1:21">
      <c r="A428" s="31">
        <f ca="1">IF(GLOBAL[[#This Row],[TT]]&lt;1,"",ROW()-2)</f>
        <v>426</v>
      </c>
      <c r="B428" s="31" t="s">
        <v>590</v>
      </c>
      <c r="C428" s="31">
        <v>2</v>
      </c>
      <c r="D428" s="31" t="s">
        <v>591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592</v>
      </c>
      <c r="C429" s="31">
        <v>2</v>
      </c>
      <c r="D429" s="31" t="s">
        <v>14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593</v>
      </c>
      <c r="C430" s="31">
        <v>2</v>
      </c>
      <c r="D430" s="31" t="s">
        <v>65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</v>
      </c>
    </row>
    <row r="431" spans="1:21">
      <c r="A431" s="31">
        <f ca="1">IF(GLOBAL[[#This Row],[TT]]&lt;1,"",ROW()-2)</f>
        <v>429</v>
      </c>
      <c r="B431" s="31" t="s">
        <v>594</v>
      </c>
      <c r="C431" s="31">
        <v>13</v>
      </c>
      <c r="D431" s="31" t="s">
        <v>14</v>
      </c>
      <c r="E431" s="31">
        <f ca="1">GLOBAL[[#This Row],[a6]]</f>
        <v>13</v>
      </c>
      <c r="F431" s="32">
        <f>GLOBAL[[#This Row],[AWAL]]</f>
        <v>13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13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13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13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13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13</v>
      </c>
    </row>
    <row r="432" spans="1:21">
      <c r="A432" s="31">
        <f ca="1">IF(GLOBAL[[#This Row],[TT]]&lt;1,"",ROW()-2)</f>
        <v>430</v>
      </c>
      <c r="B432" s="31" t="s">
        <v>595</v>
      </c>
      <c r="C432" s="31">
        <v>2</v>
      </c>
      <c r="D432" s="31" t="s">
        <v>19</v>
      </c>
      <c r="E432" s="31">
        <f ca="1">GLOBAL[[#This Row],[a6]]</f>
        <v>2</v>
      </c>
      <c r="F432" s="32">
        <f>GLOBAL[[#This Row],[AWAL]]</f>
        <v>2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</v>
      </c>
    </row>
    <row r="433" spans="1:21">
      <c r="A433" s="31">
        <f ca="1">IF(GLOBAL[[#This Row],[TT]]&lt;1,"",ROW()-2)</f>
        <v>431</v>
      </c>
      <c r="B433" s="31" t="s">
        <v>596</v>
      </c>
      <c r="C433" s="31">
        <v>5</v>
      </c>
      <c r="D433" s="31" t="s">
        <v>14</v>
      </c>
      <c r="E433" s="31">
        <f ca="1">GLOBAL[[#This Row],[a6]]</f>
        <v>5</v>
      </c>
      <c r="F433" s="32">
        <f>GLOBAL[[#This Row],[AWAL]]</f>
        <v>5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5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5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5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5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5</v>
      </c>
    </row>
    <row r="434" spans="1:21">
      <c r="A434" s="31">
        <f ca="1">IF(GLOBAL[[#This Row],[TT]]&lt;1,"",ROW()-2)</f>
        <v>432</v>
      </c>
      <c r="B434" s="31" t="s">
        <v>597</v>
      </c>
      <c r="C434" s="31">
        <v>5</v>
      </c>
      <c r="D434" s="31" t="s">
        <v>14</v>
      </c>
      <c r="E434" s="31">
        <f ca="1">GLOBAL[[#This Row],[a6]]</f>
        <v>5</v>
      </c>
      <c r="F434" s="32">
        <f>GLOBAL[[#This Row],[AWAL]]</f>
        <v>5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5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5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5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5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5</v>
      </c>
    </row>
    <row r="435" spans="1:21">
      <c r="A435" s="31">
        <f ca="1">IF(GLOBAL[[#This Row],[TT]]&lt;1,"",ROW()-2)</f>
        <v>433</v>
      </c>
      <c r="B435" s="31" t="s">
        <v>598</v>
      </c>
      <c r="C435" s="31">
        <v>5</v>
      </c>
      <c r="D435" s="31" t="s">
        <v>14</v>
      </c>
      <c r="E435" s="31">
        <f ca="1">GLOBAL[[#This Row],[a6]]</f>
        <v>5</v>
      </c>
      <c r="F435" s="32">
        <f>GLOBAL[[#This Row],[AWAL]]</f>
        <v>5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5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5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5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5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5</v>
      </c>
    </row>
    <row r="436" spans="1:21">
      <c r="A436" s="31">
        <f ca="1">IF(GLOBAL[[#This Row],[TT]]&lt;1,"",ROW()-2)</f>
        <v>434</v>
      </c>
      <c r="B436" s="31" t="s">
        <v>599</v>
      </c>
      <c r="C436" s="31">
        <v>4</v>
      </c>
      <c r="D436" s="31" t="s">
        <v>14</v>
      </c>
      <c r="E436" s="31">
        <f ca="1">GLOBAL[[#This Row],[a6]]</f>
        <v>4</v>
      </c>
      <c r="F436" s="32">
        <f>GLOBAL[[#This Row],[AWAL]]</f>
        <v>4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4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4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4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4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4</v>
      </c>
    </row>
    <row r="437" spans="1:21">
      <c r="A437" s="31">
        <f ca="1">IF(GLOBAL[[#This Row],[TT]]&lt;1,"",ROW()-2)</f>
        <v>435</v>
      </c>
      <c r="B437" s="31" t="s">
        <v>600</v>
      </c>
      <c r="C437" s="31">
        <v>2</v>
      </c>
      <c r="D437" s="31" t="s">
        <v>14</v>
      </c>
      <c r="E437" s="31">
        <f ca="1">GLOBAL[[#This Row],[a6]]</f>
        <v>2</v>
      </c>
      <c r="F437" s="32">
        <f>GLOBAL[[#This Row],[AWAL]]</f>
        <v>2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2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2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2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2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2</v>
      </c>
    </row>
    <row r="438" spans="1:21">
      <c r="A438" s="31">
        <f ca="1">IF(GLOBAL[[#This Row],[TT]]&lt;1,"",ROW()-2)</f>
        <v>436</v>
      </c>
      <c r="B438" s="31" t="s">
        <v>601</v>
      </c>
      <c r="C438" s="31">
        <v>3</v>
      </c>
      <c r="D438" s="31" t="s">
        <v>14</v>
      </c>
      <c r="E438" s="31">
        <f ca="1">GLOBAL[[#This Row],[a6]]</f>
        <v>3</v>
      </c>
      <c r="F438" s="32">
        <f>GLOBAL[[#This Row],[AWAL]]</f>
        <v>3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3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3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3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3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3</v>
      </c>
    </row>
    <row r="439" spans="1:21">
      <c r="A439" s="31">
        <f ca="1">IF(GLOBAL[[#This Row],[TT]]&lt;1,"",ROW()-2)</f>
        <v>437</v>
      </c>
      <c r="B439" s="31" t="s">
        <v>4750</v>
      </c>
      <c r="C439" s="31">
        <v>17</v>
      </c>
      <c r="D439" s="31" t="s">
        <v>14</v>
      </c>
      <c r="E439" s="31">
        <f ca="1">GLOBAL[[#This Row],[a6]]</f>
        <v>17</v>
      </c>
      <c r="F439" s="32">
        <f>GLOBAL[[#This Row],[AWAL]]</f>
        <v>17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17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17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17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17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17</v>
      </c>
    </row>
    <row r="440" spans="1:21">
      <c r="A440" s="31">
        <f ca="1">IF(GLOBAL[[#This Row],[TT]]&lt;1,"",ROW()-2)</f>
        <v>438</v>
      </c>
      <c r="B440" s="31" t="s">
        <v>602</v>
      </c>
      <c r="C440" s="31">
        <v>5</v>
      </c>
      <c r="D440" s="31" t="s">
        <v>14</v>
      </c>
      <c r="E440" s="31">
        <f ca="1">GLOBAL[[#This Row],[a6]]</f>
        <v>5</v>
      </c>
      <c r="F440" s="32">
        <f>GLOBAL[[#This Row],[AWAL]]</f>
        <v>5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5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5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5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5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5</v>
      </c>
    </row>
    <row r="441" spans="1:21">
      <c r="A441" s="31">
        <f ca="1">IF(GLOBAL[[#This Row],[TT]]&lt;1,"",ROW()-2)</f>
        <v>439</v>
      </c>
      <c r="B441" s="31" t="s">
        <v>603</v>
      </c>
      <c r="C441" s="31">
        <v>7</v>
      </c>
      <c r="D441" s="31" t="s">
        <v>14</v>
      </c>
      <c r="E441" s="31">
        <f ca="1">GLOBAL[[#This Row],[a6]]</f>
        <v>7</v>
      </c>
      <c r="F441" s="32">
        <f>GLOBAL[[#This Row],[AWAL]]</f>
        <v>7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7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7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7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7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7</v>
      </c>
    </row>
    <row r="442" spans="1:21">
      <c r="A442" s="31">
        <f ca="1">IF(GLOBAL[[#This Row],[TT]]&lt;1,"",ROW()-2)</f>
        <v>440</v>
      </c>
      <c r="B442" s="31" t="s">
        <v>604</v>
      </c>
      <c r="C442" s="31">
        <v>2</v>
      </c>
      <c r="D442" s="31" t="s">
        <v>14</v>
      </c>
      <c r="E442" s="31">
        <f ca="1">GLOBAL[[#This Row],[a6]]</f>
        <v>2</v>
      </c>
      <c r="F442" s="32">
        <f>GLOBAL[[#This Row],[AWAL]]</f>
        <v>2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</v>
      </c>
    </row>
    <row r="443" spans="1:21">
      <c r="A443" s="31">
        <f ca="1">IF(GLOBAL[[#This Row],[TT]]&lt;1,"",ROW()-2)</f>
        <v>441</v>
      </c>
      <c r="B443" s="31" t="s">
        <v>605</v>
      </c>
      <c r="C443" s="31">
        <v>10</v>
      </c>
      <c r="D443" s="31" t="s">
        <v>66</v>
      </c>
      <c r="E443" s="31">
        <f ca="1">GLOBAL[[#This Row],[a6]]</f>
        <v>10</v>
      </c>
      <c r="F443" s="32">
        <f>GLOBAL[[#This Row],[AWAL]]</f>
        <v>10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10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10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10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10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10</v>
      </c>
    </row>
    <row r="444" spans="1:21">
      <c r="A444" s="31">
        <f ca="1">IF(GLOBAL[[#This Row],[TT]]&lt;1,"",ROW()-2)</f>
        <v>442</v>
      </c>
      <c r="B444" s="31" t="s">
        <v>606</v>
      </c>
      <c r="C444" s="31">
        <v>3</v>
      </c>
      <c r="D444" s="31" t="s">
        <v>607</v>
      </c>
      <c r="E444" s="31">
        <f ca="1">GLOBAL[[#This Row],[a6]]</f>
        <v>3</v>
      </c>
      <c r="F444" s="32">
        <f>GLOBAL[[#This Row],[AWAL]]</f>
        <v>3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3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3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3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3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3</v>
      </c>
    </row>
    <row r="445" spans="1:21">
      <c r="A445" s="31">
        <f ca="1">IF(GLOBAL[[#This Row],[TT]]&lt;1,"",ROW()-2)</f>
        <v>443</v>
      </c>
      <c r="B445" s="31" t="s">
        <v>608</v>
      </c>
      <c r="C445" s="31">
        <v>26</v>
      </c>
      <c r="D445" s="31" t="s">
        <v>14</v>
      </c>
      <c r="E445" s="31">
        <f ca="1">GLOBAL[[#This Row],[a6]]</f>
        <v>26</v>
      </c>
      <c r="F445" s="32">
        <f>GLOBAL[[#This Row],[AWAL]]</f>
        <v>26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26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26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26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26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26</v>
      </c>
    </row>
    <row r="446" spans="1:21">
      <c r="A446" s="31">
        <f ca="1">IF(GLOBAL[[#This Row],[TT]]&lt;1,"",ROW()-2)</f>
        <v>444</v>
      </c>
      <c r="B446" s="31" t="s">
        <v>609</v>
      </c>
      <c r="C446" s="31">
        <v>6</v>
      </c>
      <c r="D446" s="31" t="s">
        <v>119</v>
      </c>
      <c r="E446" s="31">
        <f ca="1">GLOBAL[[#This Row],[a6]]</f>
        <v>6</v>
      </c>
      <c r="F446" s="32">
        <f>GLOBAL[[#This Row],[AWAL]]</f>
        <v>6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6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6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6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6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6</v>
      </c>
    </row>
    <row r="447" spans="1:21">
      <c r="A447" s="31">
        <f ca="1">IF(GLOBAL[[#This Row],[TT]]&lt;1,"",ROW()-2)</f>
        <v>445</v>
      </c>
      <c r="B447" s="31" t="s">
        <v>610</v>
      </c>
      <c r="C447" s="31">
        <v>2</v>
      </c>
      <c r="D447" s="31" t="s">
        <v>14</v>
      </c>
      <c r="E447" s="31">
        <f ca="1">GLOBAL[[#This Row],[a6]]</f>
        <v>2</v>
      </c>
      <c r="F447" s="32">
        <f>GLOBAL[[#This Row],[AWAL]]</f>
        <v>2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2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2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2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2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2</v>
      </c>
    </row>
    <row r="448" spans="1:21">
      <c r="A448" s="31">
        <f ca="1">IF(GLOBAL[[#This Row],[TT]]&lt;1,"",ROW()-2)</f>
        <v>446</v>
      </c>
      <c r="B448" s="31" t="s">
        <v>611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612</v>
      </c>
      <c r="C449" s="31">
        <v>3</v>
      </c>
      <c r="D449" s="31" t="s">
        <v>14</v>
      </c>
      <c r="E449" s="31">
        <f ca="1">GLOBAL[[#This Row],[a6]]</f>
        <v>3</v>
      </c>
      <c r="F449" s="32">
        <f>GLOBAL[[#This Row],[AWAL]]</f>
        <v>3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3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3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3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3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3</v>
      </c>
    </row>
    <row r="450" spans="1:21">
      <c r="A450" s="31">
        <f ca="1">IF(GLOBAL[[#This Row],[TT]]&lt;1,"",ROW()-2)</f>
        <v>448</v>
      </c>
      <c r="B450" s="31" t="s">
        <v>613</v>
      </c>
      <c r="C450" s="31">
        <v>4</v>
      </c>
      <c r="D450" s="31" t="s">
        <v>614</v>
      </c>
      <c r="E450" s="31">
        <f ca="1">GLOBAL[[#This Row],[a6]]</f>
        <v>4</v>
      </c>
      <c r="F450" s="32">
        <f>GLOBAL[[#This Row],[AWAL]]</f>
        <v>4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4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4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4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4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4</v>
      </c>
    </row>
    <row r="451" spans="1:21">
      <c r="A451" s="31">
        <f ca="1">IF(GLOBAL[[#This Row],[TT]]&lt;1,"",ROW()-2)</f>
        <v>449</v>
      </c>
      <c r="B451" s="31" t="s">
        <v>615</v>
      </c>
      <c r="C451" s="31">
        <v>5</v>
      </c>
      <c r="D451" s="31" t="s">
        <v>14</v>
      </c>
      <c r="E451" s="31">
        <f ca="1">GLOBAL[[#This Row],[a6]]</f>
        <v>5</v>
      </c>
      <c r="F451" s="32">
        <f>GLOBAL[[#This Row],[AWAL]]</f>
        <v>5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5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5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5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5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5</v>
      </c>
    </row>
    <row r="452" spans="1:21">
      <c r="A452" s="31">
        <f ca="1">IF(GLOBAL[[#This Row],[TT]]&lt;1,"",ROW()-2)</f>
        <v>450</v>
      </c>
      <c r="B452" s="31" t="s">
        <v>616</v>
      </c>
      <c r="C452" s="31">
        <v>5</v>
      </c>
      <c r="D452" s="31" t="s">
        <v>240</v>
      </c>
      <c r="E452" s="31">
        <f ca="1">GLOBAL[[#This Row],[a6]]</f>
        <v>5</v>
      </c>
      <c r="F452" s="32">
        <f>GLOBAL[[#This Row],[AWAL]]</f>
        <v>5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5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5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5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5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5</v>
      </c>
    </row>
    <row r="453" spans="1:21">
      <c r="A453" s="31">
        <f ca="1">IF(GLOBAL[[#This Row],[TT]]&lt;1,"",ROW()-2)</f>
        <v>451</v>
      </c>
      <c r="B453" s="31" t="s">
        <v>617</v>
      </c>
      <c r="C453" s="31">
        <v>2</v>
      </c>
      <c r="D453" s="31" t="s">
        <v>240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618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</row>
    <row r="455" spans="1:21">
      <c r="A455" s="31">
        <f ca="1">IF(GLOBAL[[#This Row],[TT]]&lt;1,"",ROW()-2)</f>
        <v>453</v>
      </c>
      <c r="B455" s="31" t="s">
        <v>619</v>
      </c>
      <c r="C455" s="31">
        <v>7</v>
      </c>
      <c r="D455" s="31" t="s">
        <v>14</v>
      </c>
      <c r="E455" s="31">
        <f ca="1">GLOBAL[[#This Row],[a6]]</f>
        <v>7</v>
      </c>
      <c r="F455" s="32">
        <f>GLOBAL[[#This Row],[AWAL]]</f>
        <v>7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7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7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7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7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7</v>
      </c>
    </row>
    <row r="456" spans="1:21">
      <c r="A456" s="31">
        <f ca="1">IF(GLOBAL[[#This Row],[TT]]&lt;1,"",ROW()-2)</f>
        <v>454</v>
      </c>
      <c r="B456" s="31" t="s">
        <v>620</v>
      </c>
      <c r="C456" s="31">
        <v>2</v>
      </c>
      <c r="D456" s="31" t="s">
        <v>14</v>
      </c>
      <c r="E456" s="31">
        <f ca="1">GLOBAL[[#This Row],[a6]]</f>
        <v>2</v>
      </c>
      <c r="F456" s="32">
        <f>GLOBAL[[#This Row],[AWAL]]</f>
        <v>2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2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2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2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2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2</v>
      </c>
    </row>
    <row r="457" spans="1:21">
      <c r="A457" s="31">
        <f ca="1">IF(GLOBAL[[#This Row],[TT]]&lt;1,"",ROW()-2)</f>
        <v>455</v>
      </c>
      <c r="B457" s="31" t="s">
        <v>622</v>
      </c>
      <c r="C457" s="31">
        <v>5</v>
      </c>
      <c r="D457" s="31" t="s">
        <v>623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624</v>
      </c>
      <c r="C458" s="31">
        <v>8</v>
      </c>
      <c r="D458" s="31" t="s">
        <v>625</v>
      </c>
      <c r="E458" s="31">
        <f ca="1">GLOBAL[[#This Row],[a6]]</f>
        <v>8</v>
      </c>
      <c r="F458" s="32">
        <f>GLOBAL[[#This Row],[AWAL]]</f>
        <v>8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8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8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8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8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8</v>
      </c>
    </row>
    <row r="459" spans="1:21">
      <c r="A459" s="31">
        <f ca="1">IF(GLOBAL[[#This Row],[TT]]&lt;1,"",ROW()-2)</f>
        <v>457</v>
      </c>
      <c r="B459" s="31" t="s">
        <v>626</v>
      </c>
      <c r="C459" s="31">
        <v>9</v>
      </c>
      <c r="D459" s="31" t="s">
        <v>623</v>
      </c>
      <c r="E459" s="31">
        <f ca="1">GLOBAL[[#This Row],[a6]]</f>
        <v>9</v>
      </c>
      <c r="F459" s="32">
        <f>GLOBAL[[#This Row],[AWAL]]</f>
        <v>9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9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9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9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9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9</v>
      </c>
    </row>
    <row r="460" spans="1:21">
      <c r="A460" s="31">
        <f ca="1">IF(GLOBAL[[#This Row],[TT]]&lt;1,"",ROW()-2)</f>
        <v>458</v>
      </c>
      <c r="B460" s="31" t="s">
        <v>627</v>
      </c>
      <c r="C460" s="31">
        <v>5</v>
      </c>
      <c r="D460" s="31" t="s">
        <v>14</v>
      </c>
      <c r="E460" s="31">
        <f ca="1">GLOBAL[[#This Row],[a6]]</f>
        <v>5</v>
      </c>
      <c r="F460" s="32">
        <f>GLOBAL[[#This Row],[AWAL]]</f>
        <v>5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5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5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5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5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5</v>
      </c>
    </row>
    <row r="461" spans="1:21">
      <c r="A461" s="31">
        <f ca="1">IF(GLOBAL[[#This Row],[TT]]&lt;1,"",ROW()-2)</f>
        <v>459</v>
      </c>
      <c r="B461" s="31" t="s">
        <v>628</v>
      </c>
      <c r="C461" s="31">
        <v>4</v>
      </c>
      <c r="D461" s="31" t="s">
        <v>14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629</v>
      </c>
      <c r="C462" s="31">
        <v>3</v>
      </c>
      <c r="D462" s="31" t="s">
        <v>630</v>
      </c>
      <c r="E462" s="31">
        <f ca="1">GLOBAL[[#This Row],[a6]]</f>
        <v>3</v>
      </c>
      <c r="F462" s="32">
        <f>GLOBAL[[#This Row],[AWAL]]</f>
        <v>3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3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3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3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3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3</v>
      </c>
    </row>
    <row r="463" spans="1:21">
      <c r="A463" s="31">
        <f ca="1">IF(GLOBAL[[#This Row],[TT]]&lt;1,"",ROW()-2)</f>
        <v>461</v>
      </c>
      <c r="B463" s="31" t="s">
        <v>631</v>
      </c>
      <c r="C463" s="31">
        <v>4</v>
      </c>
      <c r="D463" s="31" t="s">
        <v>14</v>
      </c>
      <c r="E463" s="31">
        <f ca="1">GLOBAL[[#This Row],[a6]]</f>
        <v>4</v>
      </c>
      <c r="F463" s="32">
        <f>GLOBAL[[#This Row],[AWAL]]</f>
        <v>4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4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4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4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4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4</v>
      </c>
    </row>
    <row r="464" spans="1:21">
      <c r="A464" s="31">
        <f ca="1">IF(GLOBAL[[#This Row],[TT]]&lt;1,"",ROW()-2)</f>
        <v>462</v>
      </c>
      <c r="B464" s="31" t="s">
        <v>632</v>
      </c>
      <c r="C464" s="31">
        <v>4</v>
      </c>
      <c r="D464" s="31" t="s">
        <v>516</v>
      </c>
      <c r="E464" s="31">
        <f ca="1">GLOBAL[[#This Row],[a6]]</f>
        <v>4</v>
      </c>
      <c r="F464" s="32">
        <f>GLOBAL[[#This Row],[AWAL]]</f>
        <v>4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4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4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4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4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4</v>
      </c>
    </row>
    <row r="465" spans="1:21">
      <c r="A465" s="31">
        <f ca="1">IF(GLOBAL[[#This Row],[TT]]&lt;1,"",ROW()-2)</f>
        <v>463</v>
      </c>
      <c r="B465" s="31" t="s">
        <v>2740</v>
      </c>
      <c r="C465" s="31">
        <v>2</v>
      </c>
      <c r="D465" s="31" t="s">
        <v>516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</row>
    <row r="466" spans="1:21">
      <c r="A466" s="31">
        <f ca="1">IF(GLOBAL[[#This Row],[TT]]&lt;1,"",ROW()-2)</f>
        <v>464</v>
      </c>
      <c r="B466" s="31" t="s">
        <v>2564</v>
      </c>
      <c r="C466" s="31">
        <v>11</v>
      </c>
      <c r="D466" s="31" t="s">
        <v>516</v>
      </c>
      <c r="E466" s="31">
        <f ca="1">GLOBAL[[#This Row],[a6]]</f>
        <v>11</v>
      </c>
      <c r="F466" s="32">
        <f>GLOBAL[[#This Row],[AWAL]]</f>
        <v>11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11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11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11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11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11</v>
      </c>
    </row>
    <row r="467" spans="1:21">
      <c r="A467" s="31">
        <f ca="1">IF(GLOBAL[[#This Row],[TT]]&lt;1,"",ROW()-2)</f>
        <v>465</v>
      </c>
      <c r="B467" s="31" t="s">
        <v>633</v>
      </c>
      <c r="C467" s="31">
        <v>8</v>
      </c>
      <c r="D467" s="31" t="s">
        <v>138</v>
      </c>
      <c r="E467" s="31">
        <f ca="1">GLOBAL[[#This Row],[a6]]</f>
        <v>8</v>
      </c>
      <c r="F467" s="32">
        <f>GLOBAL[[#This Row],[AWAL]]</f>
        <v>8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8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8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8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8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8</v>
      </c>
    </row>
    <row r="468" spans="1:21">
      <c r="A468" s="31">
        <f ca="1">IF(GLOBAL[[#This Row],[TT]]&lt;1,"",ROW()-2)</f>
        <v>466</v>
      </c>
      <c r="B468" s="31" t="s">
        <v>634</v>
      </c>
      <c r="C468" s="31">
        <v>11</v>
      </c>
      <c r="D468" s="31" t="s">
        <v>43</v>
      </c>
      <c r="E468" s="31">
        <f ca="1">GLOBAL[[#This Row],[a6]]</f>
        <v>11</v>
      </c>
      <c r="F468" s="32">
        <f>GLOBAL[[#This Row],[AWAL]]</f>
        <v>11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11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11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11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11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11</v>
      </c>
    </row>
    <row r="469" spans="1:21">
      <c r="A469" s="31">
        <f ca="1">IF(GLOBAL[[#This Row],[TT]]&lt;1,"",ROW()-2)</f>
        <v>467</v>
      </c>
      <c r="B469" s="31" t="s">
        <v>636</v>
      </c>
      <c r="C469" s="31">
        <v>2</v>
      </c>
      <c r="D469" s="31" t="s">
        <v>211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>
      <c r="A470" s="31">
        <f ca="1">IF(GLOBAL[[#This Row],[TT]]&lt;1,"",ROW()-2)</f>
        <v>468</v>
      </c>
      <c r="B470" s="31" t="s">
        <v>637</v>
      </c>
      <c r="C470" s="31">
        <v>4</v>
      </c>
      <c r="D470" s="31" t="s">
        <v>66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</row>
    <row r="471" spans="1:21">
      <c r="A471" s="31">
        <f ca="1">IF(GLOBAL[[#This Row],[TT]]&lt;1,"",ROW()-2)</f>
        <v>469</v>
      </c>
      <c r="B471" s="31" t="s">
        <v>638</v>
      </c>
      <c r="C471" s="31">
        <v>2</v>
      </c>
      <c r="D471" s="31" t="s">
        <v>119</v>
      </c>
      <c r="E471" s="31">
        <f ca="1">GLOBAL[[#This Row],[a6]]</f>
        <v>2</v>
      </c>
      <c r="F471" s="32">
        <f>GLOBAL[[#This Row],[AWAL]]</f>
        <v>2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2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2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2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2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2</v>
      </c>
    </row>
    <row r="472" spans="1:21">
      <c r="A472" s="31">
        <f ca="1">IF(GLOBAL[[#This Row],[TT]]&lt;1,"",ROW()-2)</f>
        <v>470</v>
      </c>
      <c r="B472" s="31" t="s">
        <v>639</v>
      </c>
      <c r="C472" s="31">
        <v>8</v>
      </c>
      <c r="D472" s="31" t="s">
        <v>66</v>
      </c>
      <c r="E472" s="31">
        <f ca="1">GLOBAL[[#This Row],[a6]]</f>
        <v>8</v>
      </c>
      <c r="F472" s="32">
        <f>GLOBAL[[#This Row],[AWAL]]</f>
        <v>8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8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8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8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8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8</v>
      </c>
    </row>
    <row r="473" spans="1:21">
      <c r="A473" s="31">
        <f ca="1">IF(GLOBAL[[#This Row],[TT]]&lt;1,"",ROW()-2)</f>
        <v>471</v>
      </c>
      <c r="B473" s="31" t="s">
        <v>640</v>
      </c>
      <c r="C473" s="31">
        <v>6</v>
      </c>
      <c r="D473" s="31" t="s">
        <v>14</v>
      </c>
      <c r="E473" s="31">
        <f ca="1">GLOBAL[[#This Row],[a6]]</f>
        <v>6</v>
      </c>
      <c r="F473" s="32">
        <f>GLOBAL[[#This Row],[AWAL]]</f>
        <v>6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6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6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6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6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6</v>
      </c>
    </row>
    <row r="474" spans="1:21">
      <c r="A474" s="31">
        <f ca="1">IF(GLOBAL[[#This Row],[TT]]&lt;1,"",ROW()-2)</f>
        <v>472</v>
      </c>
      <c r="B474" s="31" t="s">
        <v>641</v>
      </c>
      <c r="C474" s="31">
        <v>4</v>
      </c>
      <c r="D474" s="31" t="s">
        <v>50</v>
      </c>
      <c r="E474" s="31">
        <f ca="1">GLOBAL[[#This Row],[a6]]</f>
        <v>4</v>
      </c>
      <c r="F474" s="32">
        <f>GLOBAL[[#This Row],[AWAL]]</f>
        <v>4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4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4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4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4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4</v>
      </c>
    </row>
    <row r="475" spans="1:21">
      <c r="A475" s="31">
        <f ca="1">IF(GLOBAL[[#This Row],[TT]]&lt;1,"",ROW()-2)</f>
        <v>473</v>
      </c>
      <c r="B475" s="31" t="s">
        <v>642</v>
      </c>
      <c r="C475" s="31">
        <v>9</v>
      </c>
      <c r="D475" s="31" t="s">
        <v>50</v>
      </c>
      <c r="E475" s="31">
        <f ca="1">GLOBAL[[#This Row],[a6]]</f>
        <v>9</v>
      </c>
      <c r="F475" s="32">
        <f>GLOBAL[[#This Row],[AWAL]]</f>
        <v>9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9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9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9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9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9</v>
      </c>
    </row>
    <row r="476" spans="1:21">
      <c r="A476" s="31">
        <f ca="1">IF(GLOBAL[[#This Row],[TT]]&lt;1,"",ROW()-2)</f>
        <v>474</v>
      </c>
      <c r="B476" s="31" t="s">
        <v>644</v>
      </c>
      <c r="C476" s="31">
        <v>9</v>
      </c>
      <c r="D476" s="31" t="s">
        <v>92</v>
      </c>
      <c r="E476" s="31">
        <f ca="1">GLOBAL[[#This Row],[a6]]</f>
        <v>9</v>
      </c>
      <c r="F476" s="32">
        <f>GLOBAL[[#This Row],[AWAL]]</f>
        <v>9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9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9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9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9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9</v>
      </c>
    </row>
    <row r="477" spans="1:21">
      <c r="A477" s="31">
        <f ca="1">IF(GLOBAL[[#This Row],[TT]]&lt;1,"",ROW()-2)</f>
        <v>475</v>
      </c>
      <c r="B477" s="31" t="s">
        <v>645</v>
      </c>
      <c r="C477" s="31">
        <v>2</v>
      </c>
      <c r="D477" s="31" t="s">
        <v>646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647</v>
      </c>
      <c r="C478" s="31">
        <v>7</v>
      </c>
      <c r="D478" s="31" t="s">
        <v>134</v>
      </c>
      <c r="E478" s="31">
        <f ca="1">GLOBAL[[#This Row],[a6]]</f>
        <v>7</v>
      </c>
      <c r="F478" s="32">
        <f>GLOBAL[[#This Row],[AWAL]]</f>
        <v>7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7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7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7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7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7</v>
      </c>
    </row>
    <row r="479" spans="1:21">
      <c r="A479" s="31">
        <f ca="1">IF(GLOBAL[[#This Row],[TT]]&lt;1,"",ROW()-2)</f>
        <v>477</v>
      </c>
      <c r="B479" s="31" t="s">
        <v>648</v>
      </c>
      <c r="C479" s="31">
        <v>35</v>
      </c>
      <c r="D479" s="31" t="s">
        <v>197</v>
      </c>
      <c r="E479" s="31">
        <f ca="1">GLOBAL[[#This Row],[a6]]</f>
        <v>35</v>
      </c>
      <c r="F479" s="32">
        <f>GLOBAL[[#This Row],[AWAL]]</f>
        <v>35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35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35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35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35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35</v>
      </c>
    </row>
    <row r="480" spans="1:21">
      <c r="A480" s="31">
        <f ca="1">IF(GLOBAL[[#This Row],[TT]]&lt;1,"",ROW()-2)</f>
        <v>478</v>
      </c>
      <c r="B480" s="31" t="s">
        <v>649</v>
      </c>
      <c r="C480" s="31">
        <v>2</v>
      </c>
      <c r="D480" s="31" t="s">
        <v>650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>
      <c r="A481" s="31">
        <f ca="1">IF(GLOBAL[[#This Row],[TT]]&lt;1,"",ROW()-2)</f>
        <v>479</v>
      </c>
      <c r="B481" s="31" t="s">
        <v>651</v>
      </c>
      <c r="C481" s="31">
        <v>1</v>
      </c>
      <c r="D481" s="31" t="s">
        <v>14</v>
      </c>
      <c r="E481" s="31">
        <f ca="1">GLOBAL[[#This Row],[a6]]</f>
        <v>1</v>
      </c>
      <c r="F481" s="32">
        <f>GLOBAL[[#This Row],[AWAL]]</f>
        <v>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</v>
      </c>
    </row>
    <row r="482" spans="1:21">
      <c r="A482" s="31">
        <f ca="1">IF(GLOBAL[[#This Row],[TT]]&lt;1,"",ROW()-2)</f>
        <v>480</v>
      </c>
      <c r="B482" s="31" t="s">
        <v>652</v>
      </c>
      <c r="C482" s="31">
        <v>2</v>
      </c>
      <c r="D482" s="31" t="s">
        <v>653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654</v>
      </c>
      <c r="C483" s="31">
        <v>1</v>
      </c>
      <c r="D483" s="31" t="s">
        <v>14</v>
      </c>
      <c r="E483" s="31">
        <f ca="1">GLOBAL[[#This Row],[a6]]</f>
        <v>1</v>
      </c>
      <c r="F483" s="32">
        <f>GLOBAL[[#This Row],[AWAL]]</f>
        <v>1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1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1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1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1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1</v>
      </c>
    </row>
    <row r="484" spans="1:21">
      <c r="A484" s="31">
        <f ca="1">IF(GLOBAL[[#This Row],[TT]]&lt;1,"",ROW()-2)</f>
        <v>482</v>
      </c>
      <c r="B484" s="31" t="s">
        <v>655</v>
      </c>
      <c r="C484" s="31">
        <v>11</v>
      </c>
      <c r="D484" s="31" t="s">
        <v>386</v>
      </c>
      <c r="E484" s="31">
        <f ca="1">GLOBAL[[#This Row],[a6]]</f>
        <v>11</v>
      </c>
      <c r="F484" s="32">
        <f>GLOBAL[[#This Row],[AWAL]]</f>
        <v>11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11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11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11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11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11</v>
      </c>
    </row>
    <row r="485" spans="1:21">
      <c r="A485" s="31">
        <f ca="1">IF(GLOBAL[[#This Row],[TT]]&lt;1,"",ROW()-2)</f>
        <v>483</v>
      </c>
      <c r="B485" s="31" t="s">
        <v>656</v>
      </c>
      <c r="C485" s="31">
        <v>2</v>
      </c>
      <c r="D485" s="31" t="s">
        <v>2941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657</v>
      </c>
      <c r="C486" s="31">
        <v>8</v>
      </c>
      <c r="D486" s="31" t="s">
        <v>14</v>
      </c>
      <c r="E486" s="31">
        <f ca="1">GLOBAL[[#This Row],[a6]]</f>
        <v>8</v>
      </c>
      <c r="F486" s="32">
        <f>GLOBAL[[#This Row],[AWAL]]</f>
        <v>8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8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8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8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8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8</v>
      </c>
    </row>
    <row r="487" spans="1:21">
      <c r="A487" s="31">
        <f ca="1">IF(GLOBAL[[#This Row],[TT]]&lt;1,"",ROW()-2)</f>
        <v>485</v>
      </c>
      <c r="B487" s="31" t="s">
        <v>658</v>
      </c>
      <c r="C487" s="31">
        <v>6</v>
      </c>
      <c r="D487" s="31" t="s">
        <v>14</v>
      </c>
      <c r="E487" s="31">
        <f ca="1">GLOBAL[[#This Row],[a6]]</f>
        <v>6</v>
      </c>
      <c r="F487" s="32">
        <f>GLOBAL[[#This Row],[AWAL]]</f>
        <v>6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6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6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6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6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6</v>
      </c>
    </row>
    <row r="488" spans="1:21">
      <c r="A488" s="31">
        <f ca="1">IF(GLOBAL[[#This Row],[TT]]&lt;1,"",ROW()-2)</f>
        <v>486</v>
      </c>
      <c r="B488" s="31" t="s">
        <v>659</v>
      </c>
      <c r="C488" s="31">
        <v>2</v>
      </c>
      <c r="D488" s="31" t="s">
        <v>66</v>
      </c>
      <c r="E488" s="31">
        <f ca="1">GLOBAL[[#This Row],[a6]]</f>
        <v>2</v>
      </c>
      <c r="F488" s="32">
        <f>GLOBAL[[#This Row],[AWAL]]</f>
        <v>2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2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2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2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2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2</v>
      </c>
    </row>
    <row r="489" spans="1:21">
      <c r="A489" s="31">
        <f ca="1">IF(GLOBAL[[#This Row],[TT]]&lt;1,"",ROW()-2)</f>
        <v>487</v>
      </c>
      <c r="B489" s="31" t="s">
        <v>660</v>
      </c>
      <c r="C489" s="31">
        <v>1</v>
      </c>
      <c r="D489" s="31" t="s">
        <v>661</v>
      </c>
      <c r="E489" s="31">
        <f ca="1">GLOBAL[[#This Row],[a6]]</f>
        <v>1</v>
      </c>
      <c r="F489" s="32">
        <f>GLOBAL[[#This Row],[AWAL]]</f>
        <v>1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1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1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1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1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1</v>
      </c>
    </row>
    <row r="490" spans="1:21">
      <c r="A490" s="31">
        <f ca="1">IF(GLOBAL[[#This Row],[TT]]&lt;1,"",ROW()-2)</f>
        <v>488</v>
      </c>
      <c r="B490" s="31" t="s">
        <v>662</v>
      </c>
      <c r="C490" s="31">
        <v>18</v>
      </c>
      <c r="D490" s="31" t="s">
        <v>199</v>
      </c>
      <c r="E490" s="31">
        <f ca="1">GLOBAL[[#This Row],[a6]]</f>
        <v>18</v>
      </c>
      <c r="F490" s="32">
        <f>GLOBAL[[#This Row],[AWAL]]</f>
        <v>18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18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18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18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18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18</v>
      </c>
    </row>
    <row r="491" spans="1:21">
      <c r="A491" s="31">
        <f ca="1">IF(GLOBAL[[#This Row],[TT]]&lt;1,"",ROW()-2)</f>
        <v>489</v>
      </c>
      <c r="B491" s="31" t="s">
        <v>663</v>
      </c>
      <c r="C491" s="31">
        <v>4</v>
      </c>
      <c r="D491" s="31" t="s">
        <v>240</v>
      </c>
      <c r="E491" s="31">
        <f ca="1">GLOBAL[[#This Row],[a6]]</f>
        <v>4</v>
      </c>
      <c r="F491" s="32">
        <f>GLOBAL[[#This Row],[AWAL]]</f>
        <v>4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4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4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4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4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4</v>
      </c>
    </row>
    <row r="492" spans="1:21">
      <c r="A492" s="31">
        <f ca="1">IF(GLOBAL[[#This Row],[TT]]&lt;1,"",ROW()-2)</f>
        <v>490</v>
      </c>
      <c r="B492" s="31" t="s">
        <v>664</v>
      </c>
      <c r="C492" s="31">
        <v>2</v>
      </c>
      <c r="D492" s="31" t="s">
        <v>240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3198</v>
      </c>
      <c r="C493" s="31">
        <v>5</v>
      </c>
      <c r="D493" s="31" t="s">
        <v>2537</v>
      </c>
      <c r="E493" s="31">
        <f ca="1">GLOBAL[[#This Row],[a6]]</f>
        <v>5</v>
      </c>
      <c r="F493" s="32">
        <f>GLOBAL[[#This Row],[AWAL]]</f>
        <v>5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5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5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5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5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5</v>
      </c>
    </row>
    <row r="494" spans="1:21">
      <c r="A494" s="31">
        <f ca="1">IF(GLOBAL[[#This Row],[TT]]&lt;1,"",ROW()-2)</f>
        <v>492</v>
      </c>
      <c r="B494" s="31" t="s">
        <v>665</v>
      </c>
      <c r="C494" s="31">
        <v>11</v>
      </c>
      <c r="D494" s="31" t="s">
        <v>440</v>
      </c>
      <c r="E494" s="31">
        <f ca="1">GLOBAL[[#This Row],[a6]]</f>
        <v>11</v>
      </c>
      <c r="F494" s="32">
        <f>GLOBAL[[#This Row],[AWAL]]</f>
        <v>11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11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11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11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11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11</v>
      </c>
    </row>
    <row r="495" spans="1:21">
      <c r="A495" s="31">
        <f ca="1">IF(GLOBAL[[#This Row],[TT]]&lt;1,"",ROW()-2)</f>
        <v>493</v>
      </c>
      <c r="B495" s="31" t="s">
        <v>667</v>
      </c>
      <c r="C495" s="31">
        <v>2</v>
      </c>
      <c r="D495" s="31" t="s">
        <v>14</v>
      </c>
      <c r="E495" s="31">
        <f ca="1">GLOBAL[[#This Row],[a6]]</f>
        <v>2</v>
      </c>
      <c r="F495" s="32">
        <f>GLOBAL[[#This Row],[AWAL]]</f>
        <v>2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2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2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2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2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2</v>
      </c>
    </row>
    <row r="496" spans="1:21">
      <c r="A496" s="31">
        <f ca="1">IF(GLOBAL[[#This Row],[TT]]&lt;1,"",ROW()-2)</f>
        <v>494</v>
      </c>
      <c r="B496" s="31" t="s">
        <v>668</v>
      </c>
      <c r="C496" s="31">
        <v>11</v>
      </c>
      <c r="D496" s="31" t="s">
        <v>516</v>
      </c>
      <c r="E496" s="31">
        <f ca="1">GLOBAL[[#This Row],[a6]]</f>
        <v>11</v>
      </c>
      <c r="F496" s="32">
        <f>GLOBAL[[#This Row],[AWAL]]</f>
        <v>11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11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11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11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11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11</v>
      </c>
    </row>
    <row r="497" spans="1:21">
      <c r="A497" s="31">
        <f ca="1">IF(GLOBAL[[#This Row],[TT]]&lt;1,"",ROW()-2)</f>
        <v>495</v>
      </c>
      <c r="B497" s="31" t="s">
        <v>2979</v>
      </c>
      <c r="C497" s="31">
        <v>22</v>
      </c>
      <c r="D497" s="31" t="s">
        <v>630</v>
      </c>
      <c r="E497" s="31">
        <f ca="1">GLOBAL[[#This Row],[a6]]</f>
        <v>22</v>
      </c>
      <c r="F497" s="32">
        <f>GLOBAL[[#This Row],[AWAL]]</f>
        <v>22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22</v>
      </c>
    </row>
    <row r="498" spans="1:21">
      <c r="A498" s="31">
        <f ca="1">IF(GLOBAL[[#This Row],[TT]]&lt;1,"",ROW()-2)</f>
        <v>496</v>
      </c>
      <c r="B498" s="31" t="s">
        <v>669</v>
      </c>
      <c r="C498" s="31">
        <v>3</v>
      </c>
      <c r="D498" s="31" t="s">
        <v>14</v>
      </c>
      <c r="E498" s="31">
        <f ca="1">GLOBAL[[#This Row],[a6]]</f>
        <v>3</v>
      </c>
      <c r="F498" s="32">
        <f>GLOBAL[[#This Row],[AWAL]]</f>
        <v>3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3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3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3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3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3</v>
      </c>
    </row>
    <row r="499" spans="1:21">
      <c r="A499" s="31">
        <f ca="1">IF(GLOBAL[[#This Row],[TT]]&lt;1,"",ROW()-2)</f>
        <v>497</v>
      </c>
      <c r="B499" s="31" t="s">
        <v>670</v>
      </c>
      <c r="C499" s="31">
        <v>36</v>
      </c>
      <c r="D499" s="31" t="s">
        <v>197</v>
      </c>
      <c r="E499" s="31">
        <f ca="1">GLOBAL[[#This Row],[a6]]</f>
        <v>36</v>
      </c>
      <c r="F499" s="32">
        <f>GLOBAL[[#This Row],[AWAL]]</f>
        <v>36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36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36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36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36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36</v>
      </c>
    </row>
    <row r="500" spans="1:21">
      <c r="A500" s="31">
        <f ca="1">IF(GLOBAL[[#This Row],[TT]]&lt;1,"",ROW()-2)</f>
        <v>498</v>
      </c>
      <c r="B500" s="31" t="s">
        <v>671</v>
      </c>
      <c r="C500" s="31">
        <v>4</v>
      </c>
      <c r="D500" s="31" t="s">
        <v>653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</row>
    <row r="501" spans="1:21">
      <c r="A501" s="31">
        <f ca="1">IF(GLOBAL[[#This Row],[TT]]&lt;1,"",ROW()-2)</f>
        <v>499</v>
      </c>
      <c r="B501" s="31" t="s">
        <v>2766</v>
      </c>
      <c r="C501" s="31">
        <v>7</v>
      </c>
      <c r="D501" s="31" t="s">
        <v>2545</v>
      </c>
      <c r="E501" s="31">
        <f ca="1">GLOBAL[[#This Row],[a6]]</f>
        <v>7</v>
      </c>
      <c r="F501" s="32">
        <f>GLOBAL[[#This Row],[AWAL]]</f>
        <v>7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7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7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7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7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7</v>
      </c>
    </row>
    <row r="502" spans="1:21">
      <c r="A502" s="31">
        <f ca="1">IF(GLOBAL[[#This Row],[TT]]&lt;1,"",ROW()-2)</f>
        <v>500</v>
      </c>
      <c r="B502" s="31" t="s">
        <v>672</v>
      </c>
      <c r="C502" s="31">
        <v>2</v>
      </c>
      <c r="D502" s="31" t="s">
        <v>3278</v>
      </c>
      <c r="E502" s="31">
        <f ca="1">GLOBAL[[#This Row],[a6]]</f>
        <v>2</v>
      </c>
      <c r="F502" s="32">
        <f>GLOBAL[[#This Row],[AWAL]]</f>
        <v>2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2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2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2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2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2</v>
      </c>
    </row>
    <row r="503" spans="1:21">
      <c r="A503" s="31">
        <f ca="1">IF(GLOBAL[[#This Row],[TT]]&lt;1,"",ROW()-2)</f>
        <v>501</v>
      </c>
      <c r="B503" s="31" t="s">
        <v>673</v>
      </c>
      <c r="C503" s="31">
        <v>2</v>
      </c>
      <c r="D503" s="31" t="s">
        <v>134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674</v>
      </c>
      <c r="C504" s="31">
        <v>4</v>
      </c>
      <c r="D504" s="31" t="s">
        <v>675</v>
      </c>
      <c r="E504" s="31">
        <f ca="1">GLOBAL[[#This Row],[a6]]</f>
        <v>4</v>
      </c>
      <c r="F504" s="32">
        <f>GLOBAL[[#This Row],[AWAL]]</f>
        <v>4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4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4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4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4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4</v>
      </c>
    </row>
    <row r="505" spans="1:21">
      <c r="A505" s="31">
        <f ca="1">IF(GLOBAL[[#This Row],[TT]]&lt;1,"",ROW()-2)</f>
        <v>503</v>
      </c>
      <c r="B505" s="31" t="s">
        <v>676</v>
      </c>
      <c r="C505" s="31">
        <v>3</v>
      </c>
      <c r="D505" s="31" t="s">
        <v>675</v>
      </c>
      <c r="E505" s="31">
        <f ca="1">GLOBAL[[#This Row],[a6]]</f>
        <v>3</v>
      </c>
      <c r="F505" s="32">
        <f>GLOBAL[[#This Row],[AWAL]]</f>
        <v>3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3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3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3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3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3</v>
      </c>
    </row>
    <row r="506" spans="1:21">
      <c r="A506" s="31">
        <f ca="1">IF(GLOBAL[[#This Row],[TT]]&lt;1,"",ROW()-2)</f>
        <v>504</v>
      </c>
      <c r="B506" s="31" t="s">
        <v>677</v>
      </c>
      <c r="C506" s="31">
        <v>2</v>
      </c>
      <c r="D506" s="31" t="s">
        <v>14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>
      <c r="A507" s="31">
        <f ca="1">IF(GLOBAL[[#This Row],[TT]]&lt;1,"",ROW()-2)</f>
        <v>505</v>
      </c>
      <c r="B507" s="31" t="s">
        <v>3223</v>
      </c>
      <c r="C507" s="31">
        <v>3</v>
      </c>
      <c r="D507" s="31" t="s">
        <v>2545</v>
      </c>
      <c r="E507" s="31">
        <f ca="1">GLOBAL[[#This Row],[a6]]</f>
        <v>6</v>
      </c>
      <c r="F507" s="32">
        <f>GLOBAL[[#This Row],[AWAL]]</f>
        <v>3</v>
      </c>
      <c r="G507" s="31">
        <v>2</v>
      </c>
      <c r="H507" s="31">
        <f>IF(GLOBAL[[#This Row],[b1]]="","",GLOBAL[[#This Row],[b1]]-GLOBAL[[#This Row],[a1]])</f>
        <v>-1</v>
      </c>
      <c r="I507" s="32">
        <f>SUM(GLOBAL[[#This Row],[a1]],IF(GLOBAL[[#This Row],[c1]]="",0,GLOBAL[[#This Row],[c1]]))</f>
        <v>2</v>
      </c>
      <c r="J507" s="31">
        <v>6</v>
      </c>
      <c r="K507" s="31">
        <f>IF(GLOBAL[[#This Row],[b2]]="","",GLOBAL[[#This Row],[b2]]-GLOBAL[[#This Row],[a2]])</f>
        <v>4</v>
      </c>
      <c r="L507" s="32">
        <f ca="1">SUM(INDIRECT(GLOBAL_VAR[TABLENAME]&amp;"[@a"&amp;$1:$1-1&amp;"]"),INDIRECT(GLOBAL_VAR[TABLENAME]&amp;"[@c"&amp;$1:$1-1&amp;"]"))</f>
        <v>6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6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6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6</v>
      </c>
    </row>
    <row r="508" spans="1:21">
      <c r="A508" s="31">
        <f ca="1">IF(GLOBAL[[#This Row],[TT]]&lt;1,"",ROW()-2)</f>
        <v>506</v>
      </c>
      <c r="B508" s="31" t="s">
        <v>678</v>
      </c>
      <c r="C508" s="31">
        <v>2</v>
      </c>
      <c r="D508" s="31" t="s">
        <v>115</v>
      </c>
      <c r="E508" s="31">
        <f ca="1">GLOBAL[[#This Row],[a6]]</f>
        <v>2</v>
      </c>
      <c r="F508" s="32">
        <f>GLOBAL[[#This Row],[AWAL]]</f>
        <v>2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2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2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2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2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2</v>
      </c>
    </row>
    <row r="509" spans="1:21">
      <c r="A509" s="31">
        <f ca="1">IF(GLOBAL[[#This Row],[TT]]&lt;1,"",ROW()-2)</f>
        <v>507</v>
      </c>
      <c r="B509" s="31" t="s">
        <v>679</v>
      </c>
      <c r="C509" s="31">
        <v>8</v>
      </c>
      <c r="D509" s="31" t="s">
        <v>119</v>
      </c>
      <c r="E509" s="31">
        <f ca="1">GLOBAL[[#This Row],[a6]]</f>
        <v>8</v>
      </c>
      <c r="F509" s="32">
        <f>GLOBAL[[#This Row],[AWAL]]</f>
        <v>8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8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8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8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8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8</v>
      </c>
    </row>
    <row r="510" spans="1:21">
      <c r="A510" s="31">
        <f ca="1">IF(GLOBAL[[#This Row],[TT]]&lt;1,"",ROW()-2)</f>
        <v>508</v>
      </c>
      <c r="B510" s="31" t="s">
        <v>3092</v>
      </c>
      <c r="C510" s="31">
        <v>0</v>
      </c>
      <c r="D510" s="31" t="s">
        <v>2545</v>
      </c>
      <c r="E510" s="31">
        <f ca="1">GLOBAL[[#This Row],[a6]]</f>
        <v>1</v>
      </c>
      <c r="F510" s="32">
        <f>GLOBAL[[#This Row],[AWAL]]</f>
        <v>0</v>
      </c>
      <c r="G510" s="31">
        <v>1</v>
      </c>
      <c r="H510" s="31">
        <f>IF(GLOBAL[[#This Row],[b1]]="","",GLOBAL[[#This Row],[b1]]-GLOBAL[[#This Row],[a1]])</f>
        <v>1</v>
      </c>
      <c r="I510" s="32">
        <f>SUM(GLOBAL[[#This Row],[a1]],IF(GLOBAL[[#This Row],[c1]]="",0,GLOBAL[[#This Row],[c1]]))</f>
        <v>1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</v>
      </c>
    </row>
    <row r="511" spans="1:21">
      <c r="A511" s="31">
        <f ca="1">IF(GLOBAL[[#This Row],[TT]]&lt;1,"",ROW()-2)</f>
        <v>509</v>
      </c>
      <c r="B511" s="31" t="s">
        <v>680</v>
      </c>
      <c r="C511" s="31">
        <v>3</v>
      </c>
      <c r="D511" s="31" t="s">
        <v>199</v>
      </c>
      <c r="E511" s="31">
        <f ca="1">GLOBAL[[#This Row],[a6]]</f>
        <v>3</v>
      </c>
      <c r="F511" s="32">
        <f>GLOBAL[[#This Row],[AWAL]]</f>
        <v>3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3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3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3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3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3</v>
      </c>
    </row>
    <row r="512" spans="1:21">
      <c r="A512" s="31">
        <f ca="1">IF(GLOBAL[[#This Row],[TT]]&lt;1,"",ROW()-2)</f>
        <v>510</v>
      </c>
      <c r="B512" s="31" t="s">
        <v>681</v>
      </c>
      <c r="C512" s="31">
        <v>6</v>
      </c>
      <c r="D512" s="31" t="s">
        <v>66</v>
      </c>
      <c r="E512" s="31">
        <f ca="1">GLOBAL[[#This Row],[a6]]</f>
        <v>6</v>
      </c>
      <c r="F512" s="32">
        <f>GLOBAL[[#This Row],[AWAL]]</f>
        <v>6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6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6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6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6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6</v>
      </c>
    </row>
    <row r="513" spans="1:21">
      <c r="A513" s="31">
        <f ca="1">IF(GLOBAL[[#This Row],[TT]]&lt;1,"",ROW()-2)</f>
        <v>511</v>
      </c>
      <c r="B513" s="31" t="s">
        <v>5032</v>
      </c>
      <c r="C513" s="31">
        <v>0</v>
      </c>
      <c r="D513" s="31" t="s">
        <v>2593</v>
      </c>
      <c r="E513" s="31">
        <f ca="1">GLOBAL[[#This Row],[a6]]</f>
        <v>2</v>
      </c>
      <c r="F513" s="32">
        <f>GLOBAL[[#This Row],[AWAL]]</f>
        <v>0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0</v>
      </c>
      <c r="J513" s="31">
        <v>2</v>
      </c>
      <c r="K513" s="31">
        <f>IF(GLOBAL[[#This Row],[b2]]="","",GLOBAL[[#This Row],[b2]]-GLOBAL[[#This Row],[a2]])</f>
        <v>2</v>
      </c>
      <c r="L513" s="32">
        <f ca="1">SUM(INDIRECT(GLOBAL_VAR[TABLENAME]&amp;"[@a"&amp;$1:$1-1&amp;"]"),INDIRECT(GLOBAL_VAR[TABLENAME]&amp;"[@c"&amp;$1:$1-1&amp;"]"))</f>
        <v>2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2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2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2</v>
      </c>
    </row>
    <row r="514" spans="1:21">
      <c r="A514" s="31">
        <f ca="1">IF(GLOBAL[[#This Row],[TT]]&lt;1,"",ROW()-2)</f>
        <v>512</v>
      </c>
      <c r="B514" s="31" t="s">
        <v>682</v>
      </c>
      <c r="C514" s="31">
        <v>16</v>
      </c>
      <c r="D514" s="31" t="s">
        <v>14</v>
      </c>
      <c r="E514" s="31">
        <f ca="1">GLOBAL[[#This Row],[a6]]</f>
        <v>16</v>
      </c>
      <c r="F514" s="32">
        <f>GLOBAL[[#This Row],[AWAL]]</f>
        <v>16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16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16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16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16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16</v>
      </c>
    </row>
    <row r="515" spans="1:21">
      <c r="A515" s="31">
        <f ca="1">IF(GLOBAL[[#This Row],[TT]]&lt;1,"",ROW()-2)</f>
        <v>513</v>
      </c>
      <c r="B515" s="31" t="s">
        <v>683</v>
      </c>
      <c r="C515" s="31">
        <v>3</v>
      </c>
      <c r="D515" s="31" t="s">
        <v>2545</v>
      </c>
      <c r="E515" s="31">
        <f ca="1">GLOBAL[[#This Row],[a6]]</f>
        <v>2</v>
      </c>
      <c r="F515" s="32">
        <f>GLOBAL[[#This Row],[AWAL]]</f>
        <v>3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3</v>
      </c>
      <c r="J515" s="31">
        <v>2</v>
      </c>
      <c r="K515" s="31">
        <f>IF(GLOBAL[[#This Row],[b2]]="","",GLOBAL[[#This Row],[b2]]-GLOBAL[[#This Row],[a2]])</f>
        <v>-1</v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</row>
    <row r="516" spans="1:21">
      <c r="A516" s="31">
        <f ca="1">IF(GLOBAL[[#This Row],[TT]]&lt;1,"",ROW()-2)</f>
        <v>514</v>
      </c>
      <c r="B516" s="31" t="s">
        <v>2565</v>
      </c>
      <c r="C516" s="31">
        <v>5</v>
      </c>
      <c r="D516" s="31" t="s">
        <v>2545</v>
      </c>
      <c r="E516" s="31">
        <f ca="1">GLOBAL[[#This Row],[a6]]</f>
        <v>5</v>
      </c>
      <c r="F516" s="32">
        <f>GLOBAL[[#This Row],[AWAL]]</f>
        <v>5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5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5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5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5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5</v>
      </c>
    </row>
    <row r="517" spans="1:21">
      <c r="A517" s="31">
        <f ca="1">IF(GLOBAL[[#This Row],[TT]]&lt;1,"",ROW()-2)</f>
        <v>515</v>
      </c>
      <c r="B517" s="31" t="s">
        <v>684</v>
      </c>
      <c r="C517" s="31">
        <v>77</v>
      </c>
      <c r="D517" s="31" t="s">
        <v>78</v>
      </c>
      <c r="E517" s="31">
        <f ca="1">GLOBAL[[#This Row],[a6]]</f>
        <v>77</v>
      </c>
      <c r="F517" s="32">
        <f>GLOBAL[[#This Row],[AWAL]]</f>
        <v>77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77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77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77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77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77</v>
      </c>
    </row>
    <row r="518" spans="1:21">
      <c r="A518" s="31">
        <f ca="1">IF(GLOBAL[[#This Row],[TT]]&lt;1,"",ROW()-2)</f>
        <v>516</v>
      </c>
      <c r="B518" s="31" t="s">
        <v>685</v>
      </c>
      <c r="C518" s="31">
        <v>5</v>
      </c>
      <c r="D518" s="31" t="s">
        <v>504</v>
      </c>
      <c r="E518" s="31">
        <f ca="1">GLOBAL[[#This Row],[a6]]</f>
        <v>5</v>
      </c>
      <c r="F518" s="32">
        <f>GLOBAL[[#This Row],[AWAL]]</f>
        <v>5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5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5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5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5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5</v>
      </c>
    </row>
    <row r="519" spans="1:21">
      <c r="A519" s="31">
        <f ca="1">IF(GLOBAL[[#This Row],[TT]]&lt;1,"",ROW()-2)</f>
        <v>517</v>
      </c>
      <c r="B519" s="31" t="s">
        <v>687</v>
      </c>
      <c r="C519" s="31">
        <v>2</v>
      </c>
      <c r="D519" s="31" t="s">
        <v>504</v>
      </c>
      <c r="E519" s="31">
        <f ca="1">GLOBAL[[#This Row],[a6]]</f>
        <v>1</v>
      </c>
      <c r="F519" s="32">
        <f>GLOBAL[[#This Row],[AWAL]]</f>
        <v>2</v>
      </c>
      <c r="G519" s="31">
        <v>1</v>
      </c>
      <c r="H519" s="31">
        <f>IF(GLOBAL[[#This Row],[b1]]="","",GLOBAL[[#This Row],[b1]]-GLOBAL[[#This Row],[a1]])</f>
        <v>-1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4275</v>
      </c>
      <c r="C520" s="31">
        <v>2</v>
      </c>
      <c r="D520" s="31" t="s">
        <v>2593</v>
      </c>
      <c r="E520" s="31">
        <f ca="1">GLOBAL[[#This Row],[a6]]</f>
        <v>2</v>
      </c>
      <c r="F520" s="32">
        <f>GLOBAL[[#This Row],[AWAL]]</f>
        <v>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2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2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2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2</v>
      </c>
    </row>
    <row r="521" spans="1:21">
      <c r="A521" s="31">
        <f ca="1">IF(GLOBAL[[#This Row],[TT]]&lt;1,"",ROW()-2)</f>
        <v>519</v>
      </c>
      <c r="B521" s="31" t="s">
        <v>5008</v>
      </c>
      <c r="C521" s="31"/>
      <c r="D521" s="31" t="s">
        <v>4184</v>
      </c>
      <c r="E521" s="31">
        <f ca="1">GLOBAL[[#This Row],[a6]]</f>
        <v>1</v>
      </c>
      <c r="F521" s="32">
        <f>GLOBAL[[#This Row],[AWAL]]</f>
        <v>0</v>
      </c>
      <c r="G521" s="31">
        <v>1</v>
      </c>
      <c r="H521" s="31">
        <f>IF(GLOBAL[[#This Row],[b1]]="","",GLOBAL[[#This Row],[b1]]-GLOBAL[[#This Row],[a1]])</f>
        <v>1</v>
      </c>
      <c r="I521" s="32">
        <f>SUM(GLOBAL[[#This Row],[a1]],IF(GLOBAL[[#This Row],[c1]]="",0,GLOBAL[[#This Row],[c1]]))</f>
        <v>1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1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1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1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1</v>
      </c>
    </row>
    <row r="522" spans="1:21">
      <c r="A522" s="31">
        <f ca="1">IF(GLOBAL[[#This Row],[TT]]&lt;1,"",ROW()-2)</f>
        <v>520</v>
      </c>
      <c r="B522" s="31" t="s">
        <v>5031</v>
      </c>
      <c r="C522" s="31"/>
      <c r="D522" s="31" t="s">
        <v>2545</v>
      </c>
      <c r="E522" s="31">
        <f ca="1">GLOBAL[[#This Row],[a6]]</f>
        <v>2</v>
      </c>
      <c r="F522" s="32">
        <f>GLOBAL[[#This Row],[AWAL]]</f>
        <v>0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0</v>
      </c>
      <c r="J522" s="31">
        <v>2</v>
      </c>
      <c r="K522" s="31">
        <f>IF(GLOBAL[[#This Row],[b2]]="","",GLOBAL[[#This Row],[b2]]-GLOBAL[[#This Row],[a2]])</f>
        <v>2</v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4495</v>
      </c>
      <c r="C523" s="31">
        <v>0</v>
      </c>
      <c r="D523" s="31" t="s">
        <v>2545</v>
      </c>
      <c r="E523" s="31">
        <f ca="1">GLOBAL[[#This Row],[a6]]</f>
        <v>1</v>
      </c>
      <c r="F523" s="32">
        <f>GLOBAL[[#This Row],[AWAL]]</f>
        <v>0</v>
      </c>
      <c r="G523" s="31">
        <v>1</v>
      </c>
      <c r="H523" s="31">
        <f>IF(GLOBAL[[#This Row],[b1]]="","",GLOBAL[[#This Row],[b1]]-GLOBAL[[#This Row],[a1]])</f>
        <v>1</v>
      </c>
      <c r="I523" s="32">
        <f>SUM(GLOBAL[[#This Row],[a1]],IF(GLOBAL[[#This Row],[c1]]="",0,GLOBAL[[#This Row],[c1]]))</f>
        <v>1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1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1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1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1</v>
      </c>
    </row>
    <row r="524" spans="1:21">
      <c r="A524" s="31">
        <f ca="1">IF(GLOBAL[[#This Row],[TT]]&lt;1,"",ROW()-2)</f>
        <v>522</v>
      </c>
      <c r="B524" s="31" t="s">
        <v>2934</v>
      </c>
      <c r="C524" s="31">
        <v>0</v>
      </c>
      <c r="D524" s="31" t="s">
        <v>2545</v>
      </c>
      <c r="E524" s="31">
        <f ca="1">GLOBAL[[#This Row],[a6]]</f>
        <v>1</v>
      </c>
      <c r="F524" s="32">
        <f>GLOBAL[[#This Row],[AWAL]]</f>
        <v>0</v>
      </c>
      <c r="G524" s="31">
        <v>2</v>
      </c>
      <c r="H524" s="31">
        <f>IF(GLOBAL[[#This Row],[b1]]="","",GLOBAL[[#This Row],[b1]]-GLOBAL[[#This Row],[a1]])</f>
        <v>2</v>
      </c>
      <c r="I524" s="32">
        <f>SUM(GLOBAL[[#This Row],[a1]],IF(GLOBAL[[#This Row],[c1]]="",0,GLOBAL[[#This Row],[c1]]))</f>
        <v>2</v>
      </c>
      <c r="J524" s="31">
        <v>1</v>
      </c>
      <c r="K524" s="31">
        <f>IF(GLOBAL[[#This Row],[b2]]="","",GLOBAL[[#This Row],[b2]]-GLOBAL[[#This Row],[a2]])</f>
        <v>-1</v>
      </c>
      <c r="L524" s="32">
        <f ca="1">SUM(INDIRECT(GLOBAL_VAR[TABLENAME]&amp;"[@a"&amp;$1:$1-1&amp;"]"),INDIRECT(GLOBAL_VAR[TABLENAME]&amp;"[@c"&amp;$1:$1-1&amp;"]"))</f>
        <v>1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1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1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1</v>
      </c>
    </row>
    <row r="525" spans="1:21">
      <c r="A525" s="31">
        <f ca="1">IF(GLOBAL[[#This Row],[TT]]&lt;1,"",ROW()-2)</f>
        <v>523</v>
      </c>
      <c r="B525" s="31" t="s">
        <v>5010</v>
      </c>
      <c r="C525" s="31">
        <v>0</v>
      </c>
      <c r="D525" s="31" t="s">
        <v>2545</v>
      </c>
      <c r="E525" s="31">
        <f ca="1">GLOBAL[[#This Row],[a6]]</f>
        <v>1</v>
      </c>
      <c r="F525" s="32">
        <f>GLOBAL[[#This Row],[AWAL]]</f>
        <v>0</v>
      </c>
      <c r="G525" s="31">
        <v>1</v>
      </c>
      <c r="H525" s="31">
        <f>IF(GLOBAL[[#This Row],[b1]]="","",GLOBAL[[#This Row],[b1]]-GLOBAL[[#This Row],[a1]])</f>
        <v>1</v>
      </c>
      <c r="I525" s="32">
        <f>SUM(GLOBAL[[#This Row],[a1]],IF(GLOBAL[[#This Row],[c1]]="",0,GLOBAL[[#This Row],[c1]]))</f>
        <v>1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1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1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1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1</v>
      </c>
    </row>
    <row r="526" spans="1:21">
      <c r="A526" s="31">
        <f ca="1">IF(GLOBAL[[#This Row],[TT]]&lt;1,"",ROW()-2)</f>
        <v>524</v>
      </c>
      <c r="B526" s="31" t="s">
        <v>4498</v>
      </c>
      <c r="C526" s="31">
        <v>0</v>
      </c>
      <c r="D526" s="31" t="s">
        <v>2545</v>
      </c>
      <c r="E526" s="31">
        <f ca="1">GLOBAL[[#This Row],[a6]]</f>
        <v>1</v>
      </c>
      <c r="F526" s="32">
        <f>GLOBAL[[#This Row],[AWAL]]</f>
        <v>0</v>
      </c>
      <c r="G526" s="31">
        <v>1</v>
      </c>
      <c r="H526" s="31">
        <f>IF(GLOBAL[[#This Row],[b1]]="","",GLOBAL[[#This Row],[b1]]-GLOBAL[[#This Row],[a1]])</f>
        <v>1</v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</row>
    <row r="527" spans="1:21">
      <c r="A527" s="31">
        <f ca="1">IF(GLOBAL[[#This Row],[TT]]&lt;1,"",ROW()-2)</f>
        <v>525</v>
      </c>
      <c r="B527" s="31" t="s">
        <v>5009</v>
      </c>
      <c r="C527" s="31">
        <v>0</v>
      </c>
      <c r="D527" s="31" t="s">
        <v>2545</v>
      </c>
      <c r="E527" s="31">
        <f ca="1">GLOBAL[[#This Row],[a6]]</f>
        <v>3</v>
      </c>
      <c r="F527" s="32">
        <f>GLOBAL[[#This Row],[AWAL]]</f>
        <v>0</v>
      </c>
      <c r="G527" s="31">
        <v>3</v>
      </c>
      <c r="H527" s="31">
        <f>IF(GLOBAL[[#This Row],[b1]]="","",GLOBAL[[#This Row],[b1]]-GLOBAL[[#This Row],[a1]])</f>
        <v>3</v>
      </c>
      <c r="I527" s="32">
        <f>SUM(GLOBAL[[#This Row],[a1]],IF(GLOBAL[[#This Row],[c1]]="",0,GLOBAL[[#This Row],[c1]]))</f>
        <v>3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3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3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3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3</v>
      </c>
    </row>
    <row r="528" spans="1:21">
      <c r="A528" s="31">
        <f ca="1">IF(GLOBAL[[#This Row],[TT]]&lt;1,"",ROW()-2)</f>
        <v>526</v>
      </c>
      <c r="B528" s="31" t="s">
        <v>689</v>
      </c>
      <c r="C528" s="31">
        <v>2</v>
      </c>
      <c r="D528" s="31" t="s">
        <v>199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1">
      <c r="A529" s="31">
        <f ca="1">IF(GLOBAL[[#This Row],[TT]]&lt;1,"",ROW()-2)</f>
        <v>527</v>
      </c>
      <c r="B529" s="31" t="s">
        <v>689</v>
      </c>
      <c r="C529" s="31">
        <v>2</v>
      </c>
      <c r="D529" s="31" t="s">
        <v>690</v>
      </c>
      <c r="E529" s="31">
        <f ca="1">GLOBAL[[#This Row],[a6]]</f>
        <v>2</v>
      </c>
      <c r="F529" s="32">
        <f>GLOBAL[[#This Row],[AWAL]]</f>
        <v>2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2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2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2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2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2</v>
      </c>
    </row>
    <row r="530" spans="1:21">
      <c r="A530" s="31">
        <f ca="1">IF(GLOBAL[[#This Row],[TT]]&lt;1,"",ROW()-2)</f>
        <v>528</v>
      </c>
      <c r="B530" s="31" t="s">
        <v>691</v>
      </c>
      <c r="C530" s="31">
        <v>2</v>
      </c>
      <c r="D530" s="31" t="s">
        <v>516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</row>
    <row r="531" spans="1:21">
      <c r="A531" s="31">
        <f ca="1">IF(GLOBAL[[#This Row],[TT]]&lt;1,"",ROW()-2)</f>
        <v>529</v>
      </c>
      <c r="B531" s="31" t="s">
        <v>692</v>
      </c>
      <c r="C531" s="31">
        <v>2</v>
      </c>
      <c r="D531" s="31" t="s">
        <v>78</v>
      </c>
      <c r="E531" s="31">
        <f ca="1">GLOBAL[[#This Row],[a6]]</f>
        <v>2</v>
      </c>
      <c r="F531" s="32">
        <f>GLOBAL[[#This Row],[AWAL]]</f>
        <v>2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2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2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2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2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2</v>
      </c>
    </row>
    <row r="532" spans="1:21">
      <c r="A532" s="31">
        <f ca="1">IF(GLOBAL[[#This Row],[TT]]&lt;1,"",ROW()-2)</f>
        <v>530</v>
      </c>
      <c r="B532" s="31" t="s">
        <v>695</v>
      </c>
      <c r="C532" s="31">
        <v>4</v>
      </c>
      <c r="D532" s="31" t="s">
        <v>115</v>
      </c>
      <c r="E532" s="31">
        <f ca="1">GLOBAL[[#This Row],[a6]]</f>
        <v>4</v>
      </c>
      <c r="F532" s="32">
        <f>GLOBAL[[#This Row],[AWAL]]</f>
        <v>4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4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4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4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4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4</v>
      </c>
    </row>
    <row r="533" spans="1:21">
      <c r="A533" s="31">
        <f ca="1">IF(GLOBAL[[#This Row],[TT]]&lt;1,"",ROW()-2)</f>
        <v>531</v>
      </c>
      <c r="B533" s="31" t="s">
        <v>696</v>
      </c>
      <c r="C533" s="31">
        <v>3</v>
      </c>
      <c r="D533" s="31" t="s">
        <v>14</v>
      </c>
      <c r="E533" s="31">
        <f ca="1">GLOBAL[[#This Row],[a6]]</f>
        <v>3</v>
      </c>
      <c r="F533" s="32">
        <f>GLOBAL[[#This Row],[AWAL]]</f>
        <v>3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3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3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3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3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3</v>
      </c>
    </row>
    <row r="534" spans="1:21">
      <c r="A534" s="31">
        <f ca="1">IF(GLOBAL[[#This Row],[TT]]&lt;1,"",ROW()-2)</f>
        <v>532</v>
      </c>
      <c r="B534" s="31" t="s">
        <v>697</v>
      </c>
      <c r="C534" s="31">
        <v>1</v>
      </c>
      <c r="D534" s="31" t="s">
        <v>14</v>
      </c>
      <c r="E534" s="31">
        <f ca="1">GLOBAL[[#This Row],[a6]]</f>
        <v>1</v>
      </c>
      <c r="F534" s="32">
        <f>GLOBAL[[#This Row],[AWAL]]</f>
        <v>1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1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1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1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1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1</v>
      </c>
    </row>
    <row r="535" spans="1:21">
      <c r="A535" s="31">
        <f ca="1">IF(GLOBAL[[#This Row],[TT]]&lt;1,"",ROW()-2)</f>
        <v>533</v>
      </c>
      <c r="B535" s="31" t="s">
        <v>699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701</v>
      </c>
      <c r="C536" s="31">
        <v>1</v>
      </c>
      <c r="D536" s="31" t="s">
        <v>623</v>
      </c>
      <c r="E536" s="31">
        <f ca="1">GLOBAL[[#This Row],[a6]]</f>
        <v>1</v>
      </c>
      <c r="F536" s="32">
        <f>GLOBAL[[#This Row],[AWAL]]</f>
        <v>1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1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1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1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1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1</v>
      </c>
    </row>
    <row r="537" spans="1:21">
      <c r="A537" s="31">
        <f ca="1">IF(GLOBAL[[#This Row],[TT]]&lt;1,"",ROW()-2)</f>
        <v>535</v>
      </c>
      <c r="B537" s="31" t="s">
        <v>3386</v>
      </c>
      <c r="C537" s="31">
        <v>10</v>
      </c>
      <c r="D537" s="31" t="s">
        <v>2537</v>
      </c>
      <c r="E537" s="31">
        <f ca="1">GLOBAL[[#This Row],[a6]]</f>
        <v>9</v>
      </c>
      <c r="F537" s="32">
        <f>GLOBAL[[#This Row],[AWAL]]</f>
        <v>10</v>
      </c>
      <c r="G537" s="31">
        <v>9</v>
      </c>
      <c r="H537" s="31">
        <f>IF(GLOBAL[[#This Row],[b1]]="","",GLOBAL[[#This Row],[b1]]-GLOBAL[[#This Row],[a1]])</f>
        <v>-1</v>
      </c>
      <c r="I537" s="32">
        <f>SUM(GLOBAL[[#This Row],[a1]],IF(GLOBAL[[#This Row],[c1]]="",0,GLOBAL[[#This Row],[c1]]))</f>
        <v>9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9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9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9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9</v>
      </c>
    </row>
    <row r="538" spans="1:21">
      <c r="A538" s="31">
        <f ca="1">IF(GLOBAL[[#This Row],[TT]]&lt;1,"",ROW()-2)</f>
        <v>536</v>
      </c>
      <c r="B538" s="31" t="s">
        <v>2566</v>
      </c>
      <c r="C538" s="31">
        <v>9</v>
      </c>
      <c r="D538" s="31" t="s">
        <v>2537</v>
      </c>
      <c r="E538" s="31">
        <f ca="1">GLOBAL[[#This Row],[a6]]</f>
        <v>4</v>
      </c>
      <c r="F538" s="32">
        <f>GLOBAL[[#This Row],[AWAL]]</f>
        <v>9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9</v>
      </c>
      <c r="J538" s="31">
        <v>4</v>
      </c>
      <c r="K538" s="31">
        <f>IF(GLOBAL[[#This Row],[b2]]="","",GLOBAL[[#This Row],[b2]]-GLOBAL[[#This Row],[a2]])</f>
        <v>-5</v>
      </c>
      <c r="L538" s="32">
        <f ca="1">SUM(INDIRECT(GLOBAL_VAR[TABLENAME]&amp;"[@a"&amp;$1:$1-1&amp;"]"),INDIRECT(GLOBAL_VAR[TABLENAME]&amp;"[@c"&amp;$1:$1-1&amp;"]"))</f>
        <v>4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4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4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4</v>
      </c>
    </row>
    <row r="539" spans="1:21">
      <c r="A539" s="31">
        <f ca="1">IF(GLOBAL[[#This Row],[TT]]&lt;1,"",ROW()-2)</f>
        <v>537</v>
      </c>
      <c r="B539" s="31" t="s">
        <v>702</v>
      </c>
      <c r="C539" s="31">
        <v>1</v>
      </c>
      <c r="D539" s="31" t="s">
        <v>514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703</v>
      </c>
      <c r="C540" s="31">
        <v>3</v>
      </c>
      <c r="D540" s="31" t="s">
        <v>14</v>
      </c>
      <c r="E540" s="31">
        <f ca="1">GLOBAL[[#This Row],[a6]]</f>
        <v>3</v>
      </c>
      <c r="F540" s="32">
        <f>GLOBAL[[#This Row],[AWAL]]</f>
        <v>3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3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3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3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3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3</v>
      </c>
    </row>
    <row r="541" spans="1:21">
      <c r="A541" s="31">
        <f ca="1">IF(GLOBAL[[#This Row],[TT]]&lt;1,"",ROW()-2)</f>
        <v>539</v>
      </c>
      <c r="B541" s="31" t="s">
        <v>3387</v>
      </c>
      <c r="C541" s="31">
        <v>5</v>
      </c>
      <c r="D541" s="31" t="s">
        <v>2537</v>
      </c>
      <c r="E541" s="31">
        <f ca="1">GLOBAL[[#This Row],[a6]]</f>
        <v>5</v>
      </c>
      <c r="F541" s="32">
        <f>GLOBAL[[#This Row],[AWAL]]</f>
        <v>5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5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5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5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5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5</v>
      </c>
    </row>
    <row r="542" spans="1:21">
      <c r="A542" s="31">
        <f ca="1">IF(GLOBAL[[#This Row],[TT]]&lt;1,"",ROW()-2)</f>
        <v>540</v>
      </c>
      <c r="B542" s="31" t="s">
        <v>704</v>
      </c>
      <c r="C542" s="31">
        <v>2</v>
      </c>
      <c r="D542" s="31" t="s">
        <v>14</v>
      </c>
      <c r="E542" s="31">
        <f ca="1">GLOBAL[[#This Row],[a6]]</f>
        <v>2</v>
      </c>
      <c r="F542" s="32">
        <f>GLOBAL[[#This Row],[AWAL]]</f>
        <v>2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2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2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2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2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2</v>
      </c>
    </row>
    <row r="543" spans="1:21">
      <c r="A543" s="31">
        <f ca="1">IF(GLOBAL[[#This Row],[TT]]&lt;1,"",ROW()-2)</f>
        <v>541</v>
      </c>
      <c r="B543" s="31" t="s">
        <v>705</v>
      </c>
      <c r="C543" s="31">
        <v>2</v>
      </c>
      <c r="D543" s="31" t="s">
        <v>14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1">
      <c r="A544" s="31">
        <f ca="1">IF(GLOBAL[[#This Row],[TT]]&lt;1,"",ROW()-2)</f>
        <v>542</v>
      </c>
      <c r="B544" s="31" t="s">
        <v>707</v>
      </c>
      <c r="C544" s="31">
        <v>2</v>
      </c>
      <c r="D544" s="31" t="s">
        <v>630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</row>
    <row r="545" spans="1:21">
      <c r="A545" s="31">
        <f ca="1">IF(GLOBAL[[#This Row],[TT]]&lt;1,"",ROW()-2)</f>
        <v>543</v>
      </c>
      <c r="B545" s="31" t="s">
        <v>708</v>
      </c>
      <c r="C545" s="31">
        <v>3</v>
      </c>
      <c r="D545" s="31" t="s">
        <v>630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710</v>
      </c>
      <c r="C546" s="31">
        <v>1</v>
      </c>
      <c r="D546" s="31" t="s">
        <v>14</v>
      </c>
      <c r="E546" s="31">
        <f ca="1">GLOBAL[[#This Row],[a6]]</f>
        <v>1</v>
      </c>
      <c r="F546" s="32">
        <f>GLOBAL[[#This Row],[AWAL]]</f>
        <v>1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1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1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1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1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1</v>
      </c>
    </row>
    <row r="547" spans="1:21">
      <c r="A547" s="31">
        <f ca="1">IF(GLOBAL[[#This Row],[TT]]&lt;1,"",ROW()-2)</f>
        <v>545</v>
      </c>
      <c r="B547" s="31" t="s">
        <v>711</v>
      </c>
      <c r="C547" s="31">
        <v>1</v>
      </c>
      <c r="D547" s="31" t="s">
        <v>66</v>
      </c>
      <c r="E547" s="31">
        <f ca="1">GLOBAL[[#This Row],[a6]]</f>
        <v>1</v>
      </c>
      <c r="F547" s="32">
        <f>GLOBAL[[#This Row],[AWAL]]</f>
        <v>1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1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1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1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1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1</v>
      </c>
    </row>
    <row r="548" spans="1:21">
      <c r="A548" s="31">
        <f ca="1">IF(GLOBAL[[#This Row],[TT]]&lt;1,"",ROW()-2)</f>
        <v>546</v>
      </c>
      <c r="B548" s="31" t="s">
        <v>714</v>
      </c>
      <c r="C548" s="31">
        <v>1</v>
      </c>
      <c r="D548" s="31" t="s">
        <v>19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715</v>
      </c>
      <c r="C549" s="31">
        <v>4</v>
      </c>
      <c r="D549" s="31" t="s">
        <v>39</v>
      </c>
      <c r="E549" s="31">
        <f ca="1">GLOBAL[[#This Row],[a6]]</f>
        <v>4</v>
      </c>
      <c r="F549" s="32">
        <f>GLOBAL[[#This Row],[AWAL]]</f>
        <v>4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4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4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4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4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4</v>
      </c>
    </row>
    <row r="550" spans="1:21">
      <c r="A550" s="31">
        <f ca="1">IF(GLOBAL[[#This Row],[TT]]&lt;1,"",ROW()-2)</f>
        <v>548</v>
      </c>
      <c r="B550" s="31" t="s">
        <v>716</v>
      </c>
      <c r="C550" s="31">
        <v>2</v>
      </c>
      <c r="D550" s="31" t="s">
        <v>43</v>
      </c>
      <c r="E550" s="31">
        <f ca="1">GLOBAL[[#This Row],[a6]]</f>
        <v>2</v>
      </c>
      <c r="F550" s="32">
        <f>GLOBAL[[#This Row],[AWAL]]</f>
        <v>2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2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2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2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2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2</v>
      </c>
    </row>
    <row r="551" spans="1:21">
      <c r="A551" s="31">
        <f ca="1">IF(GLOBAL[[#This Row],[TT]]&lt;1,"",ROW()-2)</f>
        <v>549</v>
      </c>
      <c r="B551" s="31" t="s">
        <v>4168</v>
      </c>
      <c r="C551" s="31">
        <v>31</v>
      </c>
      <c r="D551" s="31" t="s">
        <v>130</v>
      </c>
      <c r="E551" s="31">
        <f ca="1">GLOBAL[[#This Row],[a6]]</f>
        <v>31</v>
      </c>
      <c r="F551" s="32">
        <f>GLOBAL[[#This Row],[AWAL]]</f>
        <v>31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31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31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31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31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31</v>
      </c>
    </row>
    <row r="552" spans="1:21">
      <c r="A552" s="31">
        <f ca="1">IF(GLOBAL[[#This Row],[TT]]&lt;1,"",ROW()-2)</f>
        <v>550</v>
      </c>
      <c r="B552" s="31" t="s">
        <v>4292</v>
      </c>
      <c r="C552" s="31">
        <v>0</v>
      </c>
      <c r="D552" s="31" t="s">
        <v>2606</v>
      </c>
      <c r="E552" s="31">
        <f ca="1">GLOBAL[[#This Row],[a6]]</f>
        <v>4</v>
      </c>
      <c r="F552" s="32">
        <f>GLOBAL[[#This Row],[AWAL]]</f>
        <v>0</v>
      </c>
      <c r="G552" s="31">
        <v>4</v>
      </c>
      <c r="H552" s="31">
        <f>IF(GLOBAL[[#This Row],[b1]]="","",GLOBAL[[#This Row],[b1]]-GLOBAL[[#This Row],[a1]])</f>
        <v>4</v>
      </c>
      <c r="I552" s="32">
        <f>SUM(GLOBAL[[#This Row],[a1]],IF(GLOBAL[[#This Row],[c1]]="",0,GLOBAL[[#This Row],[c1]]))</f>
        <v>4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4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4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4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4</v>
      </c>
    </row>
    <row r="553" spans="1:21">
      <c r="A553" s="31">
        <f ca="1">IF(GLOBAL[[#This Row],[TT]]&lt;1,"",ROW()-2)</f>
        <v>551</v>
      </c>
      <c r="B553" s="31" t="s">
        <v>4291</v>
      </c>
      <c r="C553" s="31">
        <v>0</v>
      </c>
      <c r="D553" s="31" t="s">
        <v>2606</v>
      </c>
      <c r="E553" s="31">
        <f ca="1">GLOBAL[[#This Row],[a6]]</f>
        <v>4</v>
      </c>
      <c r="F553" s="32">
        <f>GLOBAL[[#This Row],[AWAL]]</f>
        <v>0</v>
      </c>
      <c r="G553" s="31">
        <v>4</v>
      </c>
      <c r="H553" s="31">
        <f>IF(GLOBAL[[#This Row],[b1]]="","",GLOBAL[[#This Row],[b1]]-GLOBAL[[#This Row],[a1]])</f>
        <v>4</v>
      </c>
      <c r="I553" s="32">
        <f>SUM(GLOBAL[[#This Row],[a1]],IF(GLOBAL[[#This Row],[c1]]="",0,GLOBAL[[#This Row],[c1]]))</f>
        <v>4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4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4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4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4</v>
      </c>
    </row>
    <row r="554" spans="1:21">
      <c r="A554" s="39">
        <f ca="1">IF(GLOBAL[[#This Row],[TT]]&lt;1,"",ROW()-2)</f>
        <v>552</v>
      </c>
      <c r="B554" s="31" t="s">
        <v>4897</v>
      </c>
      <c r="C554" s="31">
        <v>3</v>
      </c>
      <c r="D554" s="31" t="s">
        <v>2431</v>
      </c>
      <c r="E554" s="39">
        <f ca="1">GLOBAL[[#This Row],[a6]]</f>
        <v>3</v>
      </c>
      <c r="F554" s="40">
        <f>GLOBAL[[#This Row],[AWAL]]</f>
        <v>3</v>
      </c>
      <c r="G554" s="31"/>
      <c r="H554" s="39" t="str">
        <f>IF(GLOBAL[[#This Row],[b1]]="","",GLOBAL[[#This Row],[b1]]-GLOBAL[[#This Row],[a1]])</f>
        <v/>
      </c>
      <c r="I554" s="40">
        <f>SUM(GLOBAL[[#This Row],[a1]],IF(GLOBAL[[#This Row],[c1]]="",0,GLOBAL[[#This Row],[c1]]))</f>
        <v>3</v>
      </c>
      <c r="J554" s="31"/>
      <c r="K554" s="39" t="str">
        <f>IF(GLOBAL[[#This Row],[b2]]="","",GLOBAL[[#This Row],[b2]]-GLOBAL[[#This Row],[a2]])</f>
        <v/>
      </c>
      <c r="L554" s="40">
        <f ca="1">SUM(INDIRECT(GLOBAL_VAR[TABLENAME]&amp;"[@a"&amp;$1:$1-1&amp;"]"),INDIRECT(GLOBAL_VAR[TABLENAME]&amp;"[@c"&amp;$1:$1-1&amp;"]"))</f>
        <v>3</v>
      </c>
      <c r="M554" s="33"/>
      <c r="N554" s="41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</v>
      </c>
      <c r="P554" s="33"/>
      <c r="Q554" s="41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</v>
      </c>
      <c r="S554" s="31"/>
      <c r="T554" s="39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</v>
      </c>
    </row>
    <row r="555" spans="1:21">
      <c r="A555" s="31">
        <f ca="1">IF(GLOBAL[[#This Row],[TT]]&lt;1,"",ROW()-2)</f>
        <v>553</v>
      </c>
      <c r="B555" s="31" t="s">
        <v>718</v>
      </c>
      <c r="C555" s="31">
        <v>1</v>
      </c>
      <c r="D555" s="31" t="s">
        <v>2942</v>
      </c>
      <c r="E555" s="31">
        <f ca="1">GLOBAL[[#This Row],[a6]]</f>
        <v>1</v>
      </c>
      <c r="F555" s="32">
        <f>GLOBAL[[#This Row],[AWAL]]</f>
        <v>1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1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1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1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1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1</v>
      </c>
    </row>
    <row r="556" spans="1:21">
      <c r="A556" s="31">
        <f ca="1">IF(GLOBAL[[#This Row],[TT]]&lt;1,"",ROW()-2)</f>
        <v>554</v>
      </c>
      <c r="B556" s="31" t="s">
        <v>719</v>
      </c>
      <c r="C556" s="31">
        <v>3</v>
      </c>
      <c r="D556" s="31" t="s">
        <v>172</v>
      </c>
      <c r="E556" s="31">
        <f ca="1">GLOBAL[[#This Row],[a6]]</f>
        <v>3</v>
      </c>
      <c r="F556" s="32">
        <f>GLOBAL[[#This Row],[AWAL]]</f>
        <v>3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3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3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3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3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3</v>
      </c>
    </row>
    <row r="557" spans="1:21">
      <c r="A557" s="31">
        <f ca="1">IF(GLOBAL[[#This Row],[TT]]&lt;1,"",ROW()-2)</f>
        <v>555</v>
      </c>
      <c r="B557" s="31" t="s">
        <v>720</v>
      </c>
      <c r="C557" s="31">
        <v>6</v>
      </c>
      <c r="D557" s="31" t="s">
        <v>172</v>
      </c>
      <c r="E557" s="31">
        <f ca="1">GLOBAL[[#This Row],[a6]]</f>
        <v>6</v>
      </c>
      <c r="F557" s="32">
        <f>GLOBAL[[#This Row],[AWAL]]</f>
        <v>6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6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6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6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6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6</v>
      </c>
    </row>
    <row r="558" spans="1:21">
      <c r="A558" s="31">
        <f ca="1">IF(GLOBAL[[#This Row],[TT]]&lt;1,"",ROW()-2)</f>
        <v>556</v>
      </c>
      <c r="B558" s="31" t="s">
        <v>721</v>
      </c>
      <c r="C558" s="31">
        <v>1</v>
      </c>
      <c r="D558" s="31" t="s">
        <v>60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</row>
    <row r="559" spans="1:21">
      <c r="A559" s="31">
        <f ca="1">IF(GLOBAL[[#This Row],[TT]]&lt;1,"",ROW()-2)</f>
        <v>557</v>
      </c>
      <c r="B559" s="31" t="s">
        <v>722</v>
      </c>
      <c r="C559" s="31">
        <v>8</v>
      </c>
      <c r="D559" s="31">
        <v>320</v>
      </c>
      <c r="E559" s="31">
        <f ca="1">GLOBAL[[#This Row],[a6]]</f>
        <v>8</v>
      </c>
      <c r="F559" s="32">
        <f>GLOBAL[[#This Row],[AWAL]]</f>
        <v>8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8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8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8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8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8</v>
      </c>
    </row>
    <row r="560" spans="1:21">
      <c r="A560" s="31">
        <f ca="1">IF(GLOBAL[[#This Row],[TT]]&lt;1,"",ROW()-2)</f>
        <v>558</v>
      </c>
      <c r="B560" s="31" t="s">
        <v>723</v>
      </c>
      <c r="C560" s="31">
        <v>3</v>
      </c>
      <c r="D560" s="31">
        <v>320</v>
      </c>
      <c r="E560" s="31">
        <f ca="1">GLOBAL[[#This Row],[a6]]</f>
        <v>3</v>
      </c>
      <c r="F560" s="32">
        <f>GLOBAL[[#This Row],[AWAL]]</f>
        <v>3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3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3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3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3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3</v>
      </c>
    </row>
    <row r="561" spans="1:21">
      <c r="A561" s="31">
        <f ca="1">IF(GLOBAL[[#This Row],[TT]]&lt;1,"",ROW()-2)</f>
        <v>559</v>
      </c>
      <c r="B561" s="31" t="s">
        <v>724</v>
      </c>
      <c r="C561" s="31">
        <v>2</v>
      </c>
      <c r="D561" s="31">
        <v>160</v>
      </c>
      <c r="E561" s="31">
        <f ca="1">GLOBAL[[#This Row],[a6]]</f>
        <v>2</v>
      </c>
      <c r="F561" s="32">
        <f>GLOBAL[[#This Row],[AWAL]]</f>
        <v>2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2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</v>
      </c>
    </row>
    <row r="562" spans="1:21">
      <c r="A562" s="31">
        <f ca="1">IF(GLOBAL[[#This Row],[TT]]&lt;1,"",ROW()-2)</f>
        <v>560</v>
      </c>
      <c r="B562" s="31" t="s">
        <v>725</v>
      </c>
      <c r="C562" s="31">
        <v>6</v>
      </c>
      <c r="D562" s="31" t="s">
        <v>726</v>
      </c>
      <c r="E562" s="31">
        <f ca="1">GLOBAL[[#This Row],[a6]]</f>
        <v>6</v>
      </c>
      <c r="F562" s="32">
        <f>GLOBAL[[#This Row],[AWAL]]</f>
        <v>6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6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6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6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6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6</v>
      </c>
    </row>
    <row r="563" spans="1:21">
      <c r="A563" s="31">
        <f ca="1">IF(GLOBAL[[#This Row],[TT]]&lt;1,"",ROW()-2)</f>
        <v>561</v>
      </c>
      <c r="B563" s="31" t="s">
        <v>727</v>
      </c>
      <c r="C563" s="31">
        <v>2</v>
      </c>
      <c r="D563" s="31" t="s">
        <v>469</v>
      </c>
      <c r="E563" s="31">
        <f ca="1">GLOBAL[[#This Row],[a6]]</f>
        <v>2</v>
      </c>
      <c r="F563" s="32">
        <f>GLOBAL[[#This Row],[AWAL]]</f>
        <v>2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2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2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2</v>
      </c>
    </row>
    <row r="564" spans="1:21">
      <c r="A564" s="31">
        <f ca="1">IF(GLOBAL[[#This Row],[TT]]&lt;1,"",ROW()-2)</f>
        <v>562</v>
      </c>
      <c r="B564" s="31" t="s">
        <v>728</v>
      </c>
      <c r="C564" s="31">
        <v>1</v>
      </c>
      <c r="D564" s="31" t="s">
        <v>469</v>
      </c>
      <c r="E564" s="31">
        <f ca="1">GLOBAL[[#This Row],[a6]]</f>
        <v>1</v>
      </c>
      <c r="F564" s="32">
        <f>GLOBAL[[#This Row],[AWAL]]</f>
        <v>1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1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1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1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1</v>
      </c>
    </row>
    <row r="565" spans="1:21">
      <c r="A565" s="39">
        <f ca="1">IF(GLOBAL[[#This Row],[TT]]&lt;1,"",ROW()-2)</f>
        <v>563</v>
      </c>
      <c r="B565" s="31" t="s">
        <v>4925</v>
      </c>
      <c r="C565" s="31">
        <v>2</v>
      </c>
      <c r="D565" s="31" t="s">
        <v>2708</v>
      </c>
      <c r="E565" s="39">
        <f ca="1">GLOBAL[[#This Row],[a6]]</f>
        <v>2</v>
      </c>
      <c r="F565" s="40">
        <f>GLOBAL[[#This Row],[AWAL]]</f>
        <v>2</v>
      </c>
      <c r="G565" s="31"/>
      <c r="H565" s="39" t="str">
        <f>IF(GLOBAL[[#This Row],[b1]]="","",GLOBAL[[#This Row],[b1]]-GLOBAL[[#This Row],[a1]])</f>
        <v/>
      </c>
      <c r="I565" s="40">
        <f>SUM(GLOBAL[[#This Row],[a1]],IF(GLOBAL[[#This Row],[c1]]="",0,GLOBAL[[#This Row],[c1]]))</f>
        <v>2</v>
      </c>
      <c r="J565" s="31"/>
      <c r="K565" s="39" t="str">
        <f>IF(GLOBAL[[#This Row],[b2]]="","",GLOBAL[[#This Row],[b2]]-GLOBAL[[#This Row],[a2]])</f>
        <v/>
      </c>
      <c r="L565" s="40">
        <f ca="1">SUM(INDIRECT(GLOBAL_VAR[TABLENAME]&amp;"[@a"&amp;$1:$1-1&amp;"]"),INDIRECT(GLOBAL_VAR[TABLENAME]&amp;"[@c"&amp;$1:$1-1&amp;"]"))</f>
        <v>2</v>
      </c>
      <c r="M565" s="33"/>
      <c r="N565" s="41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2</v>
      </c>
      <c r="P565" s="33"/>
      <c r="Q565" s="41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2</v>
      </c>
      <c r="S565" s="31"/>
      <c r="T565" s="39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2</v>
      </c>
    </row>
    <row r="566" spans="1:21">
      <c r="A566" s="31">
        <f ca="1">IF(GLOBAL[[#This Row],[TT]]&lt;1,"",ROW()-2)</f>
        <v>564</v>
      </c>
      <c r="B566" s="31" t="s">
        <v>733</v>
      </c>
      <c r="C566" s="31">
        <v>14</v>
      </c>
      <c r="D566" s="31" t="s">
        <v>82</v>
      </c>
      <c r="E566" s="31">
        <f ca="1">GLOBAL[[#This Row],[a6]]</f>
        <v>14</v>
      </c>
      <c r="F566" s="32">
        <f>GLOBAL[[#This Row],[AWAL]]</f>
        <v>14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14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14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14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14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14</v>
      </c>
    </row>
    <row r="567" spans="1:21">
      <c r="A567" s="31">
        <f ca="1">IF(GLOBAL[[#This Row],[TT]]&lt;1,"",ROW()-2)</f>
        <v>565</v>
      </c>
      <c r="B567" s="31" t="s">
        <v>734</v>
      </c>
      <c r="C567" s="31">
        <v>20</v>
      </c>
      <c r="D567" s="31" t="s">
        <v>180</v>
      </c>
      <c r="E567" s="31">
        <f ca="1">GLOBAL[[#This Row],[a6]]</f>
        <v>20</v>
      </c>
      <c r="F567" s="32">
        <f>GLOBAL[[#This Row],[AWAL]]</f>
        <v>20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20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20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20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20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20</v>
      </c>
    </row>
    <row r="568" spans="1:21">
      <c r="A568" s="31">
        <f ca="1">IF(GLOBAL[[#This Row],[TT]]&lt;1,"",ROW()-2)</f>
        <v>566</v>
      </c>
      <c r="B568" s="31" t="s">
        <v>735</v>
      </c>
      <c r="C568" s="31">
        <v>4</v>
      </c>
      <c r="D568" s="31" t="s">
        <v>56</v>
      </c>
      <c r="E568" s="31">
        <f ca="1">GLOBAL[[#This Row],[a6]]</f>
        <v>4</v>
      </c>
      <c r="F568" s="32">
        <f>GLOBAL[[#This Row],[AWAL]]</f>
        <v>4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4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4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4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4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4</v>
      </c>
    </row>
    <row r="569" spans="1:21">
      <c r="A569" s="31">
        <f ca="1">IF(GLOBAL[[#This Row],[TT]]&lt;1,"",ROW()-2)</f>
        <v>567</v>
      </c>
      <c r="B569" s="31" t="s">
        <v>736</v>
      </c>
      <c r="C569" s="31">
        <v>3</v>
      </c>
      <c r="D569" s="31" t="s">
        <v>130</v>
      </c>
      <c r="E569" s="31">
        <f ca="1">GLOBAL[[#This Row],[a6]]</f>
        <v>3</v>
      </c>
      <c r="F569" s="32">
        <f>GLOBAL[[#This Row],[AWAL]]</f>
        <v>3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3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3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3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3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3</v>
      </c>
    </row>
    <row r="570" spans="1:21">
      <c r="A570" s="31">
        <f ca="1">IF(GLOBAL[[#This Row],[TT]]&lt;1,"",ROW()-2)</f>
        <v>568</v>
      </c>
      <c r="B570" s="31" t="s">
        <v>3361</v>
      </c>
      <c r="C570" s="31">
        <v>13</v>
      </c>
      <c r="D570" s="31" t="s">
        <v>2615</v>
      </c>
      <c r="E570" s="31">
        <f ca="1">GLOBAL[[#This Row],[a6]]</f>
        <v>13</v>
      </c>
      <c r="F570" s="32">
        <f>GLOBAL[[#This Row],[AWAL]]</f>
        <v>13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13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13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13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13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13</v>
      </c>
    </row>
    <row r="571" spans="1:21">
      <c r="A571" s="31">
        <f ca="1">IF(GLOBAL[[#This Row],[TT]]&lt;1,"",ROW()-2)</f>
        <v>569</v>
      </c>
      <c r="B571" s="31" t="s">
        <v>3363</v>
      </c>
      <c r="C571" s="31">
        <v>45</v>
      </c>
      <c r="D571" s="31" t="s">
        <v>2615</v>
      </c>
      <c r="E571" s="31">
        <f ca="1">GLOBAL[[#This Row],[a6]]</f>
        <v>45</v>
      </c>
      <c r="F571" s="32">
        <f>GLOBAL[[#This Row],[AWAL]]</f>
        <v>45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45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45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45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45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45</v>
      </c>
    </row>
    <row r="572" spans="1:21">
      <c r="A572" s="31">
        <f ca="1">IF(GLOBAL[[#This Row],[TT]]&lt;1,"",ROW()-2)</f>
        <v>570</v>
      </c>
      <c r="B572" s="31" t="s">
        <v>3362</v>
      </c>
      <c r="C572" s="31">
        <v>19</v>
      </c>
      <c r="D572" s="31" t="s">
        <v>2615</v>
      </c>
      <c r="E572" s="31">
        <f ca="1">GLOBAL[[#This Row],[a6]]</f>
        <v>42</v>
      </c>
      <c r="F572" s="32">
        <f>GLOBAL[[#This Row],[AWAL]]</f>
        <v>19</v>
      </c>
      <c r="G572" s="31">
        <v>42</v>
      </c>
      <c r="H572" s="31">
        <f>IF(GLOBAL[[#This Row],[b1]]="","",GLOBAL[[#This Row],[b1]]-GLOBAL[[#This Row],[a1]])</f>
        <v>23</v>
      </c>
      <c r="I572" s="32">
        <f>SUM(GLOBAL[[#This Row],[a1]],IF(GLOBAL[[#This Row],[c1]]="",0,GLOBAL[[#This Row],[c1]]))</f>
        <v>42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42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42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42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42</v>
      </c>
    </row>
    <row r="573" spans="1:21">
      <c r="A573" s="31">
        <f ca="1">IF(GLOBAL[[#This Row],[TT]]&lt;1,"",ROW()-2)</f>
        <v>571</v>
      </c>
      <c r="B573" s="31" t="s">
        <v>3365</v>
      </c>
      <c r="C573" s="31">
        <v>19</v>
      </c>
      <c r="D573" s="31" t="s">
        <v>2615</v>
      </c>
      <c r="E573" s="31">
        <f ca="1">GLOBAL[[#This Row],[a6]]</f>
        <v>34</v>
      </c>
      <c r="F573" s="32">
        <f>GLOBAL[[#This Row],[AWAL]]</f>
        <v>19</v>
      </c>
      <c r="G573" s="31">
        <v>34</v>
      </c>
      <c r="H573" s="31">
        <f>IF(GLOBAL[[#This Row],[b1]]="","",GLOBAL[[#This Row],[b1]]-GLOBAL[[#This Row],[a1]])</f>
        <v>15</v>
      </c>
      <c r="I573" s="32">
        <f>SUM(GLOBAL[[#This Row],[a1]],IF(GLOBAL[[#This Row],[c1]]="",0,GLOBAL[[#This Row],[c1]]))</f>
        <v>34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34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34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34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34</v>
      </c>
    </row>
    <row r="574" spans="1:21">
      <c r="A574" s="31">
        <f ca="1">IF(GLOBAL[[#This Row],[TT]]&lt;1,"",ROW()-2)</f>
        <v>572</v>
      </c>
      <c r="B574" s="31" t="s">
        <v>3364</v>
      </c>
      <c r="C574" s="31">
        <v>47</v>
      </c>
      <c r="D574" s="31" t="s">
        <v>2615</v>
      </c>
      <c r="E574" s="31">
        <f ca="1">GLOBAL[[#This Row],[a6]]</f>
        <v>51</v>
      </c>
      <c r="F574" s="32">
        <f>GLOBAL[[#This Row],[AWAL]]</f>
        <v>47</v>
      </c>
      <c r="G574" s="31">
        <v>51</v>
      </c>
      <c r="H574" s="31">
        <f>IF(GLOBAL[[#This Row],[b1]]="","",GLOBAL[[#This Row],[b1]]-GLOBAL[[#This Row],[a1]])</f>
        <v>4</v>
      </c>
      <c r="I574" s="32">
        <f>SUM(GLOBAL[[#This Row],[a1]],IF(GLOBAL[[#This Row],[c1]]="",0,GLOBAL[[#This Row],[c1]]))</f>
        <v>51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51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51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51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51</v>
      </c>
    </row>
    <row r="575" spans="1:21">
      <c r="A575" s="31">
        <f ca="1">IF(GLOBAL[[#This Row],[TT]]&lt;1,"",ROW()-2)</f>
        <v>573</v>
      </c>
      <c r="B575" s="31" t="s">
        <v>3246</v>
      </c>
      <c r="C575" s="31">
        <v>2</v>
      </c>
      <c r="D575" s="31" t="s">
        <v>130</v>
      </c>
      <c r="E575" s="31">
        <f ca="1">GLOBAL[[#This Row],[a6]]</f>
        <v>2</v>
      </c>
      <c r="F575" s="32">
        <f>GLOBAL[[#This Row],[AWAL]]</f>
        <v>2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2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2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2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2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2</v>
      </c>
    </row>
    <row r="576" spans="1:21">
      <c r="A576" s="31">
        <f ca="1">IF(GLOBAL[[#This Row],[TT]]&lt;1,"",ROW()-2)</f>
        <v>574</v>
      </c>
      <c r="B576" s="31" t="s">
        <v>737</v>
      </c>
      <c r="C576" s="31">
        <v>1</v>
      </c>
      <c r="D576" s="31" t="s">
        <v>130</v>
      </c>
      <c r="E576" s="31">
        <f ca="1">GLOBAL[[#This Row],[a6]]</f>
        <v>1</v>
      </c>
      <c r="F576" s="32">
        <f>GLOBAL[[#This Row],[AWAL]]</f>
        <v>1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1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1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1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1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1</v>
      </c>
    </row>
    <row r="577" spans="1:21">
      <c r="A577" s="31">
        <f ca="1">IF(GLOBAL[[#This Row],[TT]]&lt;1,"",ROW()-2)</f>
        <v>575</v>
      </c>
      <c r="B577" s="31" t="s">
        <v>4308</v>
      </c>
      <c r="C577" s="31">
        <v>1</v>
      </c>
      <c r="D577" s="31" t="s">
        <v>4309</v>
      </c>
      <c r="E577" s="31">
        <f ca="1">GLOBAL[[#This Row],[a6]]</f>
        <v>1</v>
      </c>
      <c r="F577" s="32">
        <f>GLOBAL[[#This Row],[AWAL]]</f>
        <v>1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1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1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1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1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1</v>
      </c>
    </row>
    <row r="578" spans="1:21">
      <c r="A578" s="31">
        <f ca="1">IF(GLOBAL[[#This Row],[TT]]&lt;1,"",ROW()-2)</f>
        <v>576</v>
      </c>
      <c r="B578" s="31" t="s">
        <v>739</v>
      </c>
      <c r="C578" s="31">
        <v>69</v>
      </c>
      <c r="D578" s="31" t="s">
        <v>140</v>
      </c>
      <c r="E578" s="31">
        <f ca="1">GLOBAL[[#This Row],[a6]]</f>
        <v>69</v>
      </c>
      <c r="F578" s="32">
        <f>GLOBAL[[#This Row],[AWAL]]</f>
        <v>69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69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69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69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69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69</v>
      </c>
    </row>
    <row r="579" spans="1:21">
      <c r="A579" s="31">
        <f ca="1">IF(GLOBAL[[#This Row],[TT]]&lt;1,"",ROW()-2)</f>
        <v>577</v>
      </c>
      <c r="B579" s="31" t="s">
        <v>740</v>
      </c>
      <c r="C579" s="31">
        <v>2</v>
      </c>
      <c r="D579" s="31">
        <v>1000</v>
      </c>
      <c r="E579" s="31">
        <f ca="1">GLOBAL[[#This Row],[a6]]</f>
        <v>2</v>
      </c>
      <c r="F579" s="32">
        <f>GLOBAL[[#This Row],[AWAL]]</f>
        <v>2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2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2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2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2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2</v>
      </c>
    </row>
    <row r="580" spans="1:21">
      <c r="A580" s="31">
        <f ca="1">IF(GLOBAL[[#This Row],[TT]]&lt;1,"",ROW()-2)</f>
        <v>578</v>
      </c>
      <c r="B580" s="31" t="s">
        <v>4051</v>
      </c>
      <c r="C580" s="31">
        <v>23</v>
      </c>
      <c r="D580" s="31">
        <v>1000</v>
      </c>
      <c r="E580" s="31">
        <f ca="1">GLOBAL[[#This Row],[a6]]</f>
        <v>23</v>
      </c>
      <c r="F580" s="32">
        <f>GLOBAL[[#This Row],[AWAL]]</f>
        <v>23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23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23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23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23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23</v>
      </c>
    </row>
    <row r="581" spans="1:21">
      <c r="A581" s="31">
        <f ca="1">IF(GLOBAL[[#This Row],[TT]]&lt;1,"",ROW()-2)</f>
        <v>579</v>
      </c>
      <c r="B581" s="31" t="s">
        <v>4052</v>
      </c>
      <c r="C581" s="31">
        <v>31</v>
      </c>
      <c r="D581" s="31">
        <v>1000</v>
      </c>
      <c r="E581" s="31">
        <f ca="1">GLOBAL[[#This Row],[a6]]</f>
        <v>31</v>
      </c>
      <c r="F581" s="32">
        <f>GLOBAL[[#This Row],[AWAL]]</f>
        <v>31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31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31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31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31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31</v>
      </c>
    </row>
    <row r="582" spans="1:21">
      <c r="A582" s="31">
        <f ca="1">IF(GLOBAL[[#This Row],[TT]]&lt;1,"",ROW()-2)</f>
        <v>580</v>
      </c>
      <c r="B582" s="31" t="s">
        <v>4053</v>
      </c>
      <c r="C582" s="31">
        <v>5</v>
      </c>
      <c r="D582" s="31">
        <v>1000</v>
      </c>
      <c r="E582" s="31">
        <f ca="1">GLOBAL[[#This Row],[a6]]</f>
        <v>5</v>
      </c>
      <c r="F582" s="32">
        <f>GLOBAL[[#This Row],[AWAL]]</f>
        <v>5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5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5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5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5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5</v>
      </c>
    </row>
    <row r="583" spans="1:21">
      <c r="A583" s="31">
        <f ca="1">IF(GLOBAL[[#This Row],[TT]]&lt;1,"",ROW()-2)</f>
        <v>581</v>
      </c>
      <c r="B583" s="31" t="s">
        <v>4700</v>
      </c>
      <c r="C583" s="31">
        <v>2</v>
      </c>
      <c r="D583" s="31" t="s">
        <v>4701</v>
      </c>
      <c r="E583" s="31">
        <f ca="1">GLOBAL[[#This Row],[a6]]</f>
        <v>2</v>
      </c>
      <c r="F583" s="32">
        <f>GLOBAL[[#This Row],[AWAL]]</f>
        <v>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2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2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2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2</v>
      </c>
    </row>
    <row r="584" spans="1:21">
      <c r="A584" s="31">
        <f ca="1">IF(GLOBAL[[#This Row],[TT]]&lt;1,"",ROW()-2)</f>
        <v>582</v>
      </c>
      <c r="B584" s="31" t="s">
        <v>742</v>
      </c>
      <c r="C584" s="31">
        <v>7</v>
      </c>
      <c r="D584" s="31">
        <v>4</v>
      </c>
      <c r="E584" s="31">
        <f ca="1">GLOBAL[[#This Row],[a6]]</f>
        <v>7</v>
      </c>
      <c r="F584" s="32">
        <f>GLOBAL[[#This Row],[AWAL]]</f>
        <v>7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7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7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7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7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7</v>
      </c>
    </row>
    <row r="585" spans="1:21">
      <c r="A585" s="31">
        <f ca="1">IF(GLOBAL[[#This Row],[TT]]&lt;1,"",ROW()-2)</f>
        <v>583</v>
      </c>
      <c r="B585" s="31" t="s">
        <v>743</v>
      </c>
      <c r="C585" s="31">
        <v>4</v>
      </c>
      <c r="D585" s="31">
        <v>4</v>
      </c>
      <c r="E585" s="31">
        <f ca="1">GLOBAL[[#This Row],[a6]]</f>
        <v>4</v>
      </c>
      <c r="F585" s="32">
        <f>GLOBAL[[#This Row],[AWAL]]</f>
        <v>4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4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4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4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4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4</v>
      </c>
    </row>
    <row r="586" spans="1:21">
      <c r="A586" s="31">
        <f ca="1">IF(GLOBAL[[#This Row],[TT]]&lt;1,"",ROW()-2)</f>
        <v>584</v>
      </c>
      <c r="B586" s="31" t="s">
        <v>744</v>
      </c>
      <c r="C586" s="31">
        <v>11</v>
      </c>
      <c r="D586" s="31">
        <v>40</v>
      </c>
      <c r="E586" s="31">
        <f ca="1">GLOBAL[[#This Row],[a6]]</f>
        <v>11</v>
      </c>
      <c r="F586" s="32">
        <f>GLOBAL[[#This Row],[AWAL]]</f>
        <v>11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11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11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11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11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11</v>
      </c>
    </row>
    <row r="587" spans="1:21">
      <c r="A587" s="31">
        <f ca="1">IF(GLOBAL[[#This Row],[TT]]&lt;1,"",ROW()-2)</f>
        <v>585</v>
      </c>
      <c r="B587" s="31" t="s">
        <v>745</v>
      </c>
      <c r="C587" s="31">
        <v>8</v>
      </c>
      <c r="D587" s="31">
        <v>40</v>
      </c>
      <c r="E587" s="31">
        <f ca="1">GLOBAL[[#This Row],[a6]]</f>
        <v>8</v>
      </c>
      <c r="F587" s="32">
        <f>GLOBAL[[#This Row],[AWAL]]</f>
        <v>8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8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8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8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8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8</v>
      </c>
    </row>
    <row r="588" spans="1:21">
      <c r="A588" s="31">
        <f ca="1">IF(GLOBAL[[#This Row],[TT]]&lt;1,"",ROW()-2)</f>
        <v>586</v>
      </c>
      <c r="B588" s="31" t="s">
        <v>2359</v>
      </c>
      <c r="C588" s="31">
        <v>18</v>
      </c>
      <c r="D588" s="31" t="s">
        <v>2602</v>
      </c>
      <c r="E588" s="31">
        <f ca="1">GLOBAL[[#This Row],[a6]]</f>
        <v>16</v>
      </c>
      <c r="F588" s="32">
        <f>GLOBAL[[#This Row],[AWAL]]</f>
        <v>18</v>
      </c>
      <c r="G588" s="31">
        <v>17</v>
      </c>
      <c r="H588" s="31">
        <f>IF(GLOBAL[[#This Row],[b1]]="","",GLOBAL[[#This Row],[b1]]-GLOBAL[[#This Row],[a1]])</f>
        <v>-1</v>
      </c>
      <c r="I588" s="32">
        <f>SUM(GLOBAL[[#This Row],[a1]],IF(GLOBAL[[#This Row],[c1]]="",0,GLOBAL[[#This Row],[c1]]))</f>
        <v>17</v>
      </c>
      <c r="J588" s="31">
        <v>16</v>
      </c>
      <c r="K588" s="31">
        <f>IF(GLOBAL[[#This Row],[b2]]="","",GLOBAL[[#This Row],[b2]]-GLOBAL[[#This Row],[a2]])</f>
        <v>-1</v>
      </c>
      <c r="L588" s="32">
        <f ca="1">SUM(INDIRECT(GLOBAL_VAR[TABLENAME]&amp;"[@a"&amp;$1:$1-1&amp;"]"),INDIRECT(GLOBAL_VAR[TABLENAME]&amp;"[@c"&amp;$1:$1-1&amp;"]"))</f>
        <v>16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16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16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16</v>
      </c>
    </row>
    <row r="589" spans="1:21">
      <c r="A589" s="31">
        <f ca="1">IF(GLOBAL[[#This Row],[TT]]&lt;1,"",ROW()-2)</f>
        <v>587</v>
      </c>
      <c r="B589" s="31" t="s">
        <v>2360</v>
      </c>
      <c r="C589" s="31">
        <v>12</v>
      </c>
      <c r="D589" s="31" t="s">
        <v>2459</v>
      </c>
      <c r="E589" s="31">
        <f ca="1">GLOBAL[[#This Row],[a6]]</f>
        <v>11</v>
      </c>
      <c r="F589" s="32">
        <f>GLOBAL[[#This Row],[AWAL]]</f>
        <v>12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12</v>
      </c>
      <c r="J589" s="31">
        <v>11</v>
      </c>
      <c r="K589" s="31">
        <f>IF(GLOBAL[[#This Row],[b2]]="","",GLOBAL[[#This Row],[b2]]-GLOBAL[[#This Row],[a2]])</f>
        <v>-1</v>
      </c>
      <c r="L589" s="32">
        <f ca="1">SUM(INDIRECT(GLOBAL_VAR[TABLENAME]&amp;"[@a"&amp;$1:$1-1&amp;"]"),INDIRECT(GLOBAL_VAR[TABLENAME]&amp;"[@c"&amp;$1:$1-1&amp;"]"))</f>
        <v>11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11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11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11</v>
      </c>
    </row>
    <row r="590" spans="1:21">
      <c r="A590" s="31">
        <f ca="1">IF(GLOBAL[[#This Row],[TT]]&lt;1,"",ROW()-2)</f>
        <v>588</v>
      </c>
      <c r="B590" s="31" t="s">
        <v>749</v>
      </c>
      <c r="C590" s="31">
        <v>4</v>
      </c>
      <c r="D590" s="31" t="s">
        <v>63</v>
      </c>
      <c r="E590" s="31">
        <f ca="1">GLOBAL[[#This Row],[a6]]</f>
        <v>4</v>
      </c>
      <c r="F590" s="32">
        <f>GLOBAL[[#This Row],[AWAL]]</f>
        <v>4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4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4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4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4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4</v>
      </c>
    </row>
    <row r="591" spans="1:21">
      <c r="A591" s="31">
        <f ca="1">IF(GLOBAL[[#This Row],[TT]]&lt;1,"",ROW()-2)</f>
        <v>589</v>
      </c>
      <c r="B591" s="31" t="s">
        <v>750</v>
      </c>
      <c r="C591" s="31">
        <v>3</v>
      </c>
      <c r="D591" s="31" t="s">
        <v>34</v>
      </c>
      <c r="E591" s="31">
        <f ca="1">GLOBAL[[#This Row],[a6]]</f>
        <v>3</v>
      </c>
      <c r="F591" s="32">
        <f>GLOBAL[[#This Row],[AWAL]]</f>
        <v>3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3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3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3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3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3</v>
      </c>
    </row>
    <row r="592" spans="1:21">
      <c r="A592" s="31">
        <f ca="1">IF(GLOBAL[[#This Row],[TT]]&lt;1,"",ROW()-2)</f>
        <v>590</v>
      </c>
      <c r="B592" s="31" t="s">
        <v>751</v>
      </c>
      <c r="C592" s="31">
        <v>2</v>
      </c>
      <c r="D592" s="31" t="s">
        <v>54</v>
      </c>
      <c r="E592" s="31">
        <f ca="1">GLOBAL[[#This Row],[a6]]</f>
        <v>2</v>
      </c>
      <c r="F592" s="32">
        <f>GLOBAL[[#This Row],[AWAL]]</f>
        <v>2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2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2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2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2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2</v>
      </c>
    </row>
    <row r="593" spans="1:21">
      <c r="A593" s="31">
        <f ca="1">IF(GLOBAL[[#This Row],[TT]]&lt;1,"",ROW()-2)</f>
        <v>591</v>
      </c>
      <c r="B593" s="31" t="s">
        <v>752</v>
      </c>
      <c r="C593" s="31">
        <v>4</v>
      </c>
      <c r="D593" s="31" t="s">
        <v>154</v>
      </c>
      <c r="E593" s="31">
        <f ca="1">GLOBAL[[#This Row],[a6]]</f>
        <v>4</v>
      </c>
      <c r="F593" s="32">
        <f>GLOBAL[[#This Row],[AWAL]]</f>
        <v>4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4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4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4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4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4</v>
      </c>
    </row>
    <row r="594" spans="1:21">
      <c r="A594" s="31">
        <f ca="1">IF(GLOBAL[[#This Row],[TT]]&lt;1,"",ROW()-2)</f>
        <v>592</v>
      </c>
      <c r="B594" s="31" t="s">
        <v>3267</v>
      </c>
      <c r="C594" s="31">
        <v>2</v>
      </c>
      <c r="D594" s="31" t="s">
        <v>2591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753</v>
      </c>
      <c r="C595" s="31">
        <v>4</v>
      </c>
      <c r="D595" s="31" t="s">
        <v>754</v>
      </c>
      <c r="E595" s="31">
        <f ca="1">GLOBAL[[#This Row],[a6]]</f>
        <v>4</v>
      </c>
      <c r="F595" s="32">
        <f>GLOBAL[[#This Row],[AWAL]]</f>
        <v>4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4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4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4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4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4</v>
      </c>
    </row>
    <row r="596" spans="1:21">
      <c r="A596" s="31">
        <f ca="1">IF(GLOBAL[[#This Row],[TT]]&lt;1,"",ROW()-2)</f>
        <v>594</v>
      </c>
      <c r="B596" s="31" t="s">
        <v>755</v>
      </c>
      <c r="C596" s="31">
        <v>6</v>
      </c>
      <c r="D596" s="31" t="s">
        <v>754</v>
      </c>
      <c r="E596" s="31">
        <f ca="1">GLOBAL[[#This Row],[a6]]</f>
        <v>6</v>
      </c>
      <c r="F596" s="32">
        <f>GLOBAL[[#This Row],[AWAL]]</f>
        <v>6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6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6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6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6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6</v>
      </c>
    </row>
    <row r="597" spans="1:21">
      <c r="A597" s="31">
        <f ca="1">IF(GLOBAL[[#This Row],[TT]]&lt;1,"",ROW()-2)</f>
        <v>595</v>
      </c>
      <c r="B597" s="31" t="s">
        <v>757</v>
      </c>
      <c r="C597" s="31">
        <v>1</v>
      </c>
      <c r="D597" s="31" t="s">
        <v>87</v>
      </c>
      <c r="E597" s="31">
        <f ca="1">GLOBAL[[#This Row],[a6]]</f>
        <v>1</v>
      </c>
      <c r="F597" s="32">
        <f>GLOBAL[[#This Row],[AWAL]]</f>
        <v>1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1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1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1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1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1</v>
      </c>
    </row>
    <row r="598" spans="1:21">
      <c r="A598" s="31">
        <f ca="1">IF(GLOBAL[[#This Row],[TT]]&lt;1,"",ROW()-2)</f>
        <v>596</v>
      </c>
      <c r="B598" s="31" t="s">
        <v>759</v>
      </c>
      <c r="C598" s="31">
        <v>1</v>
      </c>
      <c r="D598" s="31" t="s">
        <v>38</v>
      </c>
      <c r="E598" s="31">
        <f ca="1">GLOBAL[[#This Row],[a6]]</f>
        <v>1</v>
      </c>
      <c r="F598" s="32">
        <f>GLOBAL[[#This Row],[AWAL]]</f>
        <v>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</v>
      </c>
    </row>
    <row r="599" spans="1:21">
      <c r="A599" s="31">
        <f ca="1">IF(GLOBAL[[#This Row],[TT]]&lt;1,"",ROW()-2)</f>
        <v>597</v>
      </c>
      <c r="B599" s="31" t="s">
        <v>760</v>
      </c>
      <c r="C599" s="31">
        <v>5</v>
      </c>
      <c r="D599" s="31" t="s">
        <v>52</v>
      </c>
      <c r="E599" s="31">
        <f ca="1">GLOBAL[[#This Row],[a6]]</f>
        <v>5</v>
      </c>
      <c r="F599" s="32">
        <f>GLOBAL[[#This Row],[AWAL]]</f>
        <v>5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5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5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5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5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5</v>
      </c>
    </row>
    <row r="600" spans="1:21">
      <c r="A600" s="31">
        <f ca="1">IF(GLOBAL[[#This Row],[TT]]&lt;1,"",ROW()-2)</f>
        <v>598</v>
      </c>
      <c r="B600" s="31" t="s">
        <v>761</v>
      </c>
      <c r="C600" s="31">
        <v>2</v>
      </c>
      <c r="D600" s="31" t="s">
        <v>152</v>
      </c>
      <c r="E600" s="31">
        <f ca="1">GLOBAL[[#This Row],[a6]]</f>
        <v>2</v>
      </c>
      <c r="F600" s="32">
        <f>GLOBAL[[#This Row],[AWAL]]</f>
        <v>2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2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2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2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2</v>
      </c>
    </row>
    <row r="601" spans="1:21">
      <c r="A601" s="31">
        <f ca="1">IF(GLOBAL[[#This Row],[TT]]&lt;1,"",ROW()-2)</f>
        <v>599</v>
      </c>
      <c r="B601" s="31" t="s">
        <v>762</v>
      </c>
      <c r="C601" s="31">
        <v>2</v>
      </c>
      <c r="D601" s="31" t="s">
        <v>39</v>
      </c>
      <c r="E601" s="31">
        <f ca="1">GLOBAL[[#This Row],[a6]]</f>
        <v>2</v>
      </c>
      <c r="F601" s="32">
        <f>GLOBAL[[#This Row],[AWAL]]</f>
        <v>2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2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2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2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2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2</v>
      </c>
    </row>
    <row r="602" spans="1:21">
      <c r="A602" s="31">
        <f ca="1">IF(GLOBAL[[#This Row],[TT]]&lt;1,"",ROW()-2)</f>
        <v>600</v>
      </c>
      <c r="B602" s="31" t="s">
        <v>763</v>
      </c>
      <c r="C602" s="31">
        <v>102</v>
      </c>
      <c r="D602" s="31" t="s">
        <v>58</v>
      </c>
      <c r="E602" s="31">
        <f ca="1">GLOBAL[[#This Row],[a6]]</f>
        <v>102</v>
      </c>
      <c r="F602" s="32">
        <f>GLOBAL[[#This Row],[AWAL]]</f>
        <v>102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102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102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102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102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102</v>
      </c>
    </row>
    <row r="603" spans="1:21">
      <c r="A603" s="31">
        <f ca="1">IF(GLOBAL[[#This Row],[TT]]&lt;1,"",ROW()-2)</f>
        <v>601</v>
      </c>
      <c r="B603" s="31" t="s">
        <v>764</v>
      </c>
      <c r="C603" s="31">
        <v>7</v>
      </c>
      <c r="D603" s="31" t="s">
        <v>39</v>
      </c>
      <c r="E603" s="31">
        <f ca="1">GLOBAL[[#This Row],[a6]]</f>
        <v>6</v>
      </c>
      <c r="F603" s="32">
        <f>GLOBAL[[#This Row],[AWAL]]</f>
        <v>7</v>
      </c>
      <c r="G603" s="31">
        <v>6</v>
      </c>
      <c r="H603" s="31">
        <f>IF(GLOBAL[[#This Row],[b1]]="","",GLOBAL[[#This Row],[b1]]-GLOBAL[[#This Row],[a1]])</f>
        <v>-1</v>
      </c>
      <c r="I603" s="32">
        <f>SUM(GLOBAL[[#This Row],[a1]],IF(GLOBAL[[#This Row],[c1]]="",0,GLOBAL[[#This Row],[c1]]))</f>
        <v>6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6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6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6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6</v>
      </c>
    </row>
    <row r="604" spans="1:21">
      <c r="A604" s="31">
        <f ca="1">IF(GLOBAL[[#This Row],[TT]]&lt;1,"",ROW()-2)</f>
        <v>602</v>
      </c>
      <c r="B604" s="31" t="s">
        <v>766</v>
      </c>
      <c r="C604" s="31">
        <v>27</v>
      </c>
      <c r="D604" s="31" t="s">
        <v>11</v>
      </c>
      <c r="E604" s="31">
        <f ca="1">GLOBAL[[#This Row],[a6]]</f>
        <v>27</v>
      </c>
      <c r="F604" s="32">
        <f>GLOBAL[[#This Row],[AWAL]]</f>
        <v>27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27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27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27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27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27</v>
      </c>
    </row>
    <row r="605" spans="1:21">
      <c r="A605" s="31">
        <f ca="1">IF(GLOBAL[[#This Row],[TT]]&lt;1,"",ROW()-2)</f>
        <v>603</v>
      </c>
      <c r="B605" s="31" t="s">
        <v>767</v>
      </c>
      <c r="C605" s="31">
        <v>1</v>
      </c>
      <c r="D605" s="31" t="s">
        <v>34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768</v>
      </c>
      <c r="C606" s="31">
        <v>1</v>
      </c>
      <c r="D606" s="31" t="s">
        <v>34</v>
      </c>
      <c r="E606" s="31">
        <f ca="1">GLOBAL[[#This Row],[a6]]</f>
        <v>1</v>
      </c>
      <c r="F606" s="32">
        <f>GLOBAL[[#This Row],[AWAL]]</f>
        <v>1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1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1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1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1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1</v>
      </c>
    </row>
    <row r="607" spans="1:21">
      <c r="A607" s="31">
        <f ca="1">IF(GLOBAL[[#This Row],[TT]]&lt;1,"",ROW()-2)</f>
        <v>605</v>
      </c>
      <c r="B607" s="31" t="s">
        <v>769</v>
      </c>
      <c r="C607" s="31">
        <v>1</v>
      </c>
      <c r="D607" s="31">
        <v>120</v>
      </c>
      <c r="E607" s="31">
        <f ca="1">GLOBAL[[#This Row],[a6]]</f>
        <v>1</v>
      </c>
      <c r="F607" s="32">
        <f>GLOBAL[[#This Row],[AWAL]]</f>
        <v>1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1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1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1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1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1</v>
      </c>
    </row>
    <row r="608" spans="1:21">
      <c r="A608" s="31">
        <f ca="1">IF(GLOBAL[[#This Row],[TT]]&lt;1,"",ROW()-2)</f>
        <v>606</v>
      </c>
      <c r="B608" s="31" t="s">
        <v>770</v>
      </c>
      <c r="C608" s="31">
        <v>14</v>
      </c>
      <c r="D608" s="31">
        <v>48</v>
      </c>
      <c r="E608" s="31">
        <f ca="1">GLOBAL[[#This Row],[a6]]</f>
        <v>14</v>
      </c>
      <c r="F608" s="32">
        <f>GLOBAL[[#This Row],[AWAL]]</f>
        <v>14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14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14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14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14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14</v>
      </c>
    </row>
    <row r="609" spans="1:21">
      <c r="A609" s="31">
        <f ca="1">IF(GLOBAL[[#This Row],[TT]]&lt;1,"",ROW()-2)</f>
        <v>607</v>
      </c>
      <c r="B609" s="31" t="s">
        <v>771</v>
      </c>
      <c r="C609" s="31">
        <v>2</v>
      </c>
      <c r="D609" s="31" t="s">
        <v>28</v>
      </c>
      <c r="E609" s="31">
        <f ca="1">GLOBAL[[#This Row],[a6]]</f>
        <v>2</v>
      </c>
      <c r="F609" s="32">
        <f>GLOBAL[[#This Row],[AWAL]]</f>
        <v>2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2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2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2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2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2</v>
      </c>
    </row>
    <row r="610" spans="1:21">
      <c r="A610" s="31">
        <f ca="1">IF(GLOBAL[[#This Row],[TT]]&lt;1,"",ROW()-2)</f>
        <v>608</v>
      </c>
      <c r="B610" s="31" t="s">
        <v>772</v>
      </c>
      <c r="C610" s="31">
        <v>40</v>
      </c>
      <c r="D610" s="31" t="s">
        <v>28</v>
      </c>
      <c r="E610" s="31">
        <f ca="1">GLOBAL[[#This Row],[a6]]</f>
        <v>40</v>
      </c>
      <c r="F610" s="32">
        <f>GLOBAL[[#This Row],[AWAL]]</f>
        <v>40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40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40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40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40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40</v>
      </c>
    </row>
    <row r="611" spans="1:21">
      <c r="A611" s="31">
        <f ca="1">IF(GLOBAL[[#This Row],[TT]]&lt;1,"",ROW()-2)</f>
        <v>609</v>
      </c>
      <c r="B611" s="31" t="s">
        <v>773</v>
      </c>
      <c r="C611" s="31">
        <v>1</v>
      </c>
      <c r="D611" s="31" t="s">
        <v>52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4469</v>
      </c>
      <c r="C612" s="31">
        <v>2</v>
      </c>
      <c r="D612" s="31" t="s">
        <v>58</v>
      </c>
      <c r="E612" s="31">
        <f ca="1">GLOBAL[[#This Row],[a6]]</f>
        <v>2</v>
      </c>
      <c r="F612" s="32">
        <f>GLOBAL[[#This Row],[AWAL]]</f>
        <v>2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2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2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2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2</v>
      </c>
    </row>
    <row r="613" spans="1:21">
      <c r="A613" s="31">
        <f ca="1">IF(GLOBAL[[#This Row],[TT]]&lt;1,"",ROW()-2)</f>
        <v>611</v>
      </c>
      <c r="B613" s="31" t="s">
        <v>774</v>
      </c>
      <c r="C613" s="31">
        <v>5</v>
      </c>
      <c r="D613" s="31" t="s">
        <v>39</v>
      </c>
      <c r="E613" s="31">
        <f ca="1">GLOBAL[[#This Row],[a6]]</f>
        <v>5</v>
      </c>
      <c r="F613" s="32">
        <f>GLOBAL[[#This Row],[AWAL]]</f>
        <v>5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5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5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5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5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5</v>
      </c>
    </row>
    <row r="614" spans="1:21">
      <c r="A614" s="39">
        <f ca="1">IF(GLOBAL[[#This Row],[TT]]&lt;1,"",ROW()-2)</f>
        <v>612</v>
      </c>
      <c r="B614" s="31" t="s">
        <v>4867</v>
      </c>
      <c r="C614" s="31">
        <v>3</v>
      </c>
      <c r="D614" s="31" t="s">
        <v>2459</v>
      </c>
      <c r="E614" s="39">
        <f ca="1">GLOBAL[[#This Row],[a6]]</f>
        <v>2</v>
      </c>
      <c r="F614" s="40">
        <f>GLOBAL[[#This Row],[AWAL]]</f>
        <v>3</v>
      </c>
      <c r="G614" s="31"/>
      <c r="H614" s="39" t="str">
        <f>IF(GLOBAL[[#This Row],[b1]]="","",GLOBAL[[#This Row],[b1]]-GLOBAL[[#This Row],[a1]])</f>
        <v/>
      </c>
      <c r="I614" s="40">
        <f>SUM(GLOBAL[[#This Row],[a1]],IF(GLOBAL[[#This Row],[c1]]="",0,GLOBAL[[#This Row],[c1]]))</f>
        <v>3</v>
      </c>
      <c r="J614" s="31">
        <v>2</v>
      </c>
      <c r="K614" s="39">
        <f>IF(GLOBAL[[#This Row],[b2]]="","",GLOBAL[[#This Row],[b2]]-GLOBAL[[#This Row],[a2]])</f>
        <v>-1</v>
      </c>
      <c r="L614" s="40">
        <f ca="1">SUM(INDIRECT(GLOBAL_VAR[TABLENAME]&amp;"[@a"&amp;$1:$1-1&amp;"]"),INDIRECT(GLOBAL_VAR[TABLENAME]&amp;"[@c"&amp;$1:$1-1&amp;"]"))</f>
        <v>2</v>
      </c>
      <c r="M614" s="33"/>
      <c r="N614" s="41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2</v>
      </c>
      <c r="P614" s="33"/>
      <c r="Q614" s="41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2</v>
      </c>
      <c r="S614" s="31"/>
      <c r="T614" s="39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2</v>
      </c>
    </row>
    <row r="615" spans="1:21">
      <c r="A615" s="39">
        <f ca="1">IF(GLOBAL[[#This Row],[TT]]&lt;1,"",ROW()-2)</f>
        <v>613</v>
      </c>
      <c r="B615" s="31" t="s">
        <v>4866</v>
      </c>
      <c r="C615" s="31">
        <v>5</v>
      </c>
      <c r="D615" s="31" t="s">
        <v>2459</v>
      </c>
      <c r="E615" s="39">
        <f ca="1">GLOBAL[[#This Row],[a6]]</f>
        <v>5</v>
      </c>
      <c r="F615" s="40">
        <f>GLOBAL[[#This Row],[AWAL]]</f>
        <v>5</v>
      </c>
      <c r="G615" s="31"/>
      <c r="H615" s="39" t="str">
        <f>IF(GLOBAL[[#This Row],[b1]]="","",GLOBAL[[#This Row],[b1]]-GLOBAL[[#This Row],[a1]])</f>
        <v/>
      </c>
      <c r="I615" s="40">
        <f>SUM(GLOBAL[[#This Row],[a1]],IF(GLOBAL[[#This Row],[c1]]="",0,GLOBAL[[#This Row],[c1]]))</f>
        <v>5</v>
      </c>
      <c r="J615" s="31"/>
      <c r="K615" s="39" t="str">
        <f>IF(GLOBAL[[#This Row],[b2]]="","",GLOBAL[[#This Row],[b2]]-GLOBAL[[#This Row],[a2]])</f>
        <v/>
      </c>
      <c r="L615" s="40">
        <f ca="1">SUM(INDIRECT(GLOBAL_VAR[TABLENAME]&amp;"[@a"&amp;$1:$1-1&amp;"]"),INDIRECT(GLOBAL_VAR[TABLENAME]&amp;"[@c"&amp;$1:$1-1&amp;"]"))</f>
        <v>5</v>
      </c>
      <c r="M615" s="33"/>
      <c r="N615" s="41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5</v>
      </c>
      <c r="P615" s="33"/>
      <c r="Q615" s="41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5</v>
      </c>
      <c r="S615" s="31"/>
      <c r="T615" s="39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5</v>
      </c>
    </row>
    <row r="616" spans="1:21">
      <c r="A616" s="31">
        <f ca="1">IF(GLOBAL[[#This Row],[TT]]&lt;1,"",ROW()-2)</f>
        <v>614</v>
      </c>
      <c r="B616" s="31" t="s">
        <v>4419</v>
      </c>
      <c r="C616" s="31">
        <v>5</v>
      </c>
      <c r="D616" s="31" t="s">
        <v>2819</v>
      </c>
      <c r="E616" s="31">
        <f ca="1">GLOBAL[[#This Row],[a6]]</f>
        <v>5</v>
      </c>
      <c r="F616" s="32">
        <f>GLOBAL[[#This Row],[AWAL]]</f>
        <v>5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5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5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5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5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5</v>
      </c>
    </row>
    <row r="617" spans="1:21">
      <c r="A617" s="31">
        <f ca="1">IF(GLOBAL[[#This Row],[TT]]&lt;1,"",ROW()-2)</f>
        <v>615</v>
      </c>
      <c r="B617" s="31" t="s">
        <v>778</v>
      </c>
      <c r="C617" s="31">
        <v>1</v>
      </c>
      <c r="D617" s="31" t="s">
        <v>87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779</v>
      </c>
      <c r="C618" s="31">
        <v>1</v>
      </c>
      <c r="D618" s="31" t="s">
        <v>87</v>
      </c>
      <c r="E618" s="31">
        <f ca="1">GLOBAL[[#This Row],[a6]]</f>
        <v>1</v>
      </c>
      <c r="F618" s="32">
        <f>GLOBAL[[#This Row],[AWAL]]</f>
        <v>1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1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1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</v>
      </c>
    </row>
    <row r="619" spans="1:21">
      <c r="A619" s="31">
        <f ca="1">IF(GLOBAL[[#This Row],[TT]]&lt;1,"",ROW()-2)</f>
        <v>617</v>
      </c>
      <c r="B619" s="31" t="s">
        <v>780</v>
      </c>
      <c r="C619" s="31">
        <v>4</v>
      </c>
      <c r="D619" s="31" t="s">
        <v>87</v>
      </c>
      <c r="E619" s="31">
        <f ca="1">GLOBAL[[#This Row],[a6]]</f>
        <v>4</v>
      </c>
      <c r="F619" s="32">
        <f>GLOBAL[[#This Row],[AWAL]]</f>
        <v>4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4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4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4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4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4</v>
      </c>
    </row>
    <row r="620" spans="1:21">
      <c r="A620" s="31">
        <f ca="1">IF(GLOBAL[[#This Row],[TT]]&lt;1,"",ROW()-2)</f>
        <v>618</v>
      </c>
      <c r="B620" s="31" t="s">
        <v>781</v>
      </c>
      <c r="C620" s="31">
        <v>9</v>
      </c>
      <c r="D620" s="31" t="s">
        <v>87</v>
      </c>
      <c r="E620" s="31">
        <f ca="1">GLOBAL[[#This Row],[a6]]</f>
        <v>9</v>
      </c>
      <c r="F620" s="32">
        <f>GLOBAL[[#This Row],[AWAL]]</f>
        <v>9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9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9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9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9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9</v>
      </c>
    </row>
    <row r="621" spans="1:21">
      <c r="A621" s="31">
        <f ca="1">IF(GLOBAL[[#This Row],[TT]]&lt;1,"",ROW()-2)</f>
        <v>619</v>
      </c>
      <c r="B621" s="31" t="s">
        <v>782</v>
      </c>
      <c r="C621" s="31">
        <v>2</v>
      </c>
      <c r="D621" s="31" t="s">
        <v>783</v>
      </c>
      <c r="E621" s="31">
        <f ca="1">GLOBAL[[#This Row],[a6]]</f>
        <v>2</v>
      </c>
      <c r="F621" s="32">
        <f>GLOBAL[[#This Row],[AWAL]]</f>
        <v>2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2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2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2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2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2</v>
      </c>
    </row>
    <row r="622" spans="1:21">
      <c r="A622" s="31">
        <f ca="1">IF(GLOBAL[[#This Row],[TT]]&lt;1,"",ROW()-2)</f>
        <v>620</v>
      </c>
      <c r="B622" s="31" t="s">
        <v>784</v>
      </c>
      <c r="C622" s="31">
        <v>3</v>
      </c>
      <c r="D622" s="31" t="s">
        <v>38</v>
      </c>
      <c r="E622" s="31">
        <f ca="1">GLOBAL[[#This Row],[a6]]</f>
        <v>3</v>
      </c>
      <c r="F622" s="32">
        <f>GLOBAL[[#This Row],[AWAL]]</f>
        <v>3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3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3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3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3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3</v>
      </c>
    </row>
    <row r="623" spans="1:21">
      <c r="A623" s="31">
        <f ca="1">IF(GLOBAL[[#This Row],[TT]]&lt;1,"",ROW()-2)</f>
        <v>621</v>
      </c>
      <c r="B623" s="31" t="s">
        <v>785</v>
      </c>
      <c r="C623" s="31">
        <v>1</v>
      </c>
      <c r="D623" s="31" t="s">
        <v>38</v>
      </c>
      <c r="E623" s="31">
        <f ca="1">GLOBAL[[#This Row],[a6]]</f>
        <v>1</v>
      </c>
      <c r="F623" s="32">
        <f>GLOBAL[[#This Row],[AWAL]]</f>
        <v>1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1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1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1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1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1</v>
      </c>
    </row>
    <row r="624" spans="1:21">
      <c r="A624" s="31">
        <f ca="1">IF(GLOBAL[[#This Row],[TT]]&lt;1,"",ROW()-2)</f>
        <v>622</v>
      </c>
      <c r="B624" s="31" t="s">
        <v>786</v>
      </c>
      <c r="C624" s="31">
        <v>53</v>
      </c>
      <c r="D624" s="31" t="s">
        <v>38</v>
      </c>
      <c r="E624" s="31">
        <f ca="1">GLOBAL[[#This Row],[a6]]</f>
        <v>16</v>
      </c>
      <c r="F624" s="32">
        <f>GLOBAL[[#This Row],[AWAL]]</f>
        <v>53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53</v>
      </c>
      <c r="J624" s="31">
        <v>16</v>
      </c>
      <c r="K624" s="31">
        <f>IF(GLOBAL[[#This Row],[b2]]="","",GLOBAL[[#This Row],[b2]]-GLOBAL[[#This Row],[a2]])</f>
        <v>-37</v>
      </c>
      <c r="L624" s="32">
        <f ca="1">SUM(INDIRECT(GLOBAL_VAR[TABLENAME]&amp;"[@a"&amp;$1:$1-1&amp;"]"),INDIRECT(GLOBAL_VAR[TABLENAME]&amp;"[@c"&amp;$1:$1-1&amp;"]"))</f>
        <v>16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16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16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16</v>
      </c>
    </row>
    <row r="625" spans="1:21">
      <c r="A625" s="31">
        <f ca="1">IF(GLOBAL[[#This Row],[TT]]&lt;1,"",ROW()-2)</f>
        <v>623</v>
      </c>
      <c r="B625" s="31" t="s">
        <v>4682</v>
      </c>
      <c r="C625" s="31">
        <v>10</v>
      </c>
      <c r="D625" s="31" t="s">
        <v>2459</v>
      </c>
      <c r="E625" s="31">
        <f ca="1">GLOBAL[[#This Row],[a6]]</f>
        <v>6</v>
      </c>
      <c r="F625" s="32">
        <f>GLOBAL[[#This Row],[AWAL]]</f>
        <v>10</v>
      </c>
      <c r="G625" s="31">
        <v>0</v>
      </c>
      <c r="H625" s="31">
        <f>IF(GLOBAL[[#This Row],[b1]]="","",GLOBAL[[#This Row],[b1]]-GLOBAL[[#This Row],[a1]])</f>
        <v>-10</v>
      </c>
      <c r="I625" s="32">
        <f>SUM(GLOBAL[[#This Row],[a1]],IF(GLOBAL[[#This Row],[c1]]="",0,GLOBAL[[#This Row],[c1]]))</f>
        <v>0</v>
      </c>
      <c r="J625" s="31">
        <v>6</v>
      </c>
      <c r="K625" s="31">
        <f>IF(GLOBAL[[#This Row],[b2]]="","",GLOBAL[[#This Row],[b2]]-GLOBAL[[#This Row],[a2]])</f>
        <v>6</v>
      </c>
      <c r="L625" s="32">
        <f ca="1">SUM(INDIRECT(GLOBAL_VAR[TABLENAME]&amp;"[@a"&amp;$1:$1-1&amp;"]"),INDIRECT(GLOBAL_VAR[TABLENAME]&amp;"[@c"&amp;$1:$1-1&amp;"]"))</f>
        <v>6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6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6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6</v>
      </c>
    </row>
    <row r="626" spans="1:21">
      <c r="A626" s="31">
        <f ca="1">IF(GLOBAL[[#This Row],[TT]]&lt;1,"",ROW()-2)</f>
        <v>624</v>
      </c>
      <c r="B626" s="31" t="s">
        <v>788</v>
      </c>
      <c r="C626" s="31">
        <v>9</v>
      </c>
      <c r="D626" s="31" t="s">
        <v>789</v>
      </c>
      <c r="E626" s="31">
        <f ca="1">GLOBAL[[#This Row],[a6]]</f>
        <v>9</v>
      </c>
      <c r="F626" s="32">
        <f>GLOBAL[[#This Row],[AWAL]]</f>
        <v>9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9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9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9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9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9</v>
      </c>
    </row>
    <row r="627" spans="1:21">
      <c r="A627" s="31">
        <f ca="1">IF(GLOBAL[[#This Row],[TT]]&lt;1,"",ROW()-2)</f>
        <v>625</v>
      </c>
      <c r="B627" s="31" t="s">
        <v>791</v>
      </c>
      <c r="C627" s="31">
        <v>7</v>
      </c>
      <c r="D627" s="31" t="s">
        <v>87</v>
      </c>
      <c r="E627" s="31">
        <f ca="1">GLOBAL[[#This Row],[a6]]</f>
        <v>7</v>
      </c>
      <c r="F627" s="32">
        <f>GLOBAL[[#This Row],[AWAL]]</f>
        <v>7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7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7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7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7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7</v>
      </c>
    </row>
    <row r="628" spans="1:21">
      <c r="A628" s="31">
        <f ca="1">IF(GLOBAL[[#This Row],[TT]]&lt;1,"",ROW()-2)</f>
        <v>626</v>
      </c>
      <c r="B628" s="31" t="s">
        <v>792</v>
      </c>
      <c r="C628" s="31">
        <v>16</v>
      </c>
      <c r="D628" s="31" t="s">
        <v>58</v>
      </c>
      <c r="E628" s="31">
        <f ca="1">GLOBAL[[#This Row],[a6]]</f>
        <v>16</v>
      </c>
      <c r="F628" s="32">
        <f>GLOBAL[[#This Row],[AWAL]]</f>
        <v>16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16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16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16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16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16</v>
      </c>
    </row>
    <row r="629" spans="1:21">
      <c r="A629" s="31">
        <f ca="1">IF(GLOBAL[[#This Row],[TT]]&lt;1,"",ROW()-2)</f>
        <v>627</v>
      </c>
      <c r="B629" s="31" t="s">
        <v>793</v>
      </c>
      <c r="C629" s="31">
        <v>2</v>
      </c>
      <c r="D629" s="31" t="s">
        <v>58</v>
      </c>
      <c r="E629" s="31">
        <f ca="1">GLOBAL[[#This Row],[a6]]</f>
        <v>2</v>
      </c>
      <c r="F629" s="32">
        <f>GLOBAL[[#This Row],[AWAL]]</f>
        <v>2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2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2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2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2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2</v>
      </c>
    </row>
    <row r="630" spans="1:21">
      <c r="A630" s="31">
        <f ca="1">IF(GLOBAL[[#This Row],[TT]]&lt;1,"",ROW()-2)</f>
        <v>628</v>
      </c>
      <c r="B630" s="31" t="s">
        <v>794</v>
      </c>
      <c r="C630" s="31">
        <v>4</v>
      </c>
      <c r="D630" s="31" t="s">
        <v>789</v>
      </c>
      <c r="E630" s="31">
        <f ca="1">GLOBAL[[#This Row],[a6]]</f>
        <v>4</v>
      </c>
      <c r="F630" s="32">
        <f>GLOBAL[[#This Row],[AWAL]]</f>
        <v>4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4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4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4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4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4</v>
      </c>
    </row>
    <row r="631" spans="1:21">
      <c r="A631" s="39">
        <f ca="1">IF(GLOBAL[[#This Row],[TT]]&lt;1,"",ROW()-2)</f>
        <v>629</v>
      </c>
      <c r="B631" s="31" t="s">
        <v>4868</v>
      </c>
      <c r="C631" s="31">
        <v>1</v>
      </c>
      <c r="D631" s="31" t="s">
        <v>4869</v>
      </c>
      <c r="E631" s="39">
        <f ca="1">GLOBAL[[#This Row],[a6]]</f>
        <v>1</v>
      </c>
      <c r="F631" s="40">
        <f>GLOBAL[[#This Row],[AWAL]]</f>
        <v>1</v>
      </c>
      <c r="G631" s="31"/>
      <c r="H631" s="39" t="str">
        <f>IF(GLOBAL[[#This Row],[b1]]="","",GLOBAL[[#This Row],[b1]]-GLOBAL[[#This Row],[a1]])</f>
        <v/>
      </c>
      <c r="I631" s="40">
        <f>SUM(GLOBAL[[#This Row],[a1]],IF(GLOBAL[[#This Row],[c1]]="",0,GLOBAL[[#This Row],[c1]]))</f>
        <v>1</v>
      </c>
      <c r="J631" s="31"/>
      <c r="K631" s="39" t="str">
        <f>IF(GLOBAL[[#This Row],[b2]]="","",GLOBAL[[#This Row],[b2]]-GLOBAL[[#This Row],[a2]])</f>
        <v/>
      </c>
      <c r="L631" s="40">
        <f ca="1">SUM(INDIRECT(GLOBAL_VAR[TABLENAME]&amp;"[@a"&amp;$1:$1-1&amp;"]"),INDIRECT(GLOBAL_VAR[TABLENAME]&amp;"[@c"&amp;$1:$1-1&amp;"]"))</f>
        <v>1</v>
      </c>
      <c r="M631" s="33"/>
      <c r="N631" s="41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41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9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4196</v>
      </c>
      <c r="C632" s="31">
        <v>26</v>
      </c>
      <c r="D632" s="31" t="s">
        <v>2459</v>
      </c>
      <c r="E632" s="31">
        <f ca="1">GLOBAL[[#This Row],[a6]]</f>
        <v>23</v>
      </c>
      <c r="F632" s="32">
        <f>GLOBAL[[#This Row],[AWAL]]</f>
        <v>26</v>
      </c>
      <c r="G632" s="31">
        <v>25</v>
      </c>
      <c r="H632" s="31">
        <f>IF(GLOBAL[[#This Row],[b1]]="","",GLOBAL[[#This Row],[b1]]-GLOBAL[[#This Row],[a1]])</f>
        <v>-1</v>
      </c>
      <c r="I632" s="32">
        <f>SUM(GLOBAL[[#This Row],[a1]],IF(GLOBAL[[#This Row],[c1]]="",0,GLOBAL[[#This Row],[c1]]))</f>
        <v>25</v>
      </c>
      <c r="J632" s="31">
        <v>23</v>
      </c>
      <c r="K632" s="31">
        <f>IF(GLOBAL[[#This Row],[b2]]="","",GLOBAL[[#This Row],[b2]]-GLOBAL[[#This Row],[a2]])</f>
        <v>-2</v>
      </c>
      <c r="L632" s="32">
        <f ca="1">SUM(INDIRECT(GLOBAL_VAR[TABLENAME]&amp;"[@a"&amp;$1:$1-1&amp;"]"),INDIRECT(GLOBAL_VAR[TABLENAME]&amp;"[@c"&amp;$1:$1-1&amp;"]"))</f>
        <v>23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23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23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23</v>
      </c>
    </row>
    <row r="633" spans="1:21">
      <c r="A633" s="31">
        <f ca="1">IF(GLOBAL[[#This Row],[TT]]&lt;1,"",ROW()-2)</f>
        <v>631</v>
      </c>
      <c r="B633" s="31" t="s">
        <v>796</v>
      </c>
      <c r="C633" s="31">
        <v>36</v>
      </c>
      <c r="D633" s="31" t="s">
        <v>134</v>
      </c>
      <c r="E633" s="31">
        <f ca="1">GLOBAL[[#This Row],[a6]]</f>
        <v>36</v>
      </c>
      <c r="F633" s="32">
        <f>GLOBAL[[#This Row],[AWAL]]</f>
        <v>36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36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36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36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36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36</v>
      </c>
    </row>
    <row r="634" spans="1:21">
      <c r="A634" s="31">
        <f ca="1">IF(GLOBAL[[#This Row],[TT]]&lt;1,"",ROW()-2)</f>
        <v>632</v>
      </c>
      <c r="B634" s="31" t="s">
        <v>4214</v>
      </c>
      <c r="C634" s="31">
        <v>2</v>
      </c>
      <c r="D634" s="31" t="s">
        <v>2540</v>
      </c>
      <c r="E634" s="31">
        <f ca="1">GLOBAL[[#This Row],[a6]]</f>
        <v>2</v>
      </c>
      <c r="F634" s="32">
        <f>GLOBAL[[#This Row],[AWAL]]</f>
        <v>2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2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</v>
      </c>
    </row>
    <row r="635" spans="1:21">
      <c r="A635" s="31">
        <f ca="1">IF(GLOBAL[[#This Row],[TT]]&lt;1,"",ROW()-2)</f>
        <v>633</v>
      </c>
      <c r="B635" s="31" t="s">
        <v>4213</v>
      </c>
      <c r="C635" s="31">
        <v>11</v>
      </c>
      <c r="D635" s="31" t="s">
        <v>2540</v>
      </c>
      <c r="E635" s="31">
        <f ca="1">GLOBAL[[#This Row],[a6]]</f>
        <v>11</v>
      </c>
      <c r="F635" s="32">
        <f>GLOBAL[[#This Row],[AWAL]]</f>
        <v>11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11</v>
      </c>
    </row>
    <row r="636" spans="1:21">
      <c r="A636" s="31">
        <f ca="1">IF(GLOBAL[[#This Row],[TT]]&lt;1,"",ROW()-2)</f>
        <v>634</v>
      </c>
      <c r="B636" s="31" t="s">
        <v>4212</v>
      </c>
      <c r="C636" s="31">
        <v>11</v>
      </c>
      <c r="D636" s="31" t="s">
        <v>2540</v>
      </c>
      <c r="E636" s="31">
        <f ca="1">GLOBAL[[#This Row],[a6]]</f>
        <v>10</v>
      </c>
      <c r="F636" s="32">
        <f>GLOBAL[[#This Row],[AWAL]]</f>
        <v>11</v>
      </c>
      <c r="G636" s="31">
        <v>10</v>
      </c>
      <c r="H636" s="31">
        <f>IF(GLOBAL[[#This Row],[b1]]="","",GLOBAL[[#This Row],[b1]]-GLOBAL[[#This Row],[a1]])</f>
        <v>-1</v>
      </c>
      <c r="I636" s="32">
        <f>SUM(GLOBAL[[#This Row],[a1]],IF(GLOBAL[[#This Row],[c1]]="",0,GLOBAL[[#This Row],[c1]]))</f>
        <v>10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10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10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10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10</v>
      </c>
    </row>
    <row r="637" spans="1:21">
      <c r="A637" s="31">
        <f ca="1">IF(GLOBAL[[#This Row],[TT]]&lt;1,"",ROW()-2)</f>
        <v>635</v>
      </c>
      <c r="B637" s="31" t="s">
        <v>4828</v>
      </c>
      <c r="C637" s="31">
        <v>5</v>
      </c>
      <c r="D637" s="31" t="s">
        <v>2431</v>
      </c>
      <c r="E637" s="31">
        <f ca="1">GLOBAL[[#This Row],[a6]]</f>
        <v>5</v>
      </c>
      <c r="F637" s="32">
        <f>GLOBAL[[#This Row],[AWAL]]</f>
        <v>5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5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5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5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5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5</v>
      </c>
    </row>
    <row r="638" spans="1:21">
      <c r="A638" s="31">
        <f ca="1">IF(GLOBAL[[#This Row],[TT]]&lt;1,"",ROW()-2)</f>
        <v>636</v>
      </c>
      <c r="B638" s="31" t="s">
        <v>4828</v>
      </c>
      <c r="C638" s="31">
        <v>1</v>
      </c>
      <c r="D638" s="31" t="s">
        <v>4478</v>
      </c>
      <c r="E638" s="31">
        <f ca="1">GLOBAL[[#This Row],[a6]]</f>
        <v>1</v>
      </c>
      <c r="F638" s="32">
        <f>GLOBAL[[#This Row],[AWAL]]</f>
        <v>1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1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1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1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</v>
      </c>
    </row>
    <row r="639" spans="1:21">
      <c r="A639" s="31">
        <f ca="1">IF(GLOBAL[[#This Row],[TT]]&lt;1,"",ROW()-2)</f>
        <v>637</v>
      </c>
      <c r="B639" s="31" t="s">
        <v>4829</v>
      </c>
      <c r="C639" s="31">
        <v>1</v>
      </c>
      <c r="D639" s="31" t="s">
        <v>2444</v>
      </c>
      <c r="E639" s="31">
        <f ca="1">GLOBAL[[#This Row],[a6]]</f>
        <v>1</v>
      </c>
      <c r="F639" s="32">
        <f>GLOBAL[[#This Row],[AWAL]]</f>
        <v>1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1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1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1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1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1</v>
      </c>
    </row>
    <row r="640" spans="1:21">
      <c r="A640" s="31">
        <f ca="1">IF(GLOBAL[[#This Row],[TT]]&lt;1,"",ROW()-2)</f>
        <v>638</v>
      </c>
      <c r="B640" s="31" t="s">
        <v>4829</v>
      </c>
      <c r="C640" s="31">
        <v>1</v>
      </c>
      <c r="D640" s="31" t="s">
        <v>4478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799</v>
      </c>
      <c r="C641" s="31">
        <v>11</v>
      </c>
      <c r="D641" s="31">
        <v>2000</v>
      </c>
      <c r="E641" s="31">
        <f ca="1">GLOBAL[[#This Row],[a6]]</f>
        <v>11</v>
      </c>
      <c r="F641" s="32">
        <f>GLOBAL[[#This Row],[AWAL]]</f>
        <v>11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11</v>
      </c>
    </row>
    <row r="642" spans="1:21">
      <c r="A642" s="31">
        <f ca="1">IF(GLOBAL[[#This Row],[TT]]&lt;1,"",ROW()-2)</f>
        <v>640</v>
      </c>
      <c r="B642" s="31" t="s">
        <v>4494</v>
      </c>
      <c r="C642" s="31">
        <v>9</v>
      </c>
      <c r="D642" s="31" t="s">
        <v>87</v>
      </c>
      <c r="E642" s="31">
        <f ca="1">GLOBAL[[#This Row],[a6]]</f>
        <v>9</v>
      </c>
      <c r="F642" s="32">
        <f>GLOBAL[[#This Row],[AWAL]]</f>
        <v>9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9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9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9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9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9</v>
      </c>
    </row>
    <row r="643" spans="1:21">
      <c r="A643" s="31">
        <f ca="1">IF(GLOBAL[[#This Row],[TT]]&lt;1,"",ROW()-2)</f>
        <v>641</v>
      </c>
      <c r="B643" s="31" t="s">
        <v>801</v>
      </c>
      <c r="C643" s="31">
        <v>3</v>
      </c>
      <c r="D643" s="31" t="s">
        <v>255</v>
      </c>
      <c r="E643" s="31">
        <f ca="1">GLOBAL[[#This Row],[a6]]</f>
        <v>3</v>
      </c>
      <c r="F643" s="32">
        <f>GLOBAL[[#This Row],[AWAL]]</f>
        <v>3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3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3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3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3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3</v>
      </c>
    </row>
    <row r="644" spans="1:21">
      <c r="A644" s="39">
        <f ca="1">IF(GLOBAL[[#This Row],[TT]]&lt;1,"",ROW()-2)</f>
        <v>642</v>
      </c>
      <c r="B644" s="31" t="s">
        <v>802</v>
      </c>
      <c r="C644" s="31">
        <v>4</v>
      </c>
      <c r="D644" s="31" t="s">
        <v>172</v>
      </c>
      <c r="E644" s="39">
        <f ca="1">GLOBAL[[#This Row],[a6]]</f>
        <v>4</v>
      </c>
      <c r="F644" s="40">
        <f>GLOBAL[[#This Row],[AWAL]]</f>
        <v>4</v>
      </c>
      <c r="G644" s="31"/>
      <c r="H644" s="39" t="str">
        <f>IF(GLOBAL[[#This Row],[b1]]="","",GLOBAL[[#This Row],[b1]]-GLOBAL[[#This Row],[a1]])</f>
        <v/>
      </c>
      <c r="I644" s="40">
        <f>SUM(GLOBAL[[#This Row],[a1]],IF(GLOBAL[[#This Row],[c1]]="",0,GLOBAL[[#This Row],[c1]]))</f>
        <v>4</v>
      </c>
      <c r="J644" s="31"/>
      <c r="K644" s="39" t="str">
        <f>IF(GLOBAL[[#This Row],[b2]]="","",GLOBAL[[#This Row],[b2]]-GLOBAL[[#This Row],[a2]])</f>
        <v/>
      </c>
      <c r="L644" s="40">
        <f ca="1">SUM(INDIRECT(GLOBAL_VAR[TABLENAME]&amp;"[@a"&amp;$1:$1-1&amp;"]"),INDIRECT(GLOBAL_VAR[TABLENAME]&amp;"[@c"&amp;$1:$1-1&amp;"]"))</f>
        <v>4</v>
      </c>
      <c r="M644" s="33"/>
      <c r="N644" s="41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4</v>
      </c>
      <c r="P644" s="33"/>
      <c r="Q644" s="41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4</v>
      </c>
      <c r="S644" s="31"/>
      <c r="T644" s="39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4</v>
      </c>
    </row>
    <row r="645" spans="1:21">
      <c r="A645" s="31">
        <f ca="1">IF(GLOBAL[[#This Row],[TT]]&lt;1,"",ROW()-2)</f>
        <v>643</v>
      </c>
      <c r="B645" s="31" t="s">
        <v>804</v>
      </c>
      <c r="C645" s="31">
        <v>3</v>
      </c>
      <c r="D645" s="31" t="s">
        <v>38</v>
      </c>
      <c r="E645" s="31">
        <f ca="1">GLOBAL[[#This Row],[a6]]</f>
        <v>3</v>
      </c>
      <c r="F645" s="32">
        <f>GLOBAL[[#This Row],[AWAL]]</f>
        <v>3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3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3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3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3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3</v>
      </c>
    </row>
    <row r="646" spans="1:21">
      <c r="A646" s="31">
        <f ca="1">IF(GLOBAL[[#This Row],[TT]]&lt;1,"",ROW()-2)</f>
        <v>644</v>
      </c>
      <c r="B646" s="31" t="s">
        <v>805</v>
      </c>
      <c r="C646" s="31">
        <v>8</v>
      </c>
      <c r="D646" s="31" t="s">
        <v>38</v>
      </c>
      <c r="E646" s="31">
        <f ca="1">GLOBAL[[#This Row],[a6]]</f>
        <v>8</v>
      </c>
      <c r="F646" s="32">
        <f>GLOBAL[[#This Row],[AWAL]]</f>
        <v>8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8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8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8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8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8</v>
      </c>
    </row>
    <row r="647" spans="1:21">
      <c r="A647" s="31">
        <f ca="1">IF(GLOBAL[[#This Row],[TT]]&lt;1,"",ROW()-2)</f>
        <v>645</v>
      </c>
      <c r="B647" s="31" t="s">
        <v>806</v>
      </c>
      <c r="C647" s="31">
        <v>1</v>
      </c>
      <c r="D647" s="31" t="s">
        <v>140</v>
      </c>
      <c r="E647" s="31">
        <f ca="1">GLOBAL[[#This Row],[a6]]</f>
        <v>1</v>
      </c>
      <c r="F647" s="32">
        <f>GLOBAL[[#This Row],[AWAL]]</f>
        <v>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1</v>
      </c>
    </row>
    <row r="648" spans="1:21">
      <c r="A648" s="31">
        <f ca="1">IF(GLOBAL[[#This Row],[TT]]&lt;1,"",ROW()-2)</f>
        <v>646</v>
      </c>
      <c r="B648" s="31" t="s">
        <v>808</v>
      </c>
      <c r="C648" s="31">
        <v>2</v>
      </c>
      <c r="D648" s="31" t="s">
        <v>87</v>
      </c>
      <c r="E648" s="31">
        <f ca="1">GLOBAL[[#This Row],[a6]]</f>
        <v>2</v>
      </c>
      <c r="F648" s="32">
        <f>GLOBAL[[#This Row],[AWAL]]</f>
        <v>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2</v>
      </c>
    </row>
    <row r="649" spans="1:21">
      <c r="A649" s="31">
        <f ca="1">IF(GLOBAL[[#This Row],[TT]]&lt;1,"",ROW()-2)</f>
        <v>647</v>
      </c>
      <c r="B649" s="31" t="s">
        <v>809</v>
      </c>
      <c r="C649" s="31">
        <v>2</v>
      </c>
      <c r="D649" s="31" t="s">
        <v>65</v>
      </c>
      <c r="E649" s="31">
        <f ca="1">GLOBAL[[#This Row],[a6]]</f>
        <v>2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</v>
      </c>
    </row>
    <row r="650" spans="1:21">
      <c r="A650" s="31">
        <f ca="1">IF(GLOBAL[[#This Row],[TT]]&lt;1,"",ROW()-2)</f>
        <v>648</v>
      </c>
      <c r="B650" s="31" t="s">
        <v>4142</v>
      </c>
      <c r="C650" s="31">
        <v>2</v>
      </c>
      <c r="D650" s="31" t="s">
        <v>4143</v>
      </c>
      <c r="E650" s="31">
        <f ca="1">GLOBAL[[#This Row],[a6]]</f>
        <v>2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2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2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2</v>
      </c>
    </row>
    <row r="651" spans="1:21">
      <c r="A651" s="31">
        <f ca="1">IF(GLOBAL[[#This Row],[TT]]&lt;1,"",ROW()-2)</f>
        <v>649</v>
      </c>
      <c r="B651" s="31" t="s">
        <v>2938</v>
      </c>
      <c r="C651" s="31">
        <v>14</v>
      </c>
      <c r="D651" s="31" t="s">
        <v>2616</v>
      </c>
      <c r="E651" s="31">
        <f ca="1">GLOBAL[[#This Row],[a6]]</f>
        <v>8</v>
      </c>
      <c r="F651" s="32">
        <f>GLOBAL[[#This Row],[AWAL]]</f>
        <v>14</v>
      </c>
      <c r="G651" s="31">
        <v>10</v>
      </c>
      <c r="H651" s="31">
        <f>IF(GLOBAL[[#This Row],[b1]]="","",GLOBAL[[#This Row],[b1]]-GLOBAL[[#This Row],[a1]])</f>
        <v>-4</v>
      </c>
      <c r="I651" s="32">
        <f>SUM(GLOBAL[[#This Row],[a1]],IF(GLOBAL[[#This Row],[c1]]="",0,GLOBAL[[#This Row],[c1]]))</f>
        <v>10</v>
      </c>
      <c r="J651" s="31">
        <v>8</v>
      </c>
      <c r="K651" s="31">
        <f>IF(GLOBAL[[#This Row],[b2]]="","",GLOBAL[[#This Row],[b2]]-GLOBAL[[#This Row],[a2]])</f>
        <v>-2</v>
      </c>
      <c r="L651" s="32">
        <f ca="1">SUM(INDIRECT(GLOBAL_VAR[TABLENAME]&amp;"[@a"&amp;$1:$1-1&amp;"]"),INDIRECT(GLOBAL_VAR[TABLENAME]&amp;"[@c"&amp;$1:$1-1&amp;"]"))</f>
        <v>8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8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8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8</v>
      </c>
    </row>
    <row r="652" spans="1:21">
      <c r="A652" s="31">
        <f ca="1">IF(GLOBAL[[#This Row],[TT]]&lt;1,"",ROW()-2)</f>
        <v>650</v>
      </c>
      <c r="B652" s="31" t="s">
        <v>811</v>
      </c>
      <c r="C652" s="31">
        <v>2</v>
      </c>
      <c r="D652" s="31">
        <v>96</v>
      </c>
      <c r="E652" s="31">
        <f ca="1">GLOBAL[[#This Row],[a6]]</f>
        <v>2</v>
      </c>
      <c r="F652" s="32">
        <f>GLOBAL[[#This Row],[AWAL]]</f>
        <v>2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</v>
      </c>
    </row>
    <row r="653" spans="1:21">
      <c r="A653" s="31">
        <f ca="1">IF(GLOBAL[[#This Row],[TT]]&lt;1,"",ROW()-2)</f>
        <v>651</v>
      </c>
      <c r="B653" s="31" t="s">
        <v>812</v>
      </c>
      <c r="C653" s="31">
        <v>21</v>
      </c>
      <c r="D653" s="31" t="s">
        <v>28</v>
      </c>
      <c r="E653" s="31">
        <f ca="1">GLOBAL[[#This Row],[a6]]</f>
        <v>21</v>
      </c>
      <c r="F653" s="32">
        <f>GLOBAL[[#This Row],[AWAL]]</f>
        <v>21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21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21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21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21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21</v>
      </c>
    </row>
    <row r="654" spans="1:21">
      <c r="A654" s="31">
        <f ca="1">IF(GLOBAL[[#This Row],[TT]]&lt;1,"",ROW()-2)</f>
        <v>652</v>
      </c>
      <c r="B654" s="31" t="s">
        <v>813</v>
      </c>
      <c r="C654" s="31">
        <v>8</v>
      </c>
      <c r="D654" s="31" t="s">
        <v>76</v>
      </c>
      <c r="E654" s="31">
        <f ca="1">GLOBAL[[#This Row],[a6]]</f>
        <v>8</v>
      </c>
      <c r="F654" s="32">
        <f>GLOBAL[[#This Row],[AWAL]]</f>
        <v>8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8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8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8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8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8</v>
      </c>
    </row>
    <row r="655" spans="1:21">
      <c r="A655" s="31">
        <f ca="1">IF(GLOBAL[[#This Row],[TT]]&lt;1,"",ROW()-2)</f>
        <v>653</v>
      </c>
      <c r="B655" s="31" t="s">
        <v>814</v>
      </c>
      <c r="C655" s="31">
        <v>52</v>
      </c>
      <c r="D655" s="31" t="s">
        <v>815</v>
      </c>
      <c r="E655" s="31">
        <f ca="1">GLOBAL[[#This Row],[a6]]</f>
        <v>52</v>
      </c>
      <c r="F655" s="32">
        <f>GLOBAL[[#This Row],[AWAL]]</f>
        <v>52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52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52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52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52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52</v>
      </c>
    </row>
    <row r="656" spans="1:21">
      <c r="A656" s="31">
        <f ca="1">IF(GLOBAL[[#This Row],[TT]]&lt;1,"",ROW()-2)</f>
        <v>654</v>
      </c>
      <c r="B656" s="31" t="s">
        <v>4339</v>
      </c>
      <c r="C656" s="31">
        <v>43</v>
      </c>
      <c r="D656" s="31">
        <v>192</v>
      </c>
      <c r="E656" s="31">
        <f ca="1">GLOBAL[[#This Row],[a6]]</f>
        <v>41</v>
      </c>
      <c r="F656" s="32">
        <f>GLOBAL[[#This Row],[AWAL]]</f>
        <v>43</v>
      </c>
      <c r="G656" s="31">
        <v>42</v>
      </c>
      <c r="H656" s="31">
        <f>IF(GLOBAL[[#This Row],[b1]]="","",GLOBAL[[#This Row],[b1]]-GLOBAL[[#This Row],[a1]])</f>
        <v>-1</v>
      </c>
      <c r="I656" s="32">
        <f>SUM(GLOBAL[[#This Row],[a1]],IF(GLOBAL[[#This Row],[c1]]="",0,GLOBAL[[#This Row],[c1]]))</f>
        <v>42</v>
      </c>
      <c r="J656" s="31">
        <v>41</v>
      </c>
      <c r="K656" s="31">
        <f>IF(GLOBAL[[#This Row],[b2]]="","",GLOBAL[[#This Row],[b2]]-GLOBAL[[#This Row],[a2]])</f>
        <v>-1</v>
      </c>
      <c r="L656" s="32">
        <f ca="1">SUM(INDIRECT(GLOBAL_VAR[TABLENAME]&amp;"[@a"&amp;$1:$1-1&amp;"]"),INDIRECT(GLOBAL_VAR[TABLENAME]&amp;"[@c"&amp;$1:$1-1&amp;"]"))</f>
        <v>41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41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41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41</v>
      </c>
    </row>
    <row r="657" spans="1:21">
      <c r="A657" s="31">
        <f ca="1">IF(GLOBAL[[#This Row],[TT]]&lt;1,"",ROW()-2)</f>
        <v>655</v>
      </c>
      <c r="B657" s="31" t="s">
        <v>4338</v>
      </c>
      <c r="C657" s="31">
        <v>2</v>
      </c>
      <c r="D657" s="31" t="s">
        <v>2698</v>
      </c>
      <c r="E657" s="31">
        <f ca="1">GLOBAL[[#This Row],[a6]]</f>
        <v>2</v>
      </c>
      <c r="F657" s="32">
        <f>GLOBAL[[#This Row],[AWAL]]</f>
        <v>2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</v>
      </c>
    </row>
    <row r="658" spans="1:21">
      <c r="A658" s="31">
        <f ca="1">IF(GLOBAL[[#This Row],[TT]]&lt;1,"",ROW()-2)</f>
        <v>656</v>
      </c>
      <c r="B658" s="31" t="s">
        <v>816</v>
      </c>
      <c r="C658" s="31">
        <v>1</v>
      </c>
      <c r="D658" s="31" t="s">
        <v>87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>
      <c r="A659" s="31">
        <f ca="1">IF(GLOBAL[[#This Row],[TT]]&lt;1,"",ROW()-2)</f>
        <v>657</v>
      </c>
      <c r="B659" s="31" t="s">
        <v>3199</v>
      </c>
      <c r="C659" s="31">
        <v>27</v>
      </c>
      <c r="D659" s="31" t="s">
        <v>2616</v>
      </c>
      <c r="E659" s="31">
        <f ca="1">GLOBAL[[#This Row],[a6]]</f>
        <v>24</v>
      </c>
      <c r="F659" s="32">
        <f>GLOBAL[[#This Row],[AWAL]]</f>
        <v>27</v>
      </c>
      <c r="G659" s="31">
        <v>24</v>
      </c>
      <c r="H659" s="31">
        <f>IF(GLOBAL[[#This Row],[b1]]="","",GLOBAL[[#This Row],[b1]]-GLOBAL[[#This Row],[a1]])</f>
        <v>-3</v>
      </c>
      <c r="I659" s="32">
        <f>SUM(GLOBAL[[#This Row],[a1]],IF(GLOBAL[[#This Row],[c1]]="",0,GLOBAL[[#This Row],[c1]]))</f>
        <v>24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24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24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24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24</v>
      </c>
    </row>
    <row r="660" spans="1:21">
      <c r="A660" s="31">
        <f ca="1">IF(GLOBAL[[#This Row],[TT]]&lt;1,"",ROW()-2)</f>
        <v>658</v>
      </c>
      <c r="B660" s="31" t="s">
        <v>817</v>
      </c>
      <c r="C660" s="31">
        <v>6</v>
      </c>
      <c r="D660" s="31" t="s">
        <v>28</v>
      </c>
      <c r="E660" s="31">
        <f ca="1">GLOBAL[[#This Row],[a6]]</f>
        <v>6</v>
      </c>
      <c r="F660" s="32">
        <f>GLOBAL[[#This Row],[AWAL]]</f>
        <v>6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6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6</v>
      </c>
    </row>
    <row r="661" spans="1:21">
      <c r="A661" s="31">
        <f ca="1">IF(GLOBAL[[#This Row],[TT]]&lt;1,"",ROW()-2)</f>
        <v>659</v>
      </c>
      <c r="B661" s="31" t="s">
        <v>818</v>
      </c>
      <c r="C661" s="31">
        <v>39</v>
      </c>
      <c r="D661" s="31" t="s">
        <v>11</v>
      </c>
      <c r="E661" s="31">
        <f ca="1">GLOBAL[[#This Row],[a6]]</f>
        <v>39</v>
      </c>
      <c r="F661" s="32">
        <f>GLOBAL[[#This Row],[AWAL]]</f>
        <v>39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39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39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39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39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39</v>
      </c>
    </row>
    <row r="662" spans="1:21">
      <c r="A662" s="31">
        <f ca="1">IF(GLOBAL[[#This Row],[TT]]&lt;1,"",ROW()-2)</f>
        <v>660</v>
      </c>
      <c r="B662" s="31" t="s">
        <v>819</v>
      </c>
      <c r="C662" s="31">
        <v>4</v>
      </c>
      <c r="D662" s="31" t="s">
        <v>102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</row>
    <row r="663" spans="1:21">
      <c r="A663" s="39">
        <f ca="1">IF(GLOBAL[[#This Row],[TT]]&lt;1,"",ROW()-2)</f>
        <v>661</v>
      </c>
      <c r="B663" s="31" t="s">
        <v>4870</v>
      </c>
      <c r="C663" s="31">
        <v>29</v>
      </c>
      <c r="D663" s="31" t="s">
        <v>2436</v>
      </c>
      <c r="E663" s="39">
        <f ca="1">GLOBAL[[#This Row],[a6]]</f>
        <v>27</v>
      </c>
      <c r="F663" s="40">
        <f>GLOBAL[[#This Row],[AWAL]]</f>
        <v>29</v>
      </c>
      <c r="G663" s="31">
        <v>27</v>
      </c>
      <c r="H663" s="39">
        <f>IF(GLOBAL[[#This Row],[b1]]="","",GLOBAL[[#This Row],[b1]]-GLOBAL[[#This Row],[a1]])</f>
        <v>-2</v>
      </c>
      <c r="I663" s="40">
        <f>SUM(GLOBAL[[#This Row],[a1]],IF(GLOBAL[[#This Row],[c1]]="",0,GLOBAL[[#This Row],[c1]]))</f>
        <v>27</v>
      </c>
      <c r="J663" s="31"/>
      <c r="K663" s="39" t="str">
        <f>IF(GLOBAL[[#This Row],[b2]]="","",GLOBAL[[#This Row],[b2]]-GLOBAL[[#This Row],[a2]])</f>
        <v/>
      </c>
      <c r="L663" s="40">
        <f ca="1">SUM(INDIRECT(GLOBAL_VAR[TABLENAME]&amp;"[@a"&amp;$1:$1-1&amp;"]"),INDIRECT(GLOBAL_VAR[TABLENAME]&amp;"[@c"&amp;$1:$1-1&amp;"]"))</f>
        <v>27</v>
      </c>
      <c r="M663" s="33"/>
      <c r="N663" s="41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27</v>
      </c>
      <c r="P663" s="33"/>
      <c r="Q663" s="41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27</v>
      </c>
      <c r="S663" s="31"/>
      <c r="T663" s="39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27</v>
      </c>
    </row>
    <row r="664" spans="1:21">
      <c r="A664" s="31">
        <f ca="1">IF(GLOBAL[[#This Row],[TT]]&lt;1,"",ROW()-2)</f>
        <v>662</v>
      </c>
      <c r="B664" s="31" t="s">
        <v>820</v>
      </c>
      <c r="C664" s="31">
        <v>20</v>
      </c>
      <c r="D664" s="31">
        <v>288</v>
      </c>
      <c r="E664" s="31">
        <f ca="1">GLOBAL[[#This Row],[a6]]</f>
        <v>20</v>
      </c>
      <c r="F664" s="32">
        <f>GLOBAL[[#This Row],[AWAL]]</f>
        <v>20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20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20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20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20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20</v>
      </c>
    </row>
    <row r="665" spans="1:21">
      <c r="A665" s="31">
        <f ca="1">IF(GLOBAL[[#This Row],[TT]]&lt;1,"",ROW()-2)</f>
        <v>663</v>
      </c>
      <c r="B665" s="31" t="s">
        <v>4479</v>
      </c>
      <c r="C665" s="31">
        <v>8</v>
      </c>
      <c r="D665" s="31">
        <v>192</v>
      </c>
      <c r="E665" s="31">
        <f ca="1">GLOBAL[[#This Row],[a6]]</f>
        <v>7</v>
      </c>
      <c r="F665" s="32">
        <f>GLOBAL[[#This Row],[AWAL]]</f>
        <v>8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8</v>
      </c>
      <c r="J665" s="31">
        <v>7</v>
      </c>
      <c r="K665" s="31">
        <f>IF(GLOBAL[[#This Row],[b2]]="","",GLOBAL[[#This Row],[b2]]-GLOBAL[[#This Row],[a2]])</f>
        <v>-1</v>
      </c>
      <c r="L665" s="32">
        <f ca="1">SUM(INDIRECT(GLOBAL_VAR[TABLENAME]&amp;"[@a"&amp;$1:$1-1&amp;"]"),INDIRECT(GLOBAL_VAR[TABLENAME]&amp;"[@c"&amp;$1:$1-1&amp;"]"))</f>
        <v>7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7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7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7</v>
      </c>
    </row>
    <row r="666" spans="1:21">
      <c r="A666" s="31">
        <f ca="1">IF(GLOBAL[[#This Row],[TT]]&lt;1,"",ROW()-2)</f>
        <v>664</v>
      </c>
      <c r="B666" s="31" t="s">
        <v>821</v>
      </c>
      <c r="C666" s="31">
        <v>2</v>
      </c>
      <c r="D666" s="31" t="s">
        <v>87</v>
      </c>
      <c r="E666" s="31">
        <f ca="1">GLOBAL[[#This Row],[a6]]</f>
        <v>2</v>
      </c>
      <c r="F666" s="32">
        <f>GLOBAL[[#This Row],[AWAL]]</f>
        <v>2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2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2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</v>
      </c>
    </row>
    <row r="667" spans="1:21">
      <c r="A667" s="31">
        <f ca="1">IF(GLOBAL[[#This Row],[TT]]&lt;1,"",ROW()-2)</f>
        <v>665</v>
      </c>
      <c r="B667" s="31" t="s">
        <v>822</v>
      </c>
      <c r="C667" s="31">
        <v>3</v>
      </c>
      <c r="D667" s="31" t="s">
        <v>87</v>
      </c>
      <c r="E667" s="31">
        <f ca="1">GLOBAL[[#This Row],[a6]]</f>
        <v>3</v>
      </c>
      <c r="F667" s="32">
        <f>GLOBAL[[#This Row],[AWAL]]</f>
        <v>3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3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3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3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3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3</v>
      </c>
    </row>
    <row r="668" spans="1:21">
      <c r="A668" s="31">
        <f ca="1">IF(GLOBAL[[#This Row],[TT]]&lt;1,"",ROW()-2)</f>
        <v>666</v>
      </c>
      <c r="B668" s="31" t="s">
        <v>823</v>
      </c>
      <c r="C668" s="31">
        <v>14</v>
      </c>
      <c r="D668" s="31" t="s">
        <v>87</v>
      </c>
      <c r="E668" s="31">
        <f ca="1">GLOBAL[[#This Row],[a6]]</f>
        <v>14</v>
      </c>
      <c r="F668" s="32">
        <f>GLOBAL[[#This Row],[AWAL]]</f>
        <v>14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14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14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14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14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14</v>
      </c>
    </row>
    <row r="669" spans="1:21">
      <c r="A669" s="31">
        <f ca="1">IF(GLOBAL[[#This Row],[TT]]&lt;1,"",ROW()-2)</f>
        <v>667</v>
      </c>
      <c r="B669" s="31" t="s">
        <v>825</v>
      </c>
      <c r="C669" s="31">
        <v>4</v>
      </c>
      <c r="D669" s="31" t="s">
        <v>87</v>
      </c>
      <c r="E669" s="31">
        <f ca="1">GLOBAL[[#This Row],[a6]]</f>
        <v>4</v>
      </c>
      <c r="F669" s="32">
        <f>GLOBAL[[#This Row],[AWAL]]</f>
        <v>4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4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4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4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4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4</v>
      </c>
    </row>
    <row r="670" spans="1:21">
      <c r="A670" s="31">
        <f ca="1">IF(GLOBAL[[#This Row],[TT]]&lt;1,"",ROW()-2)</f>
        <v>668</v>
      </c>
      <c r="B670" s="31" t="s">
        <v>826</v>
      </c>
      <c r="C670" s="31">
        <v>42</v>
      </c>
      <c r="D670" s="31" t="s">
        <v>32</v>
      </c>
      <c r="E670" s="31">
        <f ca="1">GLOBAL[[#This Row],[a6]]</f>
        <v>42</v>
      </c>
      <c r="F670" s="32">
        <f>GLOBAL[[#This Row],[AWAL]]</f>
        <v>42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42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42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42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42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42</v>
      </c>
    </row>
    <row r="671" spans="1:21">
      <c r="A671" s="31">
        <f ca="1">IF(GLOBAL[[#This Row],[TT]]&lt;1,"",ROW()-2)</f>
        <v>669</v>
      </c>
      <c r="B671" s="31" t="s">
        <v>2569</v>
      </c>
      <c r="C671" s="31">
        <v>1</v>
      </c>
      <c r="D671" s="31" t="s">
        <v>164</v>
      </c>
      <c r="E671" s="31">
        <f ca="1">GLOBAL[[#This Row],[a6]]</f>
        <v>1</v>
      </c>
      <c r="F671" s="32">
        <f>GLOBAL[[#This Row],[AWAL]]</f>
        <v>1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1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1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1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1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1</v>
      </c>
    </row>
    <row r="672" spans="1:21">
      <c r="A672" s="31">
        <f ca="1">IF(GLOBAL[[#This Row],[TT]]&lt;1,"",ROW()-2)</f>
        <v>670</v>
      </c>
      <c r="B672" s="31" t="s">
        <v>4215</v>
      </c>
      <c r="C672" s="31">
        <v>27</v>
      </c>
      <c r="D672" s="31" t="s">
        <v>2446</v>
      </c>
      <c r="E672" s="31">
        <f ca="1">GLOBAL[[#This Row],[a6]]</f>
        <v>25</v>
      </c>
      <c r="F672" s="32">
        <f>GLOBAL[[#This Row],[AWAL]]</f>
        <v>27</v>
      </c>
      <c r="G672" s="31">
        <v>26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26</v>
      </c>
      <c r="J672" s="31">
        <v>25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25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25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25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25</v>
      </c>
    </row>
    <row r="673" spans="1:21">
      <c r="A673" s="31">
        <f ca="1">IF(GLOBAL[[#This Row],[TT]]&lt;1,"",ROW()-2)</f>
        <v>671</v>
      </c>
      <c r="B673" s="31" t="s">
        <v>4216</v>
      </c>
      <c r="C673" s="31">
        <v>23</v>
      </c>
      <c r="D673" s="31" t="s">
        <v>2409</v>
      </c>
      <c r="E673" s="31">
        <f ca="1">GLOBAL[[#This Row],[a6]]</f>
        <v>48</v>
      </c>
      <c r="F673" s="32">
        <f>GLOBAL[[#This Row],[AWAL]]</f>
        <v>23</v>
      </c>
      <c r="G673" s="31">
        <v>22</v>
      </c>
      <c r="H673" s="31">
        <f>IF(GLOBAL[[#This Row],[b1]]="","",GLOBAL[[#This Row],[b1]]-GLOBAL[[#This Row],[a1]])</f>
        <v>-1</v>
      </c>
      <c r="I673" s="32">
        <f>SUM(GLOBAL[[#This Row],[a1]],IF(GLOBAL[[#This Row],[c1]]="",0,GLOBAL[[#This Row],[c1]]))</f>
        <v>22</v>
      </c>
      <c r="J673" s="31">
        <v>48</v>
      </c>
      <c r="K673" s="31">
        <f>IF(GLOBAL[[#This Row],[b2]]="","",GLOBAL[[#This Row],[b2]]-GLOBAL[[#This Row],[a2]])</f>
        <v>26</v>
      </c>
      <c r="L673" s="32">
        <f ca="1">SUM(INDIRECT(GLOBAL_VAR[TABLENAME]&amp;"[@a"&amp;$1:$1-1&amp;"]"),INDIRECT(GLOBAL_VAR[TABLENAME]&amp;"[@c"&amp;$1:$1-1&amp;"]"))</f>
        <v>48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48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48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48</v>
      </c>
    </row>
    <row r="674" spans="1:21">
      <c r="A674" s="31">
        <f ca="1">IF(GLOBAL[[#This Row],[TT]]&lt;1,"",ROW()-2)</f>
        <v>672</v>
      </c>
      <c r="B674" s="31" t="s">
        <v>828</v>
      </c>
      <c r="C674" s="31">
        <v>4</v>
      </c>
      <c r="D674" s="31" t="s">
        <v>19</v>
      </c>
      <c r="E674" s="31">
        <f ca="1">GLOBAL[[#This Row],[a6]]</f>
        <v>4</v>
      </c>
      <c r="F674" s="32">
        <f>GLOBAL[[#This Row],[AWAL]]</f>
        <v>4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4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4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4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4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4</v>
      </c>
    </row>
    <row r="675" spans="1:21">
      <c r="A675" s="31">
        <f ca="1">IF(GLOBAL[[#This Row],[TT]]&lt;1,"",ROW()-2)</f>
        <v>673</v>
      </c>
      <c r="B675" s="31" t="s">
        <v>829</v>
      </c>
      <c r="C675" s="31">
        <v>6</v>
      </c>
      <c r="D675" s="31" t="s">
        <v>82</v>
      </c>
      <c r="E675" s="31">
        <f ca="1">GLOBAL[[#This Row],[a6]]</f>
        <v>6</v>
      </c>
      <c r="F675" s="32">
        <f>GLOBAL[[#This Row],[AWAL]]</f>
        <v>6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6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6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6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6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6</v>
      </c>
    </row>
    <row r="676" spans="1:21">
      <c r="A676" s="31">
        <f ca="1">IF(GLOBAL[[#This Row],[TT]]&lt;1,"",ROW()-2)</f>
        <v>674</v>
      </c>
      <c r="B676" s="31" t="s">
        <v>4470</v>
      </c>
      <c r="C676" s="31">
        <v>3</v>
      </c>
      <c r="D676" s="31" t="s">
        <v>2446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</row>
    <row r="677" spans="1:21">
      <c r="A677" s="31">
        <f ca="1">IF(GLOBAL[[#This Row],[TT]]&lt;1,"",ROW()-2)</f>
        <v>675</v>
      </c>
      <c r="B677" s="31" t="s">
        <v>830</v>
      </c>
      <c r="C677" s="31">
        <v>9</v>
      </c>
      <c r="D677" s="31" t="s">
        <v>11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</row>
    <row r="678" spans="1:21">
      <c r="A678" s="31">
        <f ca="1">IF(GLOBAL[[#This Row],[TT]]&lt;1,"",ROW()-2)</f>
        <v>676</v>
      </c>
      <c r="B678" s="31" t="s">
        <v>831</v>
      </c>
      <c r="C678" s="31">
        <v>57</v>
      </c>
      <c r="D678" s="31">
        <v>96</v>
      </c>
      <c r="E678" s="31">
        <f ca="1">GLOBAL[[#This Row],[a6]]</f>
        <v>55</v>
      </c>
      <c r="F678" s="32">
        <f>GLOBAL[[#This Row],[AWAL]]</f>
        <v>57</v>
      </c>
      <c r="G678" s="31">
        <v>56</v>
      </c>
      <c r="H678" s="31">
        <f>IF(GLOBAL[[#This Row],[b1]]="","",GLOBAL[[#This Row],[b1]]-GLOBAL[[#This Row],[a1]])</f>
        <v>-1</v>
      </c>
      <c r="I678" s="32">
        <f>SUM(GLOBAL[[#This Row],[a1]],IF(GLOBAL[[#This Row],[c1]]="",0,GLOBAL[[#This Row],[c1]]))</f>
        <v>56</v>
      </c>
      <c r="J678" s="31">
        <v>55</v>
      </c>
      <c r="K678" s="31">
        <f>IF(GLOBAL[[#This Row],[b2]]="","",GLOBAL[[#This Row],[b2]]-GLOBAL[[#This Row],[a2]])</f>
        <v>-1</v>
      </c>
      <c r="L678" s="32">
        <f ca="1">SUM(INDIRECT(GLOBAL_VAR[TABLENAME]&amp;"[@a"&amp;$1:$1-1&amp;"]"),INDIRECT(GLOBAL_VAR[TABLENAME]&amp;"[@c"&amp;$1:$1-1&amp;"]"))</f>
        <v>55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55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55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55</v>
      </c>
    </row>
    <row r="679" spans="1:21">
      <c r="A679" s="31">
        <f ca="1">IF(GLOBAL[[#This Row],[TT]]&lt;1,"",ROW()-2)</f>
        <v>677</v>
      </c>
      <c r="B679" s="31" t="s">
        <v>832</v>
      </c>
      <c r="C679" s="31">
        <v>2</v>
      </c>
      <c r="D679" s="31" t="s">
        <v>28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833</v>
      </c>
      <c r="C680" s="31">
        <v>79</v>
      </c>
      <c r="D680" s="31">
        <v>96</v>
      </c>
      <c r="E680" s="31">
        <f ca="1">GLOBAL[[#This Row],[a6]]</f>
        <v>77</v>
      </c>
      <c r="F680" s="32">
        <f>GLOBAL[[#This Row],[AWAL]]</f>
        <v>79</v>
      </c>
      <c r="G680" s="31">
        <v>78</v>
      </c>
      <c r="H680" s="31">
        <f>IF(GLOBAL[[#This Row],[b1]]="","",GLOBAL[[#This Row],[b1]]-GLOBAL[[#This Row],[a1]])</f>
        <v>-1</v>
      </c>
      <c r="I680" s="32">
        <f>SUM(GLOBAL[[#This Row],[a1]],IF(GLOBAL[[#This Row],[c1]]="",0,GLOBAL[[#This Row],[c1]]))</f>
        <v>78</v>
      </c>
      <c r="J680" s="31">
        <v>77</v>
      </c>
      <c r="K680" s="31">
        <f>IF(GLOBAL[[#This Row],[b2]]="","",GLOBAL[[#This Row],[b2]]-GLOBAL[[#This Row],[a2]])</f>
        <v>-1</v>
      </c>
      <c r="L680" s="32">
        <f ca="1">SUM(INDIRECT(GLOBAL_VAR[TABLENAME]&amp;"[@a"&amp;$1:$1-1&amp;"]"),INDIRECT(GLOBAL_VAR[TABLENAME]&amp;"[@c"&amp;$1:$1-1&amp;"]"))</f>
        <v>77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77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77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77</v>
      </c>
    </row>
    <row r="681" spans="1:21">
      <c r="A681" s="31">
        <f ca="1">IF(GLOBAL[[#This Row],[TT]]&lt;1,"",ROW()-2)</f>
        <v>679</v>
      </c>
      <c r="B681" s="31" t="s">
        <v>834</v>
      </c>
      <c r="C681" s="31">
        <v>3</v>
      </c>
      <c r="D681" s="31" t="s">
        <v>48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</row>
    <row r="682" spans="1:21">
      <c r="A682" s="31">
        <f ca="1">IF(GLOBAL[[#This Row],[TT]]&lt;1,"",ROW()-2)</f>
        <v>680</v>
      </c>
      <c r="B682" s="31" t="s">
        <v>835</v>
      </c>
      <c r="C682" s="31">
        <v>11</v>
      </c>
      <c r="D682" s="31" t="s">
        <v>43</v>
      </c>
      <c r="E682" s="31">
        <f ca="1">GLOBAL[[#This Row],[a6]]</f>
        <v>11</v>
      </c>
      <c r="F682" s="32">
        <f>GLOBAL[[#This Row],[AWAL]]</f>
        <v>11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11</v>
      </c>
    </row>
    <row r="683" spans="1:21">
      <c r="A683" s="31">
        <f ca="1">IF(GLOBAL[[#This Row],[TT]]&lt;1,"",ROW()-2)</f>
        <v>681</v>
      </c>
      <c r="B683" s="31" t="s">
        <v>836</v>
      </c>
      <c r="C683" s="31">
        <v>9</v>
      </c>
      <c r="D683" s="31" t="s">
        <v>32</v>
      </c>
      <c r="E683" s="31">
        <f ca="1">GLOBAL[[#This Row],[a6]]</f>
        <v>9</v>
      </c>
      <c r="F683" s="32">
        <f>GLOBAL[[#This Row],[AWAL]]</f>
        <v>9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9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9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9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9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9</v>
      </c>
    </row>
    <row r="684" spans="1:21">
      <c r="A684" s="31">
        <f ca="1">IF(GLOBAL[[#This Row],[TT]]&lt;1,"",ROW()-2)</f>
        <v>682</v>
      </c>
      <c r="B684" s="31" t="s">
        <v>837</v>
      </c>
      <c r="C684" s="31">
        <v>1</v>
      </c>
      <c r="D684" s="31" t="s">
        <v>180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838</v>
      </c>
      <c r="C685" s="31">
        <v>2</v>
      </c>
      <c r="D685" s="31" t="s">
        <v>87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839</v>
      </c>
      <c r="C686" s="31">
        <v>4</v>
      </c>
      <c r="D686" s="31" t="s">
        <v>58</v>
      </c>
      <c r="E686" s="31">
        <f ca="1">GLOBAL[[#This Row],[a6]]</f>
        <v>4</v>
      </c>
      <c r="F686" s="32">
        <f>GLOBAL[[#This Row],[AWAL]]</f>
        <v>4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4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4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4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4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4</v>
      </c>
    </row>
    <row r="687" spans="1:21">
      <c r="A687" s="31">
        <f ca="1">IF(GLOBAL[[#This Row],[TT]]&lt;1,"",ROW()-2)</f>
        <v>685</v>
      </c>
      <c r="B687" s="31" t="s">
        <v>840</v>
      </c>
      <c r="C687" s="31">
        <v>2</v>
      </c>
      <c r="D687" s="31" t="s">
        <v>38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841</v>
      </c>
      <c r="C688" s="31">
        <v>42</v>
      </c>
      <c r="D688" s="31" t="s">
        <v>754</v>
      </c>
      <c r="E688" s="31">
        <f ca="1">GLOBAL[[#This Row],[a6]]</f>
        <v>42</v>
      </c>
      <c r="F688" s="32">
        <f>GLOBAL[[#This Row],[AWAL]]</f>
        <v>42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42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42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42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42</v>
      </c>
    </row>
    <row r="689" spans="1:21">
      <c r="A689" s="31">
        <f ca="1">IF(GLOBAL[[#This Row],[TT]]&lt;1,"",ROW()-2)</f>
        <v>687</v>
      </c>
      <c r="B689" s="31" t="s">
        <v>842</v>
      </c>
      <c r="C689" s="31">
        <v>3</v>
      </c>
      <c r="D689" s="31" t="s">
        <v>843</v>
      </c>
      <c r="E689" s="31">
        <f ca="1">GLOBAL[[#This Row],[a6]]</f>
        <v>3</v>
      </c>
      <c r="F689" s="32">
        <f>GLOBAL[[#This Row],[AWAL]]</f>
        <v>3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3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3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3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3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3</v>
      </c>
    </row>
    <row r="690" spans="1:21">
      <c r="A690" s="31">
        <f ca="1">IF(GLOBAL[[#This Row],[TT]]&lt;1,"",ROW()-2)</f>
        <v>688</v>
      </c>
      <c r="B690" s="31" t="s">
        <v>844</v>
      </c>
      <c r="C690" s="31">
        <v>1</v>
      </c>
      <c r="D690" s="31" t="s">
        <v>260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</row>
    <row r="691" spans="1:21">
      <c r="A691" s="31">
        <f ca="1">IF(GLOBAL[[#This Row],[TT]]&lt;1,"",ROW()-2)</f>
        <v>689</v>
      </c>
      <c r="B691" s="31" t="s">
        <v>845</v>
      </c>
      <c r="C691" s="31">
        <v>1</v>
      </c>
      <c r="D691" s="31" t="s">
        <v>87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846</v>
      </c>
      <c r="C692" s="31">
        <v>2</v>
      </c>
      <c r="D692" s="31" t="s">
        <v>172</v>
      </c>
      <c r="E692" s="31">
        <f ca="1">GLOBAL[[#This Row],[a6]]</f>
        <v>2</v>
      </c>
      <c r="F692" s="32">
        <f>GLOBAL[[#This Row],[AWAL]]</f>
        <v>2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2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2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2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2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2</v>
      </c>
    </row>
    <row r="693" spans="1:21">
      <c r="A693" s="31">
        <f ca="1">IF(GLOBAL[[#This Row],[TT]]&lt;1,"",ROW()-2)</f>
        <v>691</v>
      </c>
      <c r="B693" s="31" t="s">
        <v>847</v>
      </c>
      <c r="C693" s="31">
        <v>2</v>
      </c>
      <c r="D693" s="31">
        <v>320</v>
      </c>
      <c r="E693" s="31">
        <f ca="1">GLOBAL[[#This Row],[a6]]</f>
        <v>2</v>
      </c>
      <c r="F693" s="32">
        <f>GLOBAL[[#This Row],[AWAL]]</f>
        <v>2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2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2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2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2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2</v>
      </c>
    </row>
    <row r="694" spans="1:21">
      <c r="A694" s="31">
        <f ca="1">IF(GLOBAL[[#This Row],[TT]]&lt;1,"",ROW()-2)</f>
        <v>692</v>
      </c>
      <c r="B694" s="31" t="s">
        <v>848</v>
      </c>
      <c r="C694" s="31">
        <v>5</v>
      </c>
      <c r="D694" s="31">
        <v>240</v>
      </c>
      <c r="E694" s="31">
        <f ca="1">GLOBAL[[#This Row],[a6]]</f>
        <v>5</v>
      </c>
      <c r="F694" s="32">
        <f>GLOBAL[[#This Row],[AWAL]]</f>
        <v>5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5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5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5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5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5</v>
      </c>
    </row>
    <row r="695" spans="1:21">
      <c r="A695" s="31">
        <f ca="1">IF(GLOBAL[[#This Row],[TT]]&lt;1,"",ROW()-2)</f>
        <v>693</v>
      </c>
      <c r="B695" s="31" t="s">
        <v>849</v>
      </c>
      <c r="C695" s="31">
        <v>5</v>
      </c>
      <c r="D695" s="31">
        <v>520</v>
      </c>
      <c r="E695" s="31">
        <f ca="1">GLOBAL[[#This Row],[a6]]</f>
        <v>5</v>
      </c>
      <c r="F695" s="32">
        <f>GLOBAL[[#This Row],[AWAL]]</f>
        <v>5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5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5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5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5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5</v>
      </c>
    </row>
    <row r="696" spans="1:21">
      <c r="A696" s="31">
        <f ca="1">IF(GLOBAL[[#This Row],[TT]]&lt;1,"",ROW()-2)</f>
        <v>694</v>
      </c>
      <c r="B696" s="31" t="s">
        <v>850</v>
      </c>
      <c r="C696" s="31">
        <v>2</v>
      </c>
      <c r="D696" s="31">
        <v>520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</row>
    <row r="697" spans="1:21">
      <c r="A697" s="31">
        <f ca="1">IF(GLOBAL[[#This Row],[TT]]&lt;1,"",ROW()-2)</f>
        <v>695</v>
      </c>
      <c r="B697" s="31" t="s">
        <v>851</v>
      </c>
      <c r="C697" s="31">
        <v>11</v>
      </c>
      <c r="D697" s="31" t="s">
        <v>43</v>
      </c>
      <c r="E697" s="31">
        <f ca="1">GLOBAL[[#This Row],[a6]]</f>
        <v>11</v>
      </c>
      <c r="F697" s="32">
        <f>GLOBAL[[#This Row],[AWAL]]</f>
        <v>11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11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11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11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11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11</v>
      </c>
    </row>
    <row r="698" spans="1:21">
      <c r="A698" s="31">
        <f ca="1">IF(GLOBAL[[#This Row],[TT]]&lt;1,"",ROW()-2)</f>
        <v>696</v>
      </c>
      <c r="B698" s="31" t="s">
        <v>852</v>
      </c>
      <c r="C698" s="31">
        <v>1</v>
      </c>
      <c r="D698" s="31" t="s">
        <v>783</v>
      </c>
      <c r="E698" s="31">
        <f ca="1">GLOBAL[[#This Row],[a6]]</f>
        <v>1</v>
      </c>
      <c r="F698" s="32">
        <f>GLOBAL[[#This Row],[AWAL]]</f>
        <v>1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1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1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1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1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1</v>
      </c>
    </row>
    <row r="699" spans="1:21">
      <c r="A699" s="31">
        <f ca="1">IF(GLOBAL[[#This Row],[TT]]&lt;1,"",ROW()-2)</f>
        <v>697</v>
      </c>
      <c r="B699" s="31" t="s">
        <v>853</v>
      </c>
      <c r="C699" s="31">
        <v>1</v>
      </c>
      <c r="D699" s="31" t="s">
        <v>854</v>
      </c>
      <c r="E699" s="31">
        <f ca="1">GLOBAL[[#This Row],[a6]]</f>
        <v>1</v>
      </c>
      <c r="F699" s="32">
        <f>GLOBAL[[#This Row],[AWAL]]</f>
        <v>1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1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1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1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1</v>
      </c>
    </row>
    <row r="700" spans="1:21">
      <c r="A700" s="31">
        <f ca="1">IF(GLOBAL[[#This Row],[TT]]&lt;1,"",ROW()-2)</f>
        <v>698</v>
      </c>
      <c r="B700" s="31" t="s">
        <v>856</v>
      </c>
      <c r="C700" s="31">
        <v>7</v>
      </c>
      <c r="D700" s="31" t="s">
        <v>189</v>
      </c>
      <c r="E700" s="31">
        <f ca="1">GLOBAL[[#This Row],[a6]]</f>
        <v>7</v>
      </c>
      <c r="F700" s="32">
        <f>GLOBAL[[#This Row],[AWAL]]</f>
        <v>7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7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7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7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7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7</v>
      </c>
    </row>
    <row r="701" spans="1:21">
      <c r="A701" s="31">
        <f ca="1">IF(GLOBAL[[#This Row],[TT]]&lt;1,"",ROW()-2)</f>
        <v>699</v>
      </c>
      <c r="B701" s="31" t="s">
        <v>857</v>
      </c>
      <c r="C701" s="31">
        <v>10</v>
      </c>
      <c r="D701" s="31" t="s">
        <v>180</v>
      </c>
      <c r="E701" s="31">
        <f ca="1">GLOBAL[[#This Row],[a6]]</f>
        <v>10</v>
      </c>
      <c r="F701" s="32">
        <f>GLOBAL[[#This Row],[AWAL]]</f>
        <v>10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10</v>
      </c>
    </row>
    <row r="702" spans="1:21">
      <c r="A702" s="31">
        <f ca="1">IF(GLOBAL[[#This Row],[TT]]&lt;1,"",ROW()-2)</f>
        <v>700</v>
      </c>
      <c r="B702" s="31" t="s">
        <v>858</v>
      </c>
      <c r="C702" s="31">
        <v>1</v>
      </c>
      <c r="D702" s="31" t="s">
        <v>859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</row>
    <row r="703" spans="1:21">
      <c r="A703" s="31">
        <f ca="1">IF(GLOBAL[[#This Row],[TT]]&lt;1,"",ROW()-2)</f>
        <v>701</v>
      </c>
      <c r="B703" s="31" t="s">
        <v>860</v>
      </c>
      <c r="C703" s="31">
        <v>12</v>
      </c>
      <c r="D703" s="31" t="s">
        <v>58</v>
      </c>
      <c r="E703" s="31">
        <f ca="1">GLOBAL[[#This Row],[a6]]</f>
        <v>12</v>
      </c>
      <c r="F703" s="32">
        <f>GLOBAL[[#This Row],[AWAL]]</f>
        <v>12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12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12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12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12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12</v>
      </c>
    </row>
    <row r="704" spans="1:21">
      <c r="A704" s="31">
        <f ca="1">IF(GLOBAL[[#This Row],[TT]]&lt;1,"",ROW()-2)</f>
        <v>702</v>
      </c>
      <c r="B704" s="31" t="s">
        <v>861</v>
      </c>
      <c r="C704" s="31">
        <v>3</v>
      </c>
      <c r="D704" s="31" t="s">
        <v>180</v>
      </c>
      <c r="E704" s="31">
        <f ca="1">GLOBAL[[#This Row],[a6]]</f>
        <v>3</v>
      </c>
      <c r="F704" s="32">
        <f>GLOBAL[[#This Row],[AWAL]]</f>
        <v>3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3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3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3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3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3</v>
      </c>
    </row>
    <row r="705" spans="1:21">
      <c r="A705" s="31">
        <f ca="1">IF(GLOBAL[[#This Row],[TT]]&lt;1,"",ROW()-2)</f>
        <v>703</v>
      </c>
      <c r="B705" s="31" t="s">
        <v>862</v>
      </c>
      <c r="C705" s="31">
        <v>7</v>
      </c>
      <c r="D705" s="31" t="s">
        <v>863</v>
      </c>
      <c r="E705" s="31">
        <f ca="1">GLOBAL[[#This Row],[a6]]</f>
        <v>7</v>
      </c>
      <c r="F705" s="32">
        <f>GLOBAL[[#This Row],[AWAL]]</f>
        <v>7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7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7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7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7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7</v>
      </c>
    </row>
    <row r="706" spans="1:21">
      <c r="A706" s="31">
        <f ca="1">IF(GLOBAL[[#This Row],[TT]]&lt;1,"",ROW()-2)</f>
        <v>704</v>
      </c>
      <c r="B706" s="31" t="s">
        <v>865</v>
      </c>
      <c r="C706" s="31">
        <v>4</v>
      </c>
      <c r="D706" s="31" t="s">
        <v>46</v>
      </c>
      <c r="E706" s="31">
        <f ca="1">GLOBAL[[#This Row],[a6]]</f>
        <v>4</v>
      </c>
      <c r="F706" s="32">
        <f>GLOBAL[[#This Row],[AWAL]]</f>
        <v>4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4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4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4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4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4</v>
      </c>
    </row>
    <row r="707" spans="1:21">
      <c r="A707" s="31">
        <f ca="1">IF(GLOBAL[[#This Row],[TT]]&lt;1,"",ROW()-2)</f>
        <v>705</v>
      </c>
      <c r="B707" s="31" t="s">
        <v>866</v>
      </c>
      <c r="C707" s="31">
        <v>4</v>
      </c>
      <c r="D707" s="31" t="s">
        <v>102</v>
      </c>
      <c r="E707" s="31">
        <f ca="1">GLOBAL[[#This Row],[a6]]</f>
        <v>4</v>
      </c>
      <c r="F707" s="32">
        <f>GLOBAL[[#This Row],[AWAL]]</f>
        <v>4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4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4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4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4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4</v>
      </c>
    </row>
    <row r="708" spans="1:21">
      <c r="A708" s="31">
        <f ca="1">IF(GLOBAL[[#This Row],[TT]]&lt;1,"",ROW()-2)</f>
        <v>706</v>
      </c>
      <c r="B708" s="31" t="s">
        <v>869</v>
      </c>
      <c r="C708" s="31">
        <v>7</v>
      </c>
      <c r="D708" s="31">
        <v>175</v>
      </c>
      <c r="E708" s="31">
        <f ca="1">GLOBAL[[#This Row],[a6]]</f>
        <v>7</v>
      </c>
      <c r="F708" s="32">
        <f>GLOBAL[[#This Row],[AWAL]]</f>
        <v>7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7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7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7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7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7</v>
      </c>
    </row>
    <row r="709" spans="1:21">
      <c r="A709" s="31">
        <f ca="1">IF(GLOBAL[[#This Row],[TT]]&lt;1,"",ROW()-2)</f>
        <v>707</v>
      </c>
      <c r="B709" s="31" t="s">
        <v>2374</v>
      </c>
      <c r="C709" s="31">
        <v>33</v>
      </c>
      <c r="D709" s="31" t="s">
        <v>2603</v>
      </c>
      <c r="E709" s="31">
        <f ca="1">GLOBAL[[#This Row],[a6]]</f>
        <v>33</v>
      </c>
      <c r="F709" s="32">
        <f>GLOBAL[[#This Row],[AWAL]]</f>
        <v>33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33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33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33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33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33</v>
      </c>
    </row>
    <row r="710" spans="1:21">
      <c r="A710" s="31">
        <f ca="1">IF(GLOBAL[[#This Row],[TT]]&lt;1,"",ROW()-2)</f>
        <v>708</v>
      </c>
      <c r="B710" s="31" t="s">
        <v>870</v>
      </c>
      <c r="C710" s="31">
        <v>26</v>
      </c>
      <c r="D710" s="31" t="s">
        <v>46</v>
      </c>
      <c r="E710" s="31">
        <f ca="1">GLOBAL[[#This Row],[a6]]</f>
        <v>26</v>
      </c>
      <c r="F710" s="32">
        <f>GLOBAL[[#This Row],[AWAL]]</f>
        <v>26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26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26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26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26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26</v>
      </c>
    </row>
    <row r="711" spans="1:21">
      <c r="A711" s="31">
        <f ca="1">IF(GLOBAL[[#This Row],[TT]]&lt;1,"",ROW()-2)</f>
        <v>709</v>
      </c>
      <c r="B711" s="31" t="s">
        <v>871</v>
      </c>
      <c r="C711" s="31">
        <v>5</v>
      </c>
      <c r="D711" s="31" t="s">
        <v>872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</row>
    <row r="712" spans="1:21">
      <c r="A712" s="31">
        <f ca="1">IF(GLOBAL[[#This Row],[TT]]&lt;1,"",ROW()-2)</f>
        <v>710</v>
      </c>
      <c r="B712" s="31" t="s">
        <v>873</v>
      </c>
      <c r="C712" s="31">
        <v>19</v>
      </c>
      <c r="D712" s="31">
        <v>100</v>
      </c>
      <c r="E712" s="31">
        <f ca="1">GLOBAL[[#This Row],[a6]]</f>
        <v>18</v>
      </c>
      <c r="F712" s="32">
        <f>GLOBAL[[#This Row],[AWAL]]</f>
        <v>19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19</v>
      </c>
      <c r="J712" s="31">
        <v>18</v>
      </c>
      <c r="K712" s="31">
        <f>IF(GLOBAL[[#This Row],[b2]]="","",GLOBAL[[#This Row],[b2]]-GLOBAL[[#This Row],[a2]])</f>
        <v>-1</v>
      </c>
      <c r="L712" s="32">
        <f ca="1">SUM(INDIRECT(GLOBAL_VAR[TABLENAME]&amp;"[@a"&amp;$1:$1-1&amp;"]"),INDIRECT(GLOBAL_VAR[TABLENAME]&amp;"[@c"&amp;$1:$1-1&amp;"]"))</f>
        <v>18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18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18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18</v>
      </c>
    </row>
    <row r="713" spans="1:21">
      <c r="A713" s="31">
        <f ca="1">IF(GLOBAL[[#This Row],[TT]]&lt;1,"",ROW()-2)</f>
        <v>711</v>
      </c>
      <c r="B713" s="31" t="s">
        <v>874</v>
      </c>
      <c r="C713" s="31">
        <v>12</v>
      </c>
      <c r="D713" s="31" t="s">
        <v>102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</row>
    <row r="714" spans="1:21">
      <c r="A714" s="31">
        <f ca="1">IF(GLOBAL[[#This Row],[TT]]&lt;1,"",ROW()-2)</f>
        <v>712</v>
      </c>
      <c r="B714" s="31" t="s">
        <v>4368</v>
      </c>
      <c r="C714" s="31">
        <v>9</v>
      </c>
      <c r="D714" s="31" t="s">
        <v>76</v>
      </c>
      <c r="E714" s="31">
        <f ca="1">GLOBAL[[#This Row],[a6]]</f>
        <v>9</v>
      </c>
      <c r="F714" s="32">
        <f>GLOBAL[[#This Row],[AWAL]]</f>
        <v>9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9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9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9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9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9</v>
      </c>
    </row>
    <row r="715" spans="1:21">
      <c r="A715" s="31">
        <f ca="1">IF(GLOBAL[[#This Row],[TT]]&lt;1,"",ROW()-2)</f>
        <v>713</v>
      </c>
      <c r="B715" s="31" t="s">
        <v>876</v>
      </c>
      <c r="C715" s="31">
        <v>13</v>
      </c>
      <c r="D715" s="31" t="s">
        <v>271</v>
      </c>
      <c r="E715" s="31">
        <f ca="1">GLOBAL[[#This Row],[a6]]</f>
        <v>13</v>
      </c>
      <c r="F715" s="32">
        <f>GLOBAL[[#This Row],[AWAL]]</f>
        <v>13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13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13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13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13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13</v>
      </c>
    </row>
    <row r="716" spans="1:21">
      <c r="A716" s="31">
        <f ca="1">IF(GLOBAL[[#This Row],[TT]]&lt;1,"",ROW()-2)</f>
        <v>714</v>
      </c>
      <c r="B716" s="31" t="s">
        <v>877</v>
      </c>
      <c r="C716" s="31">
        <v>4</v>
      </c>
      <c r="D716" s="31">
        <v>72</v>
      </c>
      <c r="E716" s="31">
        <f ca="1">GLOBAL[[#This Row],[a6]]</f>
        <v>4</v>
      </c>
      <c r="F716" s="32">
        <f>GLOBAL[[#This Row],[AWAL]]</f>
        <v>4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4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4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4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4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4</v>
      </c>
    </row>
    <row r="717" spans="1:21">
      <c r="A717" s="31">
        <f ca="1">IF(GLOBAL[[#This Row],[TT]]&lt;1,"",ROW()-2)</f>
        <v>715</v>
      </c>
      <c r="B717" s="31" t="s">
        <v>2375</v>
      </c>
      <c r="C717" s="31">
        <v>4</v>
      </c>
      <c r="D717" s="31" t="s">
        <v>2467</v>
      </c>
      <c r="E717" s="31">
        <f ca="1">GLOBAL[[#This Row],[a6]]</f>
        <v>4</v>
      </c>
      <c r="F717" s="32">
        <f>GLOBAL[[#This Row],[AWAL]]</f>
        <v>4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4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4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4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4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4</v>
      </c>
    </row>
    <row r="718" spans="1:21">
      <c r="A718" s="31">
        <f ca="1">IF(GLOBAL[[#This Row],[TT]]&lt;1,"",ROW()-2)</f>
        <v>716</v>
      </c>
      <c r="B718" s="31" t="s">
        <v>879</v>
      </c>
      <c r="C718" s="31">
        <v>8</v>
      </c>
      <c r="D718" s="31" t="s">
        <v>285</v>
      </c>
      <c r="E718" s="31">
        <f ca="1">GLOBAL[[#This Row],[a6]]</f>
        <v>6</v>
      </c>
      <c r="F718" s="32">
        <f>GLOBAL[[#This Row],[AWAL]]</f>
        <v>8</v>
      </c>
      <c r="G718" s="31">
        <v>7</v>
      </c>
      <c r="H718" s="31">
        <f>IF(GLOBAL[[#This Row],[b1]]="","",GLOBAL[[#This Row],[b1]]-GLOBAL[[#This Row],[a1]])</f>
        <v>-1</v>
      </c>
      <c r="I718" s="32">
        <f>SUM(GLOBAL[[#This Row],[a1]],IF(GLOBAL[[#This Row],[c1]]="",0,GLOBAL[[#This Row],[c1]]))</f>
        <v>7</v>
      </c>
      <c r="J718" s="31">
        <v>6</v>
      </c>
      <c r="K718" s="31">
        <f>IF(GLOBAL[[#This Row],[b2]]="","",GLOBAL[[#This Row],[b2]]-GLOBAL[[#This Row],[a2]])</f>
        <v>-1</v>
      </c>
      <c r="L718" s="32">
        <f ca="1">SUM(INDIRECT(GLOBAL_VAR[TABLENAME]&amp;"[@a"&amp;$1:$1-1&amp;"]"),INDIRECT(GLOBAL_VAR[TABLENAME]&amp;"[@c"&amp;$1:$1-1&amp;"]"))</f>
        <v>6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6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6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6</v>
      </c>
    </row>
    <row r="719" spans="1:21">
      <c r="A719" s="31">
        <f ca="1">IF(GLOBAL[[#This Row],[TT]]&lt;1,"",ROW()-2)</f>
        <v>717</v>
      </c>
      <c r="B719" s="31" t="s">
        <v>880</v>
      </c>
      <c r="C719" s="31">
        <v>3</v>
      </c>
      <c r="D719" s="31" t="s">
        <v>339</v>
      </c>
      <c r="E719" s="31">
        <f ca="1">GLOBAL[[#This Row],[a6]]</f>
        <v>3</v>
      </c>
      <c r="F719" s="32">
        <f>GLOBAL[[#This Row],[AWAL]]</f>
        <v>3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3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3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3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3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3</v>
      </c>
    </row>
    <row r="720" spans="1:21">
      <c r="A720" s="31">
        <f ca="1">IF(GLOBAL[[#This Row],[TT]]&lt;1,"",ROW()-2)</f>
        <v>718</v>
      </c>
      <c r="B720" s="31" t="s">
        <v>881</v>
      </c>
      <c r="C720" s="31">
        <v>12</v>
      </c>
      <c r="D720" s="31" t="s">
        <v>52</v>
      </c>
      <c r="E720" s="31">
        <f ca="1">GLOBAL[[#This Row],[a6]]</f>
        <v>12</v>
      </c>
      <c r="F720" s="32">
        <f>GLOBAL[[#This Row],[AWAL]]</f>
        <v>12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12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12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12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12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12</v>
      </c>
    </row>
    <row r="721" spans="1:21">
      <c r="A721" s="31">
        <f ca="1">IF(GLOBAL[[#This Row],[TT]]&lt;1,"",ROW()-2)</f>
        <v>719</v>
      </c>
      <c r="B721" s="31" t="s">
        <v>882</v>
      </c>
      <c r="C721" s="31">
        <v>10</v>
      </c>
      <c r="D721" s="31" t="s">
        <v>52</v>
      </c>
      <c r="E721" s="31">
        <f ca="1">GLOBAL[[#This Row],[a6]]</f>
        <v>10</v>
      </c>
      <c r="F721" s="32">
        <f>GLOBAL[[#This Row],[AWAL]]</f>
        <v>10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10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10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10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10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10</v>
      </c>
    </row>
    <row r="722" spans="1:21">
      <c r="A722" s="31">
        <f ca="1">IF(GLOBAL[[#This Row],[TT]]&lt;1,"",ROW()-2)</f>
        <v>720</v>
      </c>
      <c r="B722" s="31" t="s">
        <v>883</v>
      </c>
      <c r="C722" s="31">
        <v>5</v>
      </c>
      <c r="D722" s="31" t="s">
        <v>281</v>
      </c>
      <c r="E722" s="31">
        <f ca="1">GLOBAL[[#This Row],[a6]]</f>
        <v>5</v>
      </c>
      <c r="F722" s="32">
        <f>GLOBAL[[#This Row],[AWAL]]</f>
        <v>5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5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5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5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5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5</v>
      </c>
    </row>
    <row r="723" spans="1:21">
      <c r="A723" s="31">
        <f ca="1">IF(GLOBAL[[#This Row],[TT]]&lt;1,"",ROW()-2)</f>
        <v>721</v>
      </c>
      <c r="B723" s="31" t="s">
        <v>4798</v>
      </c>
      <c r="C723" s="31">
        <v>1</v>
      </c>
      <c r="D723" s="31" t="s">
        <v>2604</v>
      </c>
      <c r="E723" s="31">
        <f ca="1">GLOBAL[[#This Row],[a6]]</f>
        <v>1</v>
      </c>
      <c r="F723" s="32">
        <f>GLOBAL[[#This Row],[AWAL]]</f>
        <v>1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</v>
      </c>
    </row>
    <row r="724" spans="1:21">
      <c r="A724" s="31">
        <f ca="1">IF(GLOBAL[[#This Row],[TT]]&lt;1,"",ROW()-2)</f>
        <v>722</v>
      </c>
      <c r="B724" s="31" t="s">
        <v>887</v>
      </c>
      <c r="C724" s="31">
        <v>3</v>
      </c>
      <c r="D724" s="31" t="s">
        <v>172</v>
      </c>
      <c r="E724" s="31">
        <f ca="1">GLOBAL[[#This Row],[a6]]</f>
        <v>2</v>
      </c>
      <c r="F724" s="32">
        <f>GLOBAL[[#This Row],[AWAL]]</f>
        <v>3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3</v>
      </c>
      <c r="J724" s="31">
        <v>2</v>
      </c>
      <c r="K724" s="31">
        <f>IF(GLOBAL[[#This Row],[b2]]="","",GLOBAL[[#This Row],[b2]]-GLOBAL[[#This Row],[a2]])</f>
        <v>-1</v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5011</v>
      </c>
      <c r="C725" s="31"/>
      <c r="D725" s="31" t="s">
        <v>5012</v>
      </c>
      <c r="E725" s="31">
        <f ca="1">GLOBAL[[#This Row],[a6]]</f>
        <v>1</v>
      </c>
      <c r="F725" s="32">
        <f>GLOBAL[[#This Row],[AWAL]]</f>
        <v>0</v>
      </c>
      <c r="G725" s="31">
        <v>1</v>
      </c>
      <c r="H725" s="31">
        <f>IF(GLOBAL[[#This Row],[b1]]="","",GLOBAL[[#This Row],[b1]]-GLOBAL[[#This Row],[a1]])</f>
        <v>1</v>
      </c>
      <c r="I725" s="32">
        <f>SUM(GLOBAL[[#This Row],[a1]],IF(GLOBAL[[#This Row],[c1]]="",0,GLOBAL[[#This Row],[c1]]))</f>
        <v>1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</v>
      </c>
    </row>
    <row r="726" spans="1:21">
      <c r="A726" s="31">
        <f ca="1">IF(GLOBAL[[#This Row],[TT]]&lt;1,"",ROW()-2)</f>
        <v>724</v>
      </c>
      <c r="B726" s="31" t="s">
        <v>889</v>
      </c>
      <c r="C726" s="31">
        <v>1</v>
      </c>
      <c r="D726" s="31">
        <v>150</v>
      </c>
      <c r="E726" s="31">
        <f ca="1">GLOBAL[[#This Row],[a6]]</f>
        <v>1</v>
      </c>
      <c r="F726" s="32">
        <f>GLOBAL[[#This Row],[AWAL]]</f>
        <v>1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1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1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1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1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1</v>
      </c>
    </row>
    <row r="727" spans="1:21">
      <c r="A727" s="31">
        <f ca="1">IF(GLOBAL[[#This Row],[TT]]&lt;1,"",ROW()-2)</f>
        <v>725</v>
      </c>
      <c r="B727" s="31" t="s">
        <v>4443</v>
      </c>
      <c r="C727" s="31">
        <v>4</v>
      </c>
      <c r="D727" s="31" t="s">
        <v>2455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</row>
    <row r="728" spans="1:21">
      <c r="A728" s="31">
        <f ca="1">IF(GLOBAL[[#This Row],[TT]]&lt;1,"",ROW()-2)</f>
        <v>726</v>
      </c>
      <c r="B728" s="31" t="s">
        <v>2364</v>
      </c>
      <c r="C728" s="31">
        <v>6</v>
      </c>
      <c r="D728" s="31" t="s">
        <v>2455</v>
      </c>
      <c r="E728" s="31">
        <f ca="1">GLOBAL[[#This Row],[a6]]</f>
        <v>6</v>
      </c>
      <c r="F728" s="32">
        <f>GLOBAL[[#This Row],[AWAL]]</f>
        <v>6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6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6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6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6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6</v>
      </c>
    </row>
    <row r="729" spans="1:21">
      <c r="A729" s="31">
        <f ca="1">IF(GLOBAL[[#This Row],[TT]]&lt;1,"",ROW()-2)</f>
        <v>727</v>
      </c>
      <c r="B729" s="31" t="s">
        <v>890</v>
      </c>
      <c r="C729" s="31">
        <v>83</v>
      </c>
      <c r="D729" s="31">
        <v>150</v>
      </c>
      <c r="E729" s="31">
        <f ca="1">GLOBAL[[#This Row],[a6]]</f>
        <v>83</v>
      </c>
      <c r="F729" s="32">
        <f>GLOBAL[[#This Row],[AWAL]]</f>
        <v>83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83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83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83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83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83</v>
      </c>
    </row>
    <row r="730" spans="1:21">
      <c r="A730" s="31">
        <f ca="1">IF(GLOBAL[[#This Row],[TT]]&lt;1,"",ROW()-2)</f>
        <v>728</v>
      </c>
      <c r="B730" s="31" t="s">
        <v>891</v>
      </c>
      <c r="C730" s="31">
        <v>2</v>
      </c>
      <c r="D730" s="31" t="s">
        <v>11</v>
      </c>
      <c r="E730" s="31">
        <f ca="1">GLOBAL[[#This Row],[a6]]</f>
        <v>2</v>
      </c>
      <c r="F730" s="32">
        <f>GLOBAL[[#This Row],[AWAL]]</f>
        <v>2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</row>
    <row r="731" spans="1:21">
      <c r="A731" s="31">
        <f ca="1">IF(GLOBAL[[#This Row],[TT]]&lt;1,"",ROW()-2)</f>
        <v>729</v>
      </c>
      <c r="B731" s="31" t="s">
        <v>892</v>
      </c>
      <c r="C731" s="31">
        <v>2</v>
      </c>
      <c r="D731" s="31" t="s">
        <v>28</v>
      </c>
      <c r="E731" s="31">
        <f ca="1">GLOBAL[[#This Row],[a6]]</f>
        <v>2</v>
      </c>
      <c r="F731" s="32">
        <f>GLOBAL[[#This Row],[AWAL]]</f>
        <v>2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2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2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2</v>
      </c>
    </row>
    <row r="732" spans="1:21">
      <c r="A732" s="31">
        <f ca="1">IF(GLOBAL[[#This Row],[TT]]&lt;1,"",ROW()-2)</f>
        <v>730</v>
      </c>
      <c r="B732" s="31" t="s">
        <v>2389</v>
      </c>
      <c r="C732" s="31">
        <v>2</v>
      </c>
      <c r="D732" s="31" t="s">
        <v>2449</v>
      </c>
      <c r="E732" s="31">
        <f ca="1">GLOBAL[[#This Row],[a6]]</f>
        <v>2</v>
      </c>
      <c r="F732" s="32">
        <f>GLOBAL[[#This Row],[AWAL]]</f>
        <v>2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2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2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2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2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2</v>
      </c>
    </row>
    <row r="733" spans="1:21">
      <c r="A733" s="31">
        <f ca="1">IF(GLOBAL[[#This Row],[TT]]&lt;1,"",ROW()-2)</f>
        <v>731</v>
      </c>
      <c r="B733" s="31" t="s">
        <v>893</v>
      </c>
      <c r="C733" s="31">
        <v>13</v>
      </c>
      <c r="D733" s="31" t="s">
        <v>39</v>
      </c>
      <c r="E733" s="31">
        <f ca="1">GLOBAL[[#This Row],[a6]]</f>
        <v>13</v>
      </c>
      <c r="F733" s="32">
        <f>GLOBAL[[#This Row],[AWAL]]</f>
        <v>13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13</v>
      </c>
    </row>
    <row r="734" spans="1:21">
      <c r="A734" s="31">
        <f ca="1">IF(GLOBAL[[#This Row],[TT]]&lt;1,"",ROW()-2)</f>
        <v>732</v>
      </c>
      <c r="B734" s="31" t="s">
        <v>894</v>
      </c>
      <c r="C734" s="31">
        <v>4</v>
      </c>
      <c r="D734" s="31" t="s">
        <v>789</v>
      </c>
      <c r="E734" s="31">
        <f ca="1">GLOBAL[[#This Row],[a6]]</f>
        <v>4</v>
      </c>
      <c r="F734" s="32">
        <f>GLOBAL[[#This Row],[AWAL]]</f>
        <v>4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</v>
      </c>
    </row>
    <row r="735" spans="1:21">
      <c r="A735" s="31">
        <f ca="1">IF(GLOBAL[[#This Row],[TT]]&lt;1,"",ROW()-2)</f>
        <v>733</v>
      </c>
      <c r="B735" s="31" t="s">
        <v>895</v>
      </c>
      <c r="C735" s="31">
        <v>5</v>
      </c>
      <c r="D735" s="31" t="s">
        <v>52</v>
      </c>
      <c r="E735" s="31">
        <f ca="1">GLOBAL[[#This Row],[a6]]</f>
        <v>5</v>
      </c>
      <c r="F735" s="32">
        <f>GLOBAL[[#This Row],[AWAL]]</f>
        <v>5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5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5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5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5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5</v>
      </c>
    </row>
    <row r="736" spans="1:21">
      <c r="A736" s="31">
        <f ca="1">IF(GLOBAL[[#This Row],[TT]]&lt;1,"",ROW()-2)</f>
        <v>734</v>
      </c>
      <c r="B736" s="31" t="s">
        <v>896</v>
      </c>
      <c r="C736" s="31">
        <v>14</v>
      </c>
      <c r="D736" s="31" t="s">
        <v>11</v>
      </c>
      <c r="E736" s="31">
        <f ca="1">GLOBAL[[#This Row],[a6]]</f>
        <v>14</v>
      </c>
      <c r="F736" s="32">
        <f>GLOBAL[[#This Row],[AWAL]]</f>
        <v>14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14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14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14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14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14</v>
      </c>
    </row>
    <row r="737" spans="1:21">
      <c r="A737" s="31">
        <f ca="1">IF(GLOBAL[[#This Row],[TT]]&lt;1,"",ROW()-2)</f>
        <v>735</v>
      </c>
      <c r="B737" s="31" t="s">
        <v>897</v>
      </c>
      <c r="C737" s="31">
        <v>1</v>
      </c>
      <c r="D737" s="31" t="s">
        <v>898</v>
      </c>
      <c r="E737" s="31">
        <f ca="1">GLOBAL[[#This Row],[a6]]</f>
        <v>1</v>
      </c>
      <c r="F737" s="32">
        <f>GLOBAL[[#This Row],[AWAL]]</f>
        <v>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</row>
    <row r="738" spans="1:21">
      <c r="A738" s="31">
        <f ca="1">IF(GLOBAL[[#This Row],[TT]]&lt;1,"",ROW()-2)</f>
        <v>736</v>
      </c>
      <c r="B738" s="31" t="s">
        <v>4801</v>
      </c>
      <c r="C738" s="31">
        <v>3</v>
      </c>
      <c r="D738" s="31" t="s">
        <v>899</v>
      </c>
      <c r="E738" s="31">
        <f ca="1">GLOBAL[[#This Row],[a6]]</f>
        <v>2</v>
      </c>
      <c r="F738" s="32">
        <f>GLOBAL[[#This Row],[AWAL]]</f>
        <v>3</v>
      </c>
      <c r="G738" s="31">
        <v>2</v>
      </c>
      <c r="H738" s="31">
        <f>IF(GLOBAL[[#This Row],[b1]]="","",GLOBAL[[#This Row],[b1]]-GLOBAL[[#This Row],[a1]])</f>
        <v>-1</v>
      </c>
      <c r="I738" s="32">
        <f>SUM(GLOBAL[[#This Row],[a1]],IF(GLOBAL[[#This Row],[c1]]="",0,GLOBAL[[#This Row],[c1]]))</f>
        <v>2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2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2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2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2</v>
      </c>
    </row>
    <row r="739" spans="1:21">
      <c r="A739" s="31">
        <f ca="1">IF(GLOBAL[[#This Row],[TT]]&lt;1,"",ROW()-2)</f>
        <v>737</v>
      </c>
      <c r="B739" s="31" t="s">
        <v>900</v>
      </c>
      <c r="C739" s="31">
        <v>11</v>
      </c>
      <c r="D739" s="31" t="s">
        <v>28</v>
      </c>
      <c r="E739" s="31">
        <f ca="1">GLOBAL[[#This Row],[a6]]</f>
        <v>11</v>
      </c>
      <c r="F739" s="32">
        <f>GLOBAL[[#This Row],[AWAL]]</f>
        <v>11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11</v>
      </c>
    </row>
    <row r="740" spans="1:21">
      <c r="A740" s="39">
        <f ca="1">IF(GLOBAL[[#This Row],[TT]]&lt;1,"",ROW()-2)</f>
        <v>738</v>
      </c>
      <c r="B740" s="31" t="s">
        <v>4926</v>
      </c>
      <c r="C740" s="31">
        <v>1</v>
      </c>
      <c r="D740" s="31" t="s">
        <v>2540</v>
      </c>
      <c r="E740" s="39">
        <f ca="1">GLOBAL[[#This Row],[a6]]</f>
        <v>1</v>
      </c>
      <c r="F740" s="40">
        <f>GLOBAL[[#This Row],[AWAL]]</f>
        <v>1</v>
      </c>
      <c r="G740" s="31"/>
      <c r="H740" s="39" t="str">
        <f>IF(GLOBAL[[#This Row],[b1]]="","",GLOBAL[[#This Row],[b1]]-GLOBAL[[#This Row],[a1]])</f>
        <v/>
      </c>
      <c r="I740" s="40">
        <f>SUM(GLOBAL[[#This Row],[a1]],IF(GLOBAL[[#This Row],[c1]]="",0,GLOBAL[[#This Row],[c1]]))</f>
        <v>1</v>
      </c>
      <c r="J740" s="31"/>
      <c r="K740" s="39" t="str">
        <f>IF(GLOBAL[[#This Row],[b2]]="","",GLOBAL[[#This Row],[b2]]-GLOBAL[[#This Row],[a2]])</f>
        <v/>
      </c>
      <c r="L740" s="40">
        <f ca="1">SUM(INDIRECT(GLOBAL_VAR[TABLENAME]&amp;"[@a"&amp;$1:$1-1&amp;"]"),INDIRECT(GLOBAL_VAR[TABLENAME]&amp;"[@c"&amp;$1:$1-1&amp;"]"))</f>
        <v>1</v>
      </c>
      <c r="M740" s="33"/>
      <c r="N740" s="41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41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9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902</v>
      </c>
      <c r="C741" s="31">
        <v>11</v>
      </c>
      <c r="D741" s="31" t="s">
        <v>154</v>
      </c>
      <c r="E741" s="31">
        <f ca="1">GLOBAL[[#This Row],[a6]]</f>
        <v>11</v>
      </c>
      <c r="F741" s="32">
        <f>GLOBAL[[#This Row],[AWAL]]</f>
        <v>11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11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11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11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11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11</v>
      </c>
    </row>
    <row r="742" spans="1:21">
      <c r="A742" s="31">
        <f ca="1">IF(GLOBAL[[#This Row],[TT]]&lt;1,"",ROW()-2)</f>
        <v>740</v>
      </c>
      <c r="B742" s="31" t="s">
        <v>903</v>
      </c>
      <c r="C742" s="31">
        <v>3</v>
      </c>
      <c r="D742" s="31" t="s">
        <v>154</v>
      </c>
      <c r="E742" s="31">
        <f ca="1">GLOBAL[[#This Row],[a6]]</f>
        <v>3</v>
      </c>
      <c r="F742" s="32">
        <f>GLOBAL[[#This Row],[AWAL]]</f>
        <v>3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3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3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3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3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3</v>
      </c>
    </row>
    <row r="743" spans="1:21">
      <c r="A743" s="31">
        <f ca="1">IF(GLOBAL[[#This Row],[TT]]&lt;1,"",ROW()-2)</f>
        <v>741</v>
      </c>
      <c r="B743" s="31" t="s">
        <v>906</v>
      </c>
      <c r="C743" s="31">
        <v>1</v>
      </c>
      <c r="D743" s="31" t="s">
        <v>152</v>
      </c>
      <c r="E743" s="31">
        <f ca="1">GLOBAL[[#This Row],[a6]]</f>
        <v>1</v>
      </c>
      <c r="F743" s="32">
        <f>GLOBAL[[#This Row],[AWAL]]</f>
        <v>1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</v>
      </c>
    </row>
    <row r="744" spans="1:21">
      <c r="A744" s="31">
        <f ca="1">IF(GLOBAL[[#This Row],[TT]]&lt;1,"",ROW()-2)</f>
        <v>742</v>
      </c>
      <c r="B744" s="31" t="s">
        <v>907</v>
      </c>
      <c r="C744" s="31">
        <v>48</v>
      </c>
      <c r="D744" s="31" t="s">
        <v>152</v>
      </c>
      <c r="E744" s="31">
        <f ca="1">GLOBAL[[#This Row],[a6]]</f>
        <v>48</v>
      </c>
      <c r="F744" s="32">
        <f>GLOBAL[[#This Row],[AWAL]]</f>
        <v>48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48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48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48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48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48</v>
      </c>
    </row>
    <row r="745" spans="1:21">
      <c r="A745" s="31">
        <f ca="1">IF(GLOBAL[[#This Row],[TT]]&lt;1,"",ROW()-2)</f>
        <v>743</v>
      </c>
      <c r="B745" s="31" t="s">
        <v>908</v>
      </c>
      <c r="C745" s="31">
        <v>6</v>
      </c>
      <c r="D745" s="31" t="s">
        <v>909</v>
      </c>
      <c r="E745" s="31">
        <f ca="1">GLOBAL[[#This Row],[a6]]</f>
        <v>6</v>
      </c>
      <c r="F745" s="32">
        <f>GLOBAL[[#This Row],[AWAL]]</f>
        <v>6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6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6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6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6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6</v>
      </c>
    </row>
    <row r="746" spans="1:21">
      <c r="A746" s="31">
        <f ca="1">IF(GLOBAL[[#This Row],[TT]]&lt;1,"",ROW()-2)</f>
        <v>744</v>
      </c>
      <c r="B746" s="31" t="s">
        <v>910</v>
      </c>
      <c r="C746" s="31">
        <v>11</v>
      </c>
      <c r="D746" s="31" t="s">
        <v>87</v>
      </c>
      <c r="E746" s="31">
        <f ca="1">GLOBAL[[#This Row],[a6]]</f>
        <v>11</v>
      </c>
      <c r="F746" s="32">
        <f>GLOBAL[[#This Row],[AWAL]]</f>
        <v>11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11</v>
      </c>
    </row>
    <row r="747" spans="1:21">
      <c r="A747" s="31">
        <f ca="1">IF(GLOBAL[[#This Row],[TT]]&lt;1,"",ROW()-2)</f>
        <v>745</v>
      </c>
      <c r="B747" s="31" t="s">
        <v>911</v>
      </c>
      <c r="C747" s="31">
        <v>1</v>
      </c>
      <c r="D747" s="31" t="s">
        <v>87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912</v>
      </c>
      <c r="C748" s="31">
        <v>46</v>
      </c>
      <c r="D748" s="31" t="s">
        <v>172</v>
      </c>
      <c r="E748" s="31">
        <f ca="1">GLOBAL[[#This Row],[a6]]</f>
        <v>46</v>
      </c>
      <c r="F748" s="32">
        <f>GLOBAL[[#This Row],[AWAL]]</f>
        <v>46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46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46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46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46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46</v>
      </c>
    </row>
    <row r="749" spans="1:21">
      <c r="A749" s="31">
        <f ca="1">IF(GLOBAL[[#This Row],[TT]]&lt;1,"",ROW()-2)</f>
        <v>747</v>
      </c>
      <c r="B749" s="31" t="s">
        <v>915</v>
      </c>
      <c r="C749" s="31">
        <v>5</v>
      </c>
      <c r="D749" s="31" t="s">
        <v>172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916</v>
      </c>
      <c r="C750" s="31">
        <v>14</v>
      </c>
      <c r="D750" s="31" t="s">
        <v>87</v>
      </c>
      <c r="E750" s="31">
        <f ca="1">GLOBAL[[#This Row],[a6]]</f>
        <v>14</v>
      </c>
      <c r="F750" s="32">
        <f>GLOBAL[[#This Row],[AWAL]]</f>
        <v>14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14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14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14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14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14</v>
      </c>
    </row>
    <row r="751" spans="1:21">
      <c r="A751" s="31">
        <f ca="1">IF(GLOBAL[[#This Row],[TT]]&lt;1,"",ROW()-2)</f>
        <v>749</v>
      </c>
      <c r="B751" s="31" t="s">
        <v>917</v>
      </c>
      <c r="C751" s="31">
        <v>12</v>
      </c>
      <c r="D751" s="31" t="s">
        <v>427</v>
      </c>
      <c r="E751" s="31">
        <f ca="1">GLOBAL[[#This Row],[a6]]</f>
        <v>12</v>
      </c>
      <c r="F751" s="32">
        <f>GLOBAL[[#This Row],[AWAL]]</f>
        <v>12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12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12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12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12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12</v>
      </c>
    </row>
    <row r="752" spans="1:21">
      <c r="A752" s="31">
        <f ca="1">IF(GLOBAL[[#This Row],[TT]]&lt;1,"",ROW()-2)</f>
        <v>750</v>
      </c>
      <c r="B752" s="31" t="s">
        <v>918</v>
      </c>
      <c r="C752" s="31">
        <v>3</v>
      </c>
      <c r="D752" s="31" t="s">
        <v>909</v>
      </c>
      <c r="E752" s="31">
        <f ca="1">GLOBAL[[#This Row],[a6]]</f>
        <v>3</v>
      </c>
      <c r="F752" s="32">
        <f>GLOBAL[[#This Row],[AWAL]]</f>
        <v>3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3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3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3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3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3</v>
      </c>
    </row>
    <row r="753" spans="1:21">
      <c r="A753" s="31">
        <f ca="1">IF(GLOBAL[[#This Row],[TT]]&lt;1,"",ROW()-2)</f>
        <v>751</v>
      </c>
      <c r="B753" s="31" t="s">
        <v>919</v>
      </c>
      <c r="C753" s="31">
        <v>2</v>
      </c>
      <c r="D753" s="31" t="s">
        <v>119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920</v>
      </c>
      <c r="C754" s="31">
        <v>1</v>
      </c>
      <c r="D754" s="31" t="s">
        <v>921</v>
      </c>
      <c r="E754" s="31">
        <f ca="1">GLOBAL[[#This Row],[a6]]</f>
        <v>1</v>
      </c>
      <c r="F754" s="32">
        <f>GLOBAL[[#This Row],[AWAL]]</f>
        <v>1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1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1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1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1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1</v>
      </c>
    </row>
    <row r="755" spans="1:21">
      <c r="A755" s="31">
        <f ca="1">IF(GLOBAL[[#This Row],[TT]]&lt;1,"",ROW()-2)</f>
        <v>753</v>
      </c>
      <c r="B755" s="31" t="s">
        <v>922</v>
      </c>
      <c r="C755" s="31">
        <v>6</v>
      </c>
      <c r="D755" s="31" t="s">
        <v>529</v>
      </c>
      <c r="E755" s="31">
        <f ca="1">GLOBAL[[#This Row],[a6]]</f>
        <v>6</v>
      </c>
      <c r="F755" s="32">
        <f>GLOBAL[[#This Row],[AWAL]]</f>
        <v>6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6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6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6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6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6</v>
      </c>
    </row>
    <row r="756" spans="1:21">
      <c r="A756" s="31">
        <f ca="1">IF(GLOBAL[[#This Row],[TT]]&lt;1,"",ROW()-2)</f>
        <v>754</v>
      </c>
      <c r="B756" s="31" t="s">
        <v>922</v>
      </c>
      <c r="C756" s="31">
        <v>1</v>
      </c>
      <c r="D756" s="31" t="s">
        <v>923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924</v>
      </c>
      <c r="C757" s="31">
        <v>5</v>
      </c>
      <c r="D757" s="31" t="s">
        <v>529</v>
      </c>
      <c r="E757" s="31">
        <f ca="1">GLOBAL[[#This Row],[a6]]</f>
        <v>5</v>
      </c>
      <c r="F757" s="32">
        <f>GLOBAL[[#This Row],[AWAL]]</f>
        <v>5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5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5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5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5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5</v>
      </c>
    </row>
    <row r="758" spans="1:21">
      <c r="A758" s="31">
        <f ca="1">IF(GLOBAL[[#This Row],[TT]]&lt;1,"",ROW()-2)</f>
        <v>756</v>
      </c>
      <c r="B758" s="31" t="s">
        <v>925</v>
      </c>
      <c r="C758" s="31">
        <v>2</v>
      </c>
      <c r="D758" s="31" t="s">
        <v>92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926</v>
      </c>
      <c r="C759" s="31">
        <v>7</v>
      </c>
      <c r="D759" s="31" t="s">
        <v>237</v>
      </c>
      <c r="E759" s="31">
        <f ca="1">GLOBAL[[#This Row],[a6]]</f>
        <v>7</v>
      </c>
      <c r="F759" s="32">
        <f>GLOBAL[[#This Row],[AWAL]]</f>
        <v>7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7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7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7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7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7</v>
      </c>
    </row>
    <row r="760" spans="1:21">
      <c r="A760" s="31">
        <f ca="1">IF(GLOBAL[[#This Row],[TT]]&lt;1,"",ROW()-2)</f>
        <v>758</v>
      </c>
      <c r="B760" s="31" t="s">
        <v>927</v>
      </c>
      <c r="C760" s="31">
        <v>62</v>
      </c>
      <c r="D760" s="31" t="s">
        <v>176</v>
      </c>
      <c r="E760" s="31">
        <f ca="1">GLOBAL[[#This Row],[a6]]</f>
        <v>62</v>
      </c>
      <c r="F760" s="32">
        <f>GLOBAL[[#This Row],[AWAL]]</f>
        <v>62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62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62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62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62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62</v>
      </c>
    </row>
    <row r="761" spans="1:21">
      <c r="A761" s="31">
        <f ca="1">IF(GLOBAL[[#This Row],[TT]]&lt;1,"",ROW()-2)</f>
        <v>759</v>
      </c>
      <c r="B761" s="31" t="s">
        <v>928</v>
      </c>
      <c r="C761" s="31">
        <v>2</v>
      </c>
      <c r="D761" s="31" t="s">
        <v>92</v>
      </c>
      <c r="E761" s="31">
        <f ca="1">GLOBAL[[#This Row],[a6]]</f>
        <v>2</v>
      </c>
      <c r="F761" s="32">
        <f>GLOBAL[[#This Row],[AWAL]]</f>
        <v>2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2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2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2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2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2</v>
      </c>
    </row>
    <row r="762" spans="1:21">
      <c r="A762" s="31">
        <f ca="1">IF(GLOBAL[[#This Row],[TT]]&lt;1,"",ROW()-2)</f>
        <v>760</v>
      </c>
      <c r="B762" s="31" t="s">
        <v>929</v>
      </c>
      <c r="C762" s="31">
        <v>6</v>
      </c>
      <c r="D762" s="31" t="s">
        <v>245</v>
      </c>
      <c r="E762" s="31">
        <f ca="1">GLOBAL[[#This Row],[a6]]</f>
        <v>6</v>
      </c>
      <c r="F762" s="32">
        <f>GLOBAL[[#This Row],[AWAL]]</f>
        <v>6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6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6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6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6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6</v>
      </c>
    </row>
    <row r="763" spans="1:21">
      <c r="A763" s="31">
        <f ca="1">IF(GLOBAL[[#This Row],[TT]]&lt;1,"",ROW()-2)</f>
        <v>761</v>
      </c>
      <c r="B763" s="31" t="s">
        <v>930</v>
      </c>
      <c r="C763" s="31">
        <v>5</v>
      </c>
      <c r="D763" s="31" t="s">
        <v>529</v>
      </c>
      <c r="E763" s="31">
        <f ca="1">GLOBAL[[#This Row],[a6]]</f>
        <v>5</v>
      </c>
      <c r="F763" s="32">
        <f>GLOBAL[[#This Row],[AWAL]]</f>
        <v>5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5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5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5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5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5</v>
      </c>
    </row>
    <row r="764" spans="1:21">
      <c r="A764" s="31">
        <f ca="1">IF(GLOBAL[[#This Row],[TT]]&lt;1,"",ROW()-2)</f>
        <v>762</v>
      </c>
      <c r="B764" s="31" t="s">
        <v>931</v>
      </c>
      <c r="C764" s="31">
        <v>1</v>
      </c>
      <c r="D764" s="31" t="s">
        <v>529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932</v>
      </c>
      <c r="C765" s="31">
        <v>6</v>
      </c>
      <c r="D765" s="31" t="s">
        <v>268</v>
      </c>
      <c r="E765" s="31">
        <f ca="1">GLOBAL[[#This Row],[a6]]</f>
        <v>6</v>
      </c>
      <c r="F765" s="32">
        <f>GLOBAL[[#This Row],[AWAL]]</f>
        <v>6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6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6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6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6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6</v>
      </c>
    </row>
    <row r="766" spans="1:21">
      <c r="A766" s="31">
        <f ca="1">IF(GLOBAL[[#This Row],[TT]]&lt;1,"",ROW()-2)</f>
        <v>764</v>
      </c>
      <c r="B766" s="31" t="s">
        <v>933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3224</v>
      </c>
      <c r="C767" s="31">
        <v>11</v>
      </c>
      <c r="D767" s="31" t="s">
        <v>3225</v>
      </c>
      <c r="E767" s="31">
        <f ca="1">GLOBAL[[#This Row],[a6]]</f>
        <v>11</v>
      </c>
      <c r="F767" s="32">
        <f>GLOBAL[[#This Row],[AWAL]]</f>
        <v>11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11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11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11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11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11</v>
      </c>
    </row>
    <row r="768" spans="1:21">
      <c r="A768" s="31">
        <f ca="1">IF(GLOBAL[[#This Row],[TT]]&lt;1,"",ROW()-2)</f>
        <v>766</v>
      </c>
      <c r="B768" s="31" t="s">
        <v>934</v>
      </c>
      <c r="C768" s="31">
        <v>3</v>
      </c>
      <c r="D768" s="31" t="s">
        <v>237</v>
      </c>
      <c r="E768" s="31">
        <f ca="1">GLOBAL[[#This Row],[a6]]</f>
        <v>3</v>
      </c>
      <c r="F768" s="32">
        <f>GLOBAL[[#This Row],[AWAL]]</f>
        <v>3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3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3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3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3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3</v>
      </c>
    </row>
    <row r="769" spans="1:21">
      <c r="A769" s="31">
        <f ca="1">IF(GLOBAL[[#This Row],[TT]]&lt;1,"",ROW()-2)</f>
        <v>767</v>
      </c>
      <c r="B769" s="31" t="s">
        <v>935</v>
      </c>
      <c r="C769" s="31">
        <v>1</v>
      </c>
      <c r="D769" s="31" t="s">
        <v>271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4994</v>
      </c>
      <c r="C770" s="31">
        <v>3</v>
      </c>
      <c r="D770" s="31" t="s">
        <v>936</v>
      </c>
      <c r="E770" s="31">
        <f ca="1">GLOBAL[[#This Row],[a6]]</f>
        <v>3</v>
      </c>
      <c r="F770" s="32">
        <f>GLOBAL[[#This Row],[AWAL]]</f>
        <v>3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3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3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3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3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3</v>
      </c>
    </row>
    <row r="771" spans="1:21">
      <c r="A771" s="31">
        <f ca="1">IF(GLOBAL[[#This Row],[TT]]&lt;1,"",ROW()-2)</f>
        <v>769</v>
      </c>
      <c r="B771" s="31" t="s">
        <v>937</v>
      </c>
      <c r="C771" s="31">
        <v>9</v>
      </c>
      <c r="D771" s="31" t="s">
        <v>19</v>
      </c>
      <c r="E771" s="31">
        <f ca="1">GLOBAL[[#This Row],[a6]]</f>
        <v>9</v>
      </c>
      <c r="F771" s="32">
        <f>GLOBAL[[#This Row],[AWAL]]</f>
        <v>9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9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9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9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9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9</v>
      </c>
    </row>
    <row r="772" spans="1:21">
      <c r="A772" s="31">
        <f ca="1">IF(GLOBAL[[#This Row],[TT]]&lt;1,"",ROW()-2)</f>
        <v>770</v>
      </c>
      <c r="B772" s="31" t="s">
        <v>938</v>
      </c>
      <c r="C772" s="31">
        <v>1</v>
      </c>
      <c r="D772" s="31" t="s">
        <v>495</v>
      </c>
      <c r="E772" s="31">
        <f ca="1">GLOBAL[[#This Row],[a6]]</f>
        <v>1</v>
      </c>
      <c r="F772" s="32">
        <f>GLOBAL[[#This Row],[AWAL]]</f>
        <v>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</v>
      </c>
    </row>
    <row r="773" spans="1:21">
      <c r="A773" s="31">
        <f ca="1">IF(GLOBAL[[#This Row],[TT]]&lt;1,"",ROW()-2)</f>
        <v>771</v>
      </c>
      <c r="B773" s="31" t="s">
        <v>939</v>
      </c>
      <c r="C773" s="31">
        <v>11</v>
      </c>
      <c r="D773" s="31" t="s">
        <v>245</v>
      </c>
      <c r="E773" s="31">
        <f ca="1">GLOBAL[[#This Row],[a6]]</f>
        <v>11</v>
      </c>
      <c r="F773" s="32">
        <f>GLOBAL[[#This Row],[AWAL]]</f>
        <v>11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11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11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11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11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11</v>
      </c>
    </row>
    <row r="774" spans="1:21">
      <c r="A774" s="31">
        <f ca="1">IF(GLOBAL[[#This Row],[TT]]&lt;1,"",ROW()-2)</f>
        <v>772</v>
      </c>
      <c r="B774" s="31" t="s">
        <v>940</v>
      </c>
      <c r="C774" s="31">
        <v>3</v>
      </c>
      <c r="D774" s="31" t="s">
        <v>50</v>
      </c>
      <c r="E774" s="31">
        <f ca="1">GLOBAL[[#This Row],[a6]]</f>
        <v>3</v>
      </c>
      <c r="F774" s="32">
        <f>GLOBAL[[#This Row],[AWAL]]</f>
        <v>3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3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3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3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3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3</v>
      </c>
    </row>
    <row r="775" spans="1:21">
      <c r="A775" s="31">
        <f ca="1">IF(GLOBAL[[#This Row],[TT]]&lt;1,"",ROW()-2)</f>
        <v>773</v>
      </c>
      <c r="B775" s="31" t="s">
        <v>941</v>
      </c>
      <c r="C775" s="31">
        <v>2</v>
      </c>
      <c r="D775" s="31" t="s">
        <v>511</v>
      </c>
      <c r="E775" s="31">
        <f ca="1">GLOBAL[[#This Row],[a6]]</f>
        <v>2</v>
      </c>
      <c r="F775" s="32">
        <f>GLOBAL[[#This Row],[AWAL]]</f>
        <v>2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2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2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2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2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2</v>
      </c>
    </row>
    <row r="776" spans="1:21">
      <c r="A776" s="31">
        <f ca="1">IF(GLOBAL[[#This Row],[TT]]&lt;1,"",ROW()-2)</f>
        <v>774</v>
      </c>
      <c r="B776" s="31" t="s">
        <v>942</v>
      </c>
      <c r="C776" s="31">
        <v>52</v>
      </c>
      <c r="D776" s="31" t="s">
        <v>630</v>
      </c>
      <c r="E776" s="31">
        <f ca="1">GLOBAL[[#This Row],[a6]]</f>
        <v>52</v>
      </c>
      <c r="F776" s="32">
        <f>GLOBAL[[#This Row],[AWAL]]</f>
        <v>52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52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52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52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52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52</v>
      </c>
    </row>
    <row r="777" spans="1:21">
      <c r="A777" s="31">
        <f ca="1">IF(GLOBAL[[#This Row],[TT]]&lt;1,"",ROW()-2)</f>
        <v>775</v>
      </c>
      <c r="B777" s="31" t="s">
        <v>943</v>
      </c>
      <c r="C777" s="31">
        <v>17</v>
      </c>
      <c r="D777" s="31" t="s">
        <v>630</v>
      </c>
      <c r="E777" s="31">
        <f ca="1">GLOBAL[[#This Row],[a6]]</f>
        <v>17</v>
      </c>
      <c r="F777" s="32">
        <f>GLOBAL[[#This Row],[AWAL]]</f>
        <v>17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17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17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17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17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17</v>
      </c>
    </row>
    <row r="778" spans="1:21">
      <c r="A778" s="31">
        <f ca="1">IF(GLOBAL[[#This Row],[TT]]&lt;1,"",ROW()-2)</f>
        <v>776</v>
      </c>
      <c r="B778" s="31" t="s">
        <v>944</v>
      </c>
      <c r="C778" s="31">
        <v>1</v>
      </c>
      <c r="D778" s="31" t="s">
        <v>630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945</v>
      </c>
      <c r="C779" s="31">
        <v>22</v>
      </c>
      <c r="D779" s="31" t="s">
        <v>630</v>
      </c>
      <c r="E779" s="31">
        <f ca="1">GLOBAL[[#This Row],[a6]]</f>
        <v>22</v>
      </c>
      <c r="F779" s="32">
        <f>GLOBAL[[#This Row],[AWAL]]</f>
        <v>22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22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22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22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22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22</v>
      </c>
    </row>
    <row r="780" spans="1:21">
      <c r="A780" s="31">
        <f ca="1">IF(GLOBAL[[#This Row],[TT]]&lt;1,"",ROW()-2)</f>
        <v>778</v>
      </c>
      <c r="B780" s="31" t="s">
        <v>946</v>
      </c>
      <c r="C780" s="31">
        <v>54</v>
      </c>
      <c r="D780" s="31" t="s">
        <v>630</v>
      </c>
      <c r="E780" s="31">
        <f ca="1">GLOBAL[[#This Row],[a6]]</f>
        <v>54</v>
      </c>
      <c r="F780" s="32">
        <f>GLOBAL[[#This Row],[AWAL]]</f>
        <v>54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54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54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54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54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54</v>
      </c>
    </row>
    <row r="781" spans="1:21">
      <c r="A781" s="31">
        <f ca="1">IF(GLOBAL[[#This Row],[TT]]&lt;1,"",ROW()-2)</f>
        <v>779</v>
      </c>
      <c r="B781" s="31" t="s">
        <v>947</v>
      </c>
      <c r="C781" s="31">
        <v>17</v>
      </c>
      <c r="D781" s="31" t="s">
        <v>630</v>
      </c>
      <c r="E781" s="31">
        <f ca="1">GLOBAL[[#This Row],[a6]]</f>
        <v>17</v>
      </c>
      <c r="F781" s="32">
        <f>GLOBAL[[#This Row],[AWAL]]</f>
        <v>17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17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17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17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17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17</v>
      </c>
    </row>
    <row r="782" spans="1:21">
      <c r="A782" s="31">
        <f ca="1">IF(GLOBAL[[#This Row],[TT]]&lt;1,"",ROW()-2)</f>
        <v>780</v>
      </c>
      <c r="B782" s="31" t="s">
        <v>948</v>
      </c>
      <c r="C782" s="31">
        <v>10</v>
      </c>
      <c r="D782" s="31" t="s">
        <v>630</v>
      </c>
      <c r="E782" s="31">
        <f ca="1">GLOBAL[[#This Row],[a6]]</f>
        <v>10</v>
      </c>
      <c r="F782" s="32">
        <f>GLOBAL[[#This Row],[AWAL]]</f>
        <v>10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10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10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10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10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10</v>
      </c>
    </row>
    <row r="783" spans="1:21">
      <c r="A783" s="31">
        <f ca="1">IF(GLOBAL[[#This Row],[TT]]&lt;1,"",ROW()-2)</f>
        <v>781</v>
      </c>
      <c r="B783" s="31" t="s">
        <v>949</v>
      </c>
      <c r="C783" s="31">
        <v>11</v>
      </c>
      <c r="D783" s="31" t="s">
        <v>50</v>
      </c>
      <c r="E783" s="31">
        <f ca="1">GLOBAL[[#This Row],[a6]]</f>
        <v>11</v>
      </c>
      <c r="F783" s="32">
        <f>GLOBAL[[#This Row],[AWAL]]</f>
        <v>11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11</v>
      </c>
    </row>
    <row r="784" spans="1:21">
      <c r="A784" s="31">
        <f ca="1">IF(GLOBAL[[#This Row],[TT]]&lt;1,"",ROW()-2)</f>
        <v>782</v>
      </c>
      <c r="B784" s="31" t="s">
        <v>950</v>
      </c>
      <c r="C784" s="31">
        <v>8</v>
      </c>
      <c r="D784" s="31" t="s">
        <v>132</v>
      </c>
      <c r="E784" s="31">
        <f ca="1">GLOBAL[[#This Row],[a6]]</f>
        <v>8</v>
      </c>
      <c r="F784" s="32">
        <f>GLOBAL[[#This Row],[AWAL]]</f>
        <v>8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8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8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8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8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8</v>
      </c>
    </row>
    <row r="785" spans="1:21">
      <c r="A785" s="31">
        <f ca="1">IF(GLOBAL[[#This Row],[TT]]&lt;1,"",ROW()-2)</f>
        <v>783</v>
      </c>
      <c r="B785" s="31" t="s">
        <v>951</v>
      </c>
      <c r="C785" s="31">
        <v>25</v>
      </c>
      <c r="D785" s="31" t="s">
        <v>19</v>
      </c>
      <c r="E785" s="31">
        <f ca="1">GLOBAL[[#This Row],[a6]]</f>
        <v>24</v>
      </c>
      <c r="F785" s="32">
        <f>GLOBAL[[#This Row],[AWAL]]</f>
        <v>25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25</v>
      </c>
      <c r="J785" s="31">
        <v>24</v>
      </c>
      <c r="K785" s="31">
        <f>IF(GLOBAL[[#This Row],[b2]]="","",GLOBAL[[#This Row],[b2]]-GLOBAL[[#This Row],[a2]])</f>
        <v>-1</v>
      </c>
      <c r="L785" s="32">
        <f ca="1">SUM(INDIRECT(GLOBAL_VAR[TABLENAME]&amp;"[@a"&amp;$1:$1-1&amp;"]"),INDIRECT(GLOBAL_VAR[TABLENAME]&amp;"[@c"&amp;$1:$1-1&amp;"]"))</f>
        <v>24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24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24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24</v>
      </c>
    </row>
    <row r="786" spans="1:21">
      <c r="A786" s="31">
        <f ca="1">IF(GLOBAL[[#This Row],[TT]]&lt;1,"",ROW()-2)</f>
        <v>784</v>
      </c>
      <c r="B786" s="31" t="s">
        <v>953</v>
      </c>
      <c r="C786" s="31">
        <v>1</v>
      </c>
      <c r="D786" s="31" t="s">
        <v>140</v>
      </c>
      <c r="E786" s="31">
        <f ca="1">GLOBAL[[#This Row],[a6]]</f>
        <v>1</v>
      </c>
      <c r="F786" s="32">
        <f>GLOBAL[[#This Row],[AWAL]]</f>
        <v>1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1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1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1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1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1</v>
      </c>
    </row>
    <row r="787" spans="1:21">
      <c r="A787" s="31">
        <f ca="1">IF(GLOBAL[[#This Row],[TT]]&lt;1,"",ROW()-2)</f>
        <v>785</v>
      </c>
      <c r="B787" s="31" t="s">
        <v>954</v>
      </c>
      <c r="C787" s="31">
        <v>8</v>
      </c>
      <c r="D787" s="31" t="s">
        <v>130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955</v>
      </c>
      <c r="C788" s="31">
        <v>3</v>
      </c>
      <c r="D788" s="31" t="s">
        <v>50</v>
      </c>
      <c r="E788" s="31">
        <f ca="1">GLOBAL[[#This Row],[a6]]</f>
        <v>3</v>
      </c>
      <c r="F788" s="32">
        <f>GLOBAL[[#This Row],[AWAL]]</f>
        <v>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3</v>
      </c>
    </row>
    <row r="789" spans="1:21">
      <c r="A789" s="31">
        <f ca="1">IF(GLOBAL[[#This Row],[TT]]&lt;1,"",ROW()-2)</f>
        <v>787</v>
      </c>
      <c r="B789" s="31" t="s">
        <v>956</v>
      </c>
      <c r="C789" s="31">
        <v>3</v>
      </c>
      <c r="D789" s="31" t="s">
        <v>50</v>
      </c>
      <c r="E789" s="31">
        <f ca="1">GLOBAL[[#This Row],[a6]]</f>
        <v>3</v>
      </c>
      <c r="F789" s="32">
        <f>GLOBAL[[#This Row],[AWAL]]</f>
        <v>3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3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3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3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3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3</v>
      </c>
    </row>
    <row r="790" spans="1:21">
      <c r="A790" s="31">
        <f ca="1">IF(GLOBAL[[#This Row],[TT]]&lt;1,"",ROW()-2)</f>
        <v>788</v>
      </c>
      <c r="B790" s="31" t="s">
        <v>957</v>
      </c>
      <c r="C790" s="31">
        <v>2</v>
      </c>
      <c r="D790" s="31" t="s">
        <v>132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</row>
    <row r="791" spans="1:21">
      <c r="A791" s="31">
        <f ca="1">IF(GLOBAL[[#This Row],[TT]]&lt;1,"",ROW()-2)</f>
        <v>789</v>
      </c>
      <c r="B791" s="31" t="s">
        <v>961</v>
      </c>
      <c r="C791" s="31">
        <v>21</v>
      </c>
      <c r="D791" s="31" t="s">
        <v>130</v>
      </c>
      <c r="E791" s="31">
        <f ca="1">GLOBAL[[#This Row],[a6]]</f>
        <v>21</v>
      </c>
      <c r="F791" s="32">
        <f>GLOBAL[[#This Row],[AWAL]]</f>
        <v>21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21</v>
      </c>
    </row>
    <row r="792" spans="1:21">
      <c r="A792" s="31">
        <f ca="1">IF(GLOBAL[[#This Row],[TT]]&lt;1,"",ROW()-2)</f>
        <v>790</v>
      </c>
      <c r="B792" s="31" t="s">
        <v>962</v>
      </c>
      <c r="C792" s="31">
        <v>14</v>
      </c>
      <c r="D792" s="31" t="s">
        <v>176</v>
      </c>
      <c r="E792" s="31">
        <f ca="1">GLOBAL[[#This Row],[a6]]</f>
        <v>14</v>
      </c>
      <c r="F792" s="32">
        <f>GLOBAL[[#This Row],[AWAL]]</f>
        <v>14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14</v>
      </c>
    </row>
    <row r="793" spans="1:21">
      <c r="A793" s="31">
        <f ca="1">IF(GLOBAL[[#This Row],[TT]]&lt;1,"",ROW()-2)</f>
        <v>791</v>
      </c>
      <c r="B793" s="31" t="s">
        <v>4126</v>
      </c>
      <c r="C793" s="31">
        <v>0</v>
      </c>
      <c r="D793" s="31" t="s">
        <v>2694</v>
      </c>
      <c r="E793" s="31">
        <f ca="1">GLOBAL[[#This Row],[a6]]</f>
        <v>3</v>
      </c>
      <c r="F793" s="32">
        <f>GLOBAL[[#This Row],[AWAL]]</f>
        <v>0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0</v>
      </c>
      <c r="J793" s="31">
        <v>3</v>
      </c>
      <c r="K793" s="31">
        <f>IF(GLOBAL[[#This Row],[b2]]="","",GLOBAL[[#This Row],[b2]]-GLOBAL[[#This Row],[a2]])</f>
        <v>3</v>
      </c>
      <c r="L793" s="32">
        <f ca="1">SUM(INDIRECT(GLOBAL_VAR[TABLENAME]&amp;"[@a"&amp;$1:$1-1&amp;"]"),INDIRECT(GLOBAL_VAR[TABLENAME]&amp;"[@c"&amp;$1:$1-1&amp;"]"))</f>
        <v>3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3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3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3</v>
      </c>
    </row>
    <row r="794" spans="1:21">
      <c r="A794" s="31">
        <f ca="1">IF(GLOBAL[[#This Row],[TT]]&lt;1,"",ROW()-2)</f>
        <v>792</v>
      </c>
      <c r="B794" s="31" t="s">
        <v>964</v>
      </c>
      <c r="C794" s="31">
        <v>6</v>
      </c>
      <c r="D794" s="31" t="s">
        <v>197</v>
      </c>
      <c r="E794" s="31">
        <f ca="1">GLOBAL[[#This Row],[a6]]</f>
        <v>6</v>
      </c>
      <c r="F794" s="32">
        <f>GLOBAL[[#This Row],[AWAL]]</f>
        <v>6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6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6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6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6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6</v>
      </c>
    </row>
    <row r="795" spans="1:21">
      <c r="A795" s="31">
        <f ca="1">IF(GLOBAL[[#This Row],[TT]]&lt;1,"",ROW()-2)</f>
        <v>793</v>
      </c>
      <c r="B795" s="31" t="s">
        <v>965</v>
      </c>
      <c r="C795" s="31">
        <v>5</v>
      </c>
      <c r="D795" s="31" t="s">
        <v>2605</v>
      </c>
      <c r="E795" s="31">
        <f ca="1">GLOBAL[[#This Row],[a6]]</f>
        <v>5</v>
      </c>
      <c r="F795" s="32">
        <f>GLOBAL[[#This Row],[AWAL]]</f>
        <v>5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5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5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5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5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5</v>
      </c>
    </row>
    <row r="796" spans="1:21">
      <c r="A796" s="31">
        <f ca="1">IF(GLOBAL[[#This Row],[TT]]&lt;1,"",ROW()-2)</f>
        <v>794</v>
      </c>
      <c r="B796" s="31" t="s">
        <v>2671</v>
      </c>
      <c r="C796" s="31">
        <v>8</v>
      </c>
      <c r="D796" s="31" t="s">
        <v>2593</v>
      </c>
      <c r="E796" s="31">
        <f ca="1">GLOBAL[[#This Row],[a6]]</f>
        <v>6</v>
      </c>
      <c r="F796" s="32">
        <f>GLOBAL[[#This Row],[AWAL]]</f>
        <v>8</v>
      </c>
      <c r="G796" s="31">
        <v>10</v>
      </c>
      <c r="H796" s="31">
        <f>IF(GLOBAL[[#This Row],[b1]]="","",GLOBAL[[#This Row],[b1]]-GLOBAL[[#This Row],[a1]])</f>
        <v>2</v>
      </c>
      <c r="I796" s="32">
        <f>SUM(GLOBAL[[#This Row],[a1]],IF(GLOBAL[[#This Row],[c1]]="",0,GLOBAL[[#This Row],[c1]]))</f>
        <v>10</v>
      </c>
      <c r="J796" s="31">
        <v>6</v>
      </c>
      <c r="K796" s="31">
        <f>IF(GLOBAL[[#This Row],[b2]]="","",GLOBAL[[#This Row],[b2]]-GLOBAL[[#This Row],[a2]])</f>
        <v>-4</v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966</v>
      </c>
      <c r="C797" s="31">
        <v>4</v>
      </c>
      <c r="D797" s="31" t="s">
        <v>138</v>
      </c>
      <c r="E797" s="31">
        <f ca="1">GLOBAL[[#This Row],[a6]]</f>
        <v>4</v>
      </c>
      <c r="F797" s="32">
        <f>GLOBAL[[#This Row],[AWAL]]</f>
        <v>4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4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4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4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4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4</v>
      </c>
    </row>
    <row r="798" spans="1:21">
      <c r="A798" s="31">
        <f ca="1">IF(GLOBAL[[#This Row],[TT]]&lt;1,"",ROW()-2)</f>
        <v>796</v>
      </c>
      <c r="B798" s="31" t="s">
        <v>967</v>
      </c>
      <c r="C798" s="31">
        <v>2</v>
      </c>
      <c r="D798" s="31" t="s">
        <v>197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</row>
    <row r="799" spans="1:21">
      <c r="A799" s="31">
        <f ca="1">IF(GLOBAL[[#This Row],[TT]]&lt;1,"",ROW()-2)</f>
        <v>797</v>
      </c>
      <c r="B799" s="31" t="s">
        <v>968</v>
      </c>
      <c r="C799" s="31">
        <v>1</v>
      </c>
      <c r="D799" s="31" t="s">
        <v>145</v>
      </c>
      <c r="E799" s="31">
        <f ca="1">GLOBAL[[#This Row],[a6]]</f>
        <v>1</v>
      </c>
      <c r="F799" s="32">
        <f>GLOBAL[[#This Row],[AWAL]]</f>
        <v>1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</v>
      </c>
    </row>
    <row r="800" spans="1:21">
      <c r="A800" s="31">
        <f ca="1">IF(GLOBAL[[#This Row],[TT]]&lt;1,"",ROW()-2)</f>
        <v>798</v>
      </c>
      <c r="B800" s="31" t="s">
        <v>969</v>
      </c>
      <c r="C800" s="31">
        <v>8</v>
      </c>
      <c r="D800" s="31" t="s">
        <v>199</v>
      </c>
      <c r="E800" s="31">
        <f ca="1">GLOBAL[[#This Row],[a6]]</f>
        <v>8</v>
      </c>
      <c r="F800" s="32">
        <f>GLOBAL[[#This Row],[AWAL]]</f>
        <v>8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8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8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8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8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8</v>
      </c>
    </row>
    <row r="801" spans="1:21">
      <c r="A801" s="31">
        <f ca="1">IF(GLOBAL[[#This Row],[TT]]&lt;1,"",ROW()-2)</f>
        <v>799</v>
      </c>
      <c r="B801" s="31" t="s">
        <v>970</v>
      </c>
      <c r="C801" s="31">
        <v>4</v>
      </c>
      <c r="D801" s="31" t="s">
        <v>14</v>
      </c>
      <c r="E801" s="31">
        <f ca="1">GLOBAL[[#This Row],[a6]]</f>
        <v>4</v>
      </c>
      <c r="F801" s="32">
        <f>GLOBAL[[#This Row],[AWAL]]</f>
        <v>4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4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4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4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4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4</v>
      </c>
    </row>
    <row r="802" spans="1:21">
      <c r="A802" s="31">
        <f ca="1">IF(GLOBAL[[#This Row],[TT]]&lt;1,"",ROW()-2)</f>
        <v>800</v>
      </c>
      <c r="B802" s="31" t="s">
        <v>971</v>
      </c>
      <c r="C802" s="31">
        <v>10</v>
      </c>
      <c r="D802" s="31" t="s">
        <v>19</v>
      </c>
      <c r="E802" s="31">
        <f ca="1">GLOBAL[[#This Row],[a6]]</f>
        <v>10</v>
      </c>
      <c r="F802" s="32">
        <f>GLOBAL[[#This Row],[AWAL]]</f>
        <v>10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10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10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10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10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10</v>
      </c>
    </row>
    <row r="803" spans="1:21">
      <c r="A803" s="31">
        <f ca="1">IF(GLOBAL[[#This Row],[TT]]&lt;1,"",ROW()-2)</f>
        <v>801</v>
      </c>
      <c r="B803" s="31" t="s">
        <v>972</v>
      </c>
      <c r="C803" s="31">
        <v>6</v>
      </c>
      <c r="D803" s="31" t="s">
        <v>19</v>
      </c>
      <c r="E803" s="31">
        <f ca="1">GLOBAL[[#This Row],[a6]]</f>
        <v>6</v>
      </c>
      <c r="F803" s="32">
        <f>GLOBAL[[#This Row],[AWAL]]</f>
        <v>6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6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6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6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6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6</v>
      </c>
    </row>
    <row r="804" spans="1:21">
      <c r="A804" s="31">
        <f ca="1">IF(GLOBAL[[#This Row],[TT]]&lt;1,"",ROW()-2)</f>
        <v>802</v>
      </c>
      <c r="B804" s="31" t="s">
        <v>973</v>
      </c>
      <c r="C804" s="31">
        <v>15</v>
      </c>
      <c r="D804" s="31" t="s">
        <v>19</v>
      </c>
      <c r="E804" s="31">
        <f ca="1">GLOBAL[[#This Row],[a6]]</f>
        <v>15</v>
      </c>
      <c r="F804" s="32">
        <f>GLOBAL[[#This Row],[AWAL]]</f>
        <v>15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15</v>
      </c>
    </row>
    <row r="805" spans="1:21">
      <c r="A805" s="31">
        <f ca="1">IF(GLOBAL[[#This Row],[TT]]&lt;1,"",ROW()-2)</f>
        <v>803</v>
      </c>
      <c r="B805" s="31" t="s">
        <v>974</v>
      </c>
      <c r="C805" s="31">
        <v>1</v>
      </c>
      <c r="D805" s="31" t="s">
        <v>19</v>
      </c>
      <c r="E805" s="31">
        <f ca="1">GLOBAL[[#This Row],[a6]]</f>
        <v>1</v>
      </c>
      <c r="F805" s="32">
        <f>GLOBAL[[#This Row],[AWAL]]</f>
        <v>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1</v>
      </c>
    </row>
    <row r="806" spans="1:21">
      <c r="A806" s="31">
        <f ca="1">IF(GLOBAL[[#This Row],[TT]]&lt;1,"",ROW()-2)</f>
        <v>804</v>
      </c>
      <c r="B806" s="31" t="s">
        <v>975</v>
      </c>
      <c r="C806" s="31">
        <v>2</v>
      </c>
      <c r="D806" s="31" t="s">
        <v>19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</row>
    <row r="807" spans="1:21">
      <c r="A807" s="31">
        <f ca="1">IF(GLOBAL[[#This Row],[TT]]&lt;1,"",ROW()-2)</f>
        <v>805</v>
      </c>
      <c r="B807" s="31" t="s">
        <v>976</v>
      </c>
      <c r="C807" s="31">
        <v>45</v>
      </c>
      <c r="D807" s="31" t="s">
        <v>977</v>
      </c>
      <c r="E807" s="31">
        <f ca="1">GLOBAL[[#This Row],[a6]]</f>
        <v>45</v>
      </c>
      <c r="F807" s="32">
        <f>GLOBAL[[#This Row],[AWAL]]</f>
        <v>45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45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45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45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45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45</v>
      </c>
    </row>
    <row r="808" spans="1:21">
      <c r="A808" s="31">
        <f ca="1">IF(GLOBAL[[#This Row],[TT]]&lt;1,"",ROW()-2)</f>
        <v>806</v>
      </c>
      <c r="B808" s="31" t="s">
        <v>978</v>
      </c>
      <c r="C808" s="31">
        <v>2</v>
      </c>
      <c r="D808" s="31" t="s">
        <v>19</v>
      </c>
      <c r="E808" s="31">
        <f ca="1">GLOBAL[[#This Row],[a6]]</f>
        <v>2</v>
      </c>
      <c r="F808" s="32">
        <f>GLOBAL[[#This Row],[AWAL]]</f>
        <v>2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2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2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2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2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2</v>
      </c>
    </row>
    <row r="809" spans="1:21">
      <c r="A809" s="31">
        <f ca="1">IF(GLOBAL[[#This Row],[TT]]&lt;1,"",ROW()-2)</f>
        <v>807</v>
      </c>
      <c r="B809" s="31" t="s">
        <v>979</v>
      </c>
      <c r="C809" s="31">
        <v>6</v>
      </c>
      <c r="D809" s="31" t="s">
        <v>977</v>
      </c>
      <c r="E809" s="31">
        <f ca="1">GLOBAL[[#This Row],[a6]]</f>
        <v>6</v>
      </c>
      <c r="F809" s="32">
        <f>GLOBAL[[#This Row],[AWAL]]</f>
        <v>6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6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6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6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6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6</v>
      </c>
    </row>
    <row r="810" spans="1:21">
      <c r="A810" s="31">
        <f ca="1">IF(GLOBAL[[#This Row],[TT]]&lt;1,"",ROW()-2)</f>
        <v>808</v>
      </c>
      <c r="B810" s="31" t="s">
        <v>980</v>
      </c>
      <c r="C810" s="31">
        <v>12</v>
      </c>
      <c r="D810" s="31" t="s">
        <v>977</v>
      </c>
      <c r="E810" s="31">
        <f ca="1">GLOBAL[[#This Row],[a6]]</f>
        <v>12</v>
      </c>
      <c r="F810" s="32">
        <f>GLOBAL[[#This Row],[AWAL]]</f>
        <v>12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12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12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12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12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12</v>
      </c>
    </row>
    <row r="811" spans="1:21">
      <c r="A811" s="31">
        <f ca="1">IF(GLOBAL[[#This Row],[TT]]&lt;1,"",ROW()-2)</f>
        <v>809</v>
      </c>
      <c r="B811" s="31" t="s">
        <v>981</v>
      </c>
      <c r="C811" s="31">
        <v>5</v>
      </c>
      <c r="D811" s="31" t="s">
        <v>977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982</v>
      </c>
      <c r="C812" s="31">
        <v>41</v>
      </c>
      <c r="D812" s="31" t="s">
        <v>19</v>
      </c>
      <c r="E812" s="31">
        <f ca="1">GLOBAL[[#This Row],[a6]]</f>
        <v>41</v>
      </c>
      <c r="F812" s="32">
        <f>GLOBAL[[#This Row],[AWAL]]</f>
        <v>41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41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41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41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41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41</v>
      </c>
    </row>
    <row r="813" spans="1:21">
      <c r="A813" s="31">
        <f ca="1">IF(GLOBAL[[#This Row],[TT]]&lt;1,"",ROW()-2)</f>
        <v>811</v>
      </c>
      <c r="B813" s="31" t="s">
        <v>4058</v>
      </c>
      <c r="C813" s="31">
        <v>16</v>
      </c>
      <c r="D813" s="31" t="s">
        <v>2948</v>
      </c>
      <c r="E813" s="31">
        <f ca="1">GLOBAL[[#This Row],[a6]]</f>
        <v>16</v>
      </c>
      <c r="F813" s="32">
        <f>GLOBAL[[#This Row],[AWAL]]</f>
        <v>16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16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16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16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16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16</v>
      </c>
    </row>
    <row r="814" spans="1:21">
      <c r="A814" s="31">
        <f ca="1">IF(GLOBAL[[#This Row],[TT]]&lt;1,"",ROW()-2)</f>
        <v>812</v>
      </c>
      <c r="B814" s="31" t="s">
        <v>985</v>
      </c>
      <c r="C814" s="31">
        <v>2</v>
      </c>
      <c r="D814" s="31" t="s">
        <v>76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</row>
    <row r="815" spans="1:21">
      <c r="A815" s="31">
        <f ca="1">IF(GLOBAL[[#This Row],[TT]]&lt;1,"",ROW()-2)</f>
        <v>813</v>
      </c>
      <c r="B815" s="31" t="s">
        <v>987</v>
      </c>
      <c r="C815" s="31">
        <v>5</v>
      </c>
      <c r="D815" s="31" t="s">
        <v>115</v>
      </c>
      <c r="E815" s="31">
        <f ca="1">GLOBAL[[#This Row],[a6]]</f>
        <v>5</v>
      </c>
      <c r="F815" s="32">
        <f>GLOBAL[[#This Row],[AWAL]]</f>
        <v>5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</v>
      </c>
    </row>
    <row r="816" spans="1:21">
      <c r="A816" s="31">
        <f ca="1">IF(GLOBAL[[#This Row],[TT]]&lt;1,"",ROW()-2)</f>
        <v>814</v>
      </c>
      <c r="B816" s="31" t="s">
        <v>988</v>
      </c>
      <c r="C816" s="31">
        <v>17</v>
      </c>
      <c r="D816" s="31" t="s">
        <v>19</v>
      </c>
      <c r="E816" s="31">
        <f ca="1">GLOBAL[[#This Row],[a6]]</f>
        <v>17</v>
      </c>
      <c r="F816" s="32">
        <f>GLOBAL[[#This Row],[AWAL]]</f>
        <v>17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17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17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17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17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17</v>
      </c>
    </row>
    <row r="817" spans="1:21">
      <c r="A817" s="31">
        <f ca="1">IF(GLOBAL[[#This Row],[TT]]&lt;1,"",ROW()-2)</f>
        <v>815</v>
      </c>
      <c r="B817" s="31" t="s">
        <v>989</v>
      </c>
      <c r="C817" s="31">
        <v>5</v>
      </c>
      <c r="D817" s="31" t="s">
        <v>176</v>
      </c>
      <c r="E817" s="31">
        <f ca="1">GLOBAL[[#This Row],[a6]]</f>
        <v>5</v>
      </c>
      <c r="F817" s="32">
        <f>GLOBAL[[#This Row],[AWAL]]</f>
        <v>5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</v>
      </c>
    </row>
    <row r="818" spans="1:21">
      <c r="A818" s="31">
        <f ca="1">IF(GLOBAL[[#This Row],[TT]]&lt;1,"",ROW()-2)</f>
        <v>816</v>
      </c>
      <c r="B818" s="31" t="s">
        <v>990</v>
      </c>
      <c r="C818" s="31">
        <v>5</v>
      </c>
      <c r="D818" s="31" t="s">
        <v>115</v>
      </c>
      <c r="E818" s="31">
        <f ca="1">GLOBAL[[#This Row],[a6]]</f>
        <v>5</v>
      </c>
      <c r="F818" s="32">
        <f>GLOBAL[[#This Row],[AWAL]]</f>
        <v>5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5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5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5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5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5</v>
      </c>
    </row>
    <row r="819" spans="1:21">
      <c r="A819" s="31">
        <f ca="1">IF(GLOBAL[[#This Row],[TT]]&lt;1,"",ROW()-2)</f>
        <v>817</v>
      </c>
      <c r="B819" s="31" t="s">
        <v>4194</v>
      </c>
      <c r="C819" s="31">
        <v>48</v>
      </c>
      <c r="D819" s="31" t="s">
        <v>2615</v>
      </c>
      <c r="E819" s="31">
        <f ca="1">GLOBAL[[#This Row],[a6]]</f>
        <v>46</v>
      </c>
      <c r="F819" s="32">
        <f>GLOBAL[[#This Row],[AWAL]]</f>
        <v>48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48</v>
      </c>
      <c r="J819" s="31">
        <v>46</v>
      </c>
      <c r="K819" s="31">
        <f>IF(GLOBAL[[#This Row],[b2]]="","",GLOBAL[[#This Row],[b2]]-GLOBAL[[#This Row],[a2]])</f>
        <v>-2</v>
      </c>
      <c r="L819" s="32">
        <f ca="1">SUM(INDIRECT(GLOBAL_VAR[TABLENAME]&amp;"[@a"&amp;$1:$1-1&amp;"]"),INDIRECT(GLOBAL_VAR[TABLENAME]&amp;"[@c"&amp;$1:$1-1&amp;"]"))</f>
        <v>46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46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46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46</v>
      </c>
    </row>
    <row r="820" spans="1:21">
      <c r="A820" s="31">
        <f ca="1">IF(GLOBAL[[#This Row],[TT]]&lt;1,"",ROW()-2)</f>
        <v>818</v>
      </c>
      <c r="B820" s="31" t="s">
        <v>991</v>
      </c>
      <c r="C820" s="31">
        <v>13</v>
      </c>
      <c r="D820" s="31" t="s">
        <v>78</v>
      </c>
      <c r="E820" s="31">
        <f ca="1">GLOBAL[[#This Row],[a6]]</f>
        <v>13</v>
      </c>
      <c r="F820" s="32">
        <f>GLOBAL[[#This Row],[AWAL]]</f>
        <v>13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13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13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13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13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13</v>
      </c>
    </row>
    <row r="821" spans="1:21">
      <c r="A821" s="31">
        <f ca="1">IF(GLOBAL[[#This Row],[TT]]&lt;1,"",ROW()-2)</f>
        <v>819</v>
      </c>
      <c r="B821" s="31" t="s">
        <v>992</v>
      </c>
      <c r="C821" s="31">
        <v>3</v>
      </c>
      <c r="D821" s="31" t="s">
        <v>993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</row>
    <row r="822" spans="1:21">
      <c r="A822" s="31">
        <f ca="1">IF(GLOBAL[[#This Row],[TT]]&lt;1,"",ROW()-2)</f>
        <v>820</v>
      </c>
      <c r="B822" s="31" t="s">
        <v>994</v>
      </c>
      <c r="C822" s="31">
        <v>2</v>
      </c>
      <c r="D822" s="31" t="s">
        <v>138</v>
      </c>
      <c r="E822" s="31">
        <f ca="1">GLOBAL[[#This Row],[a6]]</f>
        <v>2</v>
      </c>
      <c r="F822" s="32">
        <f>GLOBAL[[#This Row],[AWAL]]</f>
        <v>2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2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2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2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2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2</v>
      </c>
    </row>
    <row r="823" spans="1:21">
      <c r="A823" s="31">
        <f ca="1">IF(GLOBAL[[#This Row],[TT]]&lt;1,"",ROW()-2)</f>
        <v>821</v>
      </c>
      <c r="B823" s="31" t="s">
        <v>995</v>
      </c>
      <c r="C823" s="31">
        <v>7</v>
      </c>
      <c r="D823" s="31" t="s">
        <v>50</v>
      </c>
      <c r="E823" s="31">
        <f ca="1">GLOBAL[[#This Row],[a6]]</f>
        <v>7</v>
      </c>
      <c r="F823" s="32">
        <f>GLOBAL[[#This Row],[AWAL]]</f>
        <v>7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7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7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7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7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7</v>
      </c>
    </row>
    <row r="824" spans="1:21">
      <c r="A824" s="31">
        <f ca="1">IF(GLOBAL[[#This Row],[TT]]&lt;1,"",ROW()-2)</f>
        <v>822</v>
      </c>
      <c r="B824" s="31" t="s">
        <v>2980</v>
      </c>
      <c r="C824" s="31">
        <v>59</v>
      </c>
      <c r="D824" s="31" t="s">
        <v>2615</v>
      </c>
      <c r="E824" s="31">
        <f ca="1">GLOBAL[[#This Row],[a6]]</f>
        <v>58</v>
      </c>
      <c r="F824" s="32">
        <f>GLOBAL[[#This Row],[AWAL]]</f>
        <v>59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59</v>
      </c>
      <c r="J824" s="31">
        <v>58</v>
      </c>
      <c r="K824" s="31">
        <f>IF(GLOBAL[[#This Row],[b2]]="","",GLOBAL[[#This Row],[b2]]-GLOBAL[[#This Row],[a2]])</f>
        <v>-1</v>
      </c>
      <c r="L824" s="32">
        <f ca="1">SUM(INDIRECT(GLOBAL_VAR[TABLENAME]&amp;"[@a"&amp;$1:$1-1&amp;"]"),INDIRECT(GLOBAL_VAR[TABLENAME]&amp;"[@c"&amp;$1:$1-1&amp;"]"))</f>
        <v>58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58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58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58</v>
      </c>
    </row>
    <row r="825" spans="1:21">
      <c r="A825" s="31">
        <f ca="1">IF(GLOBAL[[#This Row],[TT]]&lt;1,"",ROW()-2)</f>
        <v>823</v>
      </c>
      <c r="B825" s="31" t="s">
        <v>4751</v>
      </c>
      <c r="C825" s="31">
        <v>4</v>
      </c>
      <c r="D825" s="31" t="s">
        <v>2633</v>
      </c>
      <c r="E825" s="31">
        <f ca="1">GLOBAL[[#This Row],[a6]]</f>
        <v>4</v>
      </c>
      <c r="F825" s="32">
        <f>GLOBAL[[#This Row],[AWAL]]</f>
        <v>4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4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4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4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4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4</v>
      </c>
    </row>
    <row r="826" spans="1:21">
      <c r="A826" s="31">
        <f ca="1">IF(GLOBAL[[#This Row],[TT]]&lt;1,"",ROW()-2)</f>
        <v>824</v>
      </c>
      <c r="B826" s="31" t="s">
        <v>4683</v>
      </c>
      <c r="C826" s="31">
        <v>1</v>
      </c>
      <c r="D826" s="31" t="s">
        <v>2633</v>
      </c>
      <c r="E826" s="31">
        <f ca="1">GLOBAL[[#This Row],[a6]]</f>
        <v>1</v>
      </c>
      <c r="F826" s="32">
        <f>GLOBAL[[#This Row],[AWAL]]</f>
        <v>1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1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1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1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1</v>
      </c>
    </row>
    <row r="827" spans="1:21">
      <c r="A827" s="31">
        <f ca="1">IF(GLOBAL[[#This Row],[TT]]&lt;1,"",ROW()-2)</f>
        <v>825</v>
      </c>
      <c r="B827" s="31" t="s">
        <v>4927</v>
      </c>
      <c r="C827" s="31">
        <v>1</v>
      </c>
      <c r="D827" s="31" t="s">
        <v>2728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</row>
    <row r="828" spans="1:21">
      <c r="A828" s="31">
        <f ca="1">IF(GLOBAL[[#This Row],[TT]]&lt;1,"",ROW()-2)</f>
        <v>826</v>
      </c>
      <c r="B828" s="31" t="s">
        <v>997</v>
      </c>
      <c r="C828" s="31">
        <v>1</v>
      </c>
      <c r="D828" s="31" t="s">
        <v>245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>
      <c r="A829" s="31">
        <f ca="1">IF(GLOBAL[[#This Row],[TT]]&lt;1,"",ROW()-2)</f>
        <v>827</v>
      </c>
      <c r="B829" s="31" t="s">
        <v>998</v>
      </c>
      <c r="C829" s="31">
        <v>1</v>
      </c>
      <c r="D829" s="31" t="s">
        <v>245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999</v>
      </c>
      <c r="C830" s="31">
        <v>3</v>
      </c>
      <c r="D830" s="31" t="s">
        <v>115</v>
      </c>
      <c r="E830" s="31">
        <f ca="1">GLOBAL[[#This Row],[a6]]</f>
        <v>3</v>
      </c>
      <c r="F830" s="32">
        <f>GLOBAL[[#This Row],[AWAL]]</f>
        <v>3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3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3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3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3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3</v>
      </c>
    </row>
    <row r="831" spans="1:21">
      <c r="A831" s="31">
        <f ca="1">IF(GLOBAL[[#This Row],[TT]]&lt;1,"",ROW()-2)</f>
        <v>829</v>
      </c>
      <c r="B831" s="31" t="s">
        <v>1000</v>
      </c>
      <c r="C831" s="31">
        <v>8</v>
      </c>
      <c r="D831" s="31" t="s">
        <v>115</v>
      </c>
      <c r="E831" s="31">
        <f ca="1">GLOBAL[[#This Row],[a6]]</f>
        <v>8</v>
      </c>
      <c r="F831" s="32">
        <f>GLOBAL[[#This Row],[AWAL]]</f>
        <v>8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8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8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8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8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8</v>
      </c>
    </row>
    <row r="832" spans="1:21">
      <c r="A832" s="31">
        <f ca="1">IF(GLOBAL[[#This Row],[TT]]&lt;1,"",ROW()-2)</f>
        <v>830</v>
      </c>
      <c r="B832" s="31" t="s">
        <v>1001</v>
      </c>
      <c r="C832" s="31">
        <v>3</v>
      </c>
      <c r="D832" s="31" t="s">
        <v>115</v>
      </c>
      <c r="E832" s="31">
        <f ca="1">GLOBAL[[#This Row],[a6]]</f>
        <v>3</v>
      </c>
      <c r="F832" s="32">
        <f>GLOBAL[[#This Row],[AWAL]]</f>
        <v>3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3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3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3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3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3</v>
      </c>
    </row>
    <row r="833" spans="1:21">
      <c r="A833" s="31">
        <f ca="1">IF(GLOBAL[[#This Row],[TT]]&lt;1,"",ROW()-2)</f>
        <v>831</v>
      </c>
      <c r="B833" s="31" t="s">
        <v>3200</v>
      </c>
      <c r="C833" s="31">
        <v>7</v>
      </c>
      <c r="D833" s="31" t="s">
        <v>2555</v>
      </c>
      <c r="E833" s="31">
        <f ca="1">GLOBAL[[#This Row],[a6]]</f>
        <v>7</v>
      </c>
      <c r="F833" s="32">
        <f>GLOBAL[[#This Row],[AWAL]]</f>
        <v>7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7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7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7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7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7</v>
      </c>
    </row>
    <row r="834" spans="1:21">
      <c r="A834" s="31">
        <f ca="1">IF(GLOBAL[[#This Row],[TT]]&lt;1,"",ROW()-2)</f>
        <v>832</v>
      </c>
      <c r="B834" s="31" t="s">
        <v>1004</v>
      </c>
      <c r="C834" s="31">
        <v>7</v>
      </c>
      <c r="D834" s="31" t="s">
        <v>152</v>
      </c>
      <c r="E834" s="31">
        <f ca="1">GLOBAL[[#This Row],[a6]]</f>
        <v>7</v>
      </c>
      <c r="F834" s="32">
        <f>GLOBAL[[#This Row],[AWAL]]</f>
        <v>7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7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7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7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7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7</v>
      </c>
    </row>
    <row r="835" spans="1:21">
      <c r="A835" s="31">
        <f ca="1">IF(GLOBAL[[#This Row],[TT]]&lt;1,"",ROW()-2)</f>
        <v>833</v>
      </c>
      <c r="B835" s="31" t="s">
        <v>1005</v>
      </c>
      <c r="C835" s="31">
        <v>9</v>
      </c>
      <c r="D835" s="31" t="s">
        <v>152</v>
      </c>
      <c r="E835" s="31">
        <f ca="1">GLOBAL[[#This Row],[a6]]</f>
        <v>9</v>
      </c>
      <c r="F835" s="32">
        <f>GLOBAL[[#This Row],[AWAL]]</f>
        <v>9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9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9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9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9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9</v>
      </c>
    </row>
    <row r="836" spans="1:21">
      <c r="A836" s="31">
        <f ca="1">IF(GLOBAL[[#This Row],[TT]]&lt;1,"",ROW()-2)</f>
        <v>834</v>
      </c>
      <c r="B836" s="31" t="s">
        <v>1006</v>
      </c>
      <c r="C836" s="31">
        <v>1</v>
      </c>
      <c r="D836" s="31" t="s">
        <v>152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1007</v>
      </c>
      <c r="C837" s="31">
        <v>5</v>
      </c>
      <c r="D837" s="31" t="s">
        <v>50</v>
      </c>
      <c r="E837" s="31">
        <f ca="1">GLOBAL[[#This Row],[a6]]</f>
        <v>5</v>
      </c>
      <c r="F837" s="32">
        <f>GLOBAL[[#This Row],[AWAL]]</f>
        <v>5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5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5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5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5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5</v>
      </c>
    </row>
    <row r="838" spans="1:21">
      <c r="A838" s="31">
        <f ca="1">IF(GLOBAL[[#This Row],[TT]]&lt;1,"",ROW()-2)</f>
        <v>836</v>
      </c>
      <c r="B838" s="31" t="s">
        <v>1008</v>
      </c>
      <c r="C838" s="31">
        <v>1</v>
      </c>
      <c r="D838" s="31" t="s">
        <v>50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1009</v>
      </c>
      <c r="C839" s="31">
        <v>26</v>
      </c>
      <c r="D839" s="31" t="s">
        <v>140</v>
      </c>
      <c r="E839" s="31">
        <f ca="1">GLOBAL[[#This Row],[a6]]</f>
        <v>26</v>
      </c>
      <c r="F839" s="32">
        <f>GLOBAL[[#This Row],[AWAL]]</f>
        <v>26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26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26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26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26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26</v>
      </c>
    </row>
    <row r="840" spans="1:21">
      <c r="A840" s="31">
        <f ca="1">IF(GLOBAL[[#This Row],[TT]]&lt;1,"",ROW()-2)</f>
        <v>838</v>
      </c>
      <c r="B840" s="31" t="s">
        <v>1010</v>
      </c>
      <c r="C840" s="31">
        <v>4</v>
      </c>
      <c r="D840" s="31" t="s">
        <v>140</v>
      </c>
      <c r="E840" s="31">
        <f ca="1">GLOBAL[[#This Row],[a6]]</f>
        <v>4</v>
      </c>
      <c r="F840" s="32">
        <f>GLOBAL[[#This Row],[AWAL]]</f>
        <v>4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4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4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4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4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4</v>
      </c>
    </row>
    <row r="841" spans="1:21">
      <c r="A841" s="31">
        <f ca="1">IF(GLOBAL[[#This Row],[TT]]&lt;1,"",ROW()-2)</f>
        <v>839</v>
      </c>
      <c r="B841" s="31" t="s">
        <v>1011</v>
      </c>
      <c r="C841" s="31">
        <v>5</v>
      </c>
      <c r="D841" s="31" t="s">
        <v>386</v>
      </c>
      <c r="E841" s="31">
        <f ca="1">GLOBAL[[#This Row],[a6]]</f>
        <v>5</v>
      </c>
      <c r="F841" s="32">
        <f>GLOBAL[[#This Row],[AWAL]]</f>
        <v>5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5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5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5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5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5</v>
      </c>
    </row>
    <row r="842" spans="1:21">
      <c r="A842" s="31">
        <f ca="1">IF(GLOBAL[[#This Row],[TT]]&lt;1,"",ROW()-2)</f>
        <v>840</v>
      </c>
      <c r="B842" s="31" t="s">
        <v>1012</v>
      </c>
      <c r="C842" s="31">
        <v>1</v>
      </c>
      <c r="D842" s="31" t="s">
        <v>180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1">
      <c r="A843" s="31">
        <f ca="1">IF(GLOBAL[[#This Row],[TT]]&lt;1,"",ROW()-2)</f>
        <v>841</v>
      </c>
      <c r="B843" s="31" t="s">
        <v>1015</v>
      </c>
      <c r="C843" s="31">
        <v>2</v>
      </c>
      <c r="D843" s="31" t="s">
        <v>119</v>
      </c>
      <c r="E843" s="31">
        <f ca="1">GLOBAL[[#This Row],[a6]]</f>
        <v>2</v>
      </c>
      <c r="F843" s="32">
        <f>GLOBAL[[#This Row],[AWAL]]</f>
        <v>2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2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2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2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2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2</v>
      </c>
    </row>
    <row r="844" spans="1:21">
      <c r="A844" s="31">
        <f ca="1">IF(GLOBAL[[#This Row],[TT]]&lt;1,"",ROW()-2)</f>
        <v>842</v>
      </c>
      <c r="B844" s="31" t="s">
        <v>1016</v>
      </c>
      <c r="C844" s="31">
        <v>1</v>
      </c>
      <c r="D844" s="31" t="s">
        <v>132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</row>
    <row r="845" spans="1:21">
      <c r="A845" s="31">
        <f ca="1">IF(GLOBAL[[#This Row],[TT]]&lt;1,"",ROW()-2)</f>
        <v>843</v>
      </c>
      <c r="B845" s="31" t="s">
        <v>1018</v>
      </c>
      <c r="C845" s="31">
        <v>1</v>
      </c>
      <c r="D845" s="31">
        <v>800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</row>
    <row r="846" spans="1:21">
      <c r="A846" s="31">
        <f ca="1">IF(GLOBAL[[#This Row],[TT]]&lt;1,"",ROW()-2)</f>
        <v>844</v>
      </c>
      <c r="B846" s="31" t="s">
        <v>1019</v>
      </c>
      <c r="C846" s="31">
        <v>4</v>
      </c>
      <c r="D846" s="31" t="s">
        <v>1020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</row>
    <row r="847" spans="1:21">
      <c r="A847" s="31">
        <f ca="1">IF(GLOBAL[[#This Row],[TT]]&lt;1,"",ROW()-2)</f>
        <v>845</v>
      </c>
      <c r="B847" s="31" t="s">
        <v>1021</v>
      </c>
      <c r="C847" s="31">
        <v>2</v>
      </c>
      <c r="D847" s="31" t="s">
        <v>54</v>
      </c>
      <c r="E847" s="31">
        <f ca="1">GLOBAL[[#This Row],[a6]]</f>
        <v>2</v>
      </c>
      <c r="F847" s="32">
        <f>GLOBAL[[#This Row],[AWAL]]</f>
        <v>2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2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2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2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2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2</v>
      </c>
    </row>
    <row r="848" spans="1:21">
      <c r="A848" s="31">
        <f ca="1">IF(GLOBAL[[#This Row],[TT]]&lt;1,"",ROW()-2)</f>
        <v>846</v>
      </c>
      <c r="B848" s="31" t="s">
        <v>4060</v>
      </c>
      <c r="C848" s="31">
        <v>1</v>
      </c>
      <c r="D848" s="31" t="s">
        <v>65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</row>
    <row r="849" spans="1:21">
      <c r="A849" s="31">
        <f ca="1">IF(GLOBAL[[#This Row],[TT]]&lt;1,"",ROW()-2)</f>
        <v>847</v>
      </c>
      <c r="B849" s="31" t="s">
        <v>4061</v>
      </c>
      <c r="C849" s="31">
        <v>7</v>
      </c>
      <c r="D849" s="31" t="s">
        <v>134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</row>
    <row r="850" spans="1:21">
      <c r="A850" s="31">
        <f ca="1">IF(GLOBAL[[#This Row],[TT]]&lt;1,"",ROW()-2)</f>
        <v>848</v>
      </c>
      <c r="B850" s="31" t="s">
        <v>1022</v>
      </c>
      <c r="C850" s="31">
        <v>7</v>
      </c>
      <c r="D850" s="31" t="s">
        <v>78</v>
      </c>
      <c r="E850" s="31">
        <f ca="1">GLOBAL[[#This Row],[a6]]</f>
        <v>7</v>
      </c>
      <c r="F850" s="32">
        <f>GLOBAL[[#This Row],[AWAL]]</f>
        <v>7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7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7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7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7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7</v>
      </c>
    </row>
    <row r="851" spans="1:21">
      <c r="A851" s="31">
        <f ca="1">IF(GLOBAL[[#This Row],[TT]]&lt;1,"",ROW()-2)</f>
        <v>849</v>
      </c>
      <c r="B851" s="31" t="s">
        <v>4062</v>
      </c>
      <c r="C851" s="31">
        <v>1</v>
      </c>
      <c r="D851" s="31" t="s">
        <v>495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</row>
    <row r="852" spans="1:21">
      <c r="A852" s="31">
        <f ca="1">IF(GLOBAL[[#This Row],[TT]]&lt;1,"",ROW()-2)</f>
        <v>850</v>
      </c>
      <c r="B852" s="31" t="s">
        <v>1023</v>
      </c>
      <c r="C852" s="31">
        <v>51</v>
      </c>
      <c r="D852" s="31" t="s">
        <v>1020</v>
      </c>
      <c r="E852" s="31">
        <f ca="1">GLOBAL[[#This Row],[a6]]</f>
        <v>51</v>
      </c>
      <c r="F852" s="32">
        <f>GLOBAL[[#This Row],[AWAL]]</f>
        <v>51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51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51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51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51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51</v>
      </c>
    </row>
    <row r="853" spans="1:21">
      <c r="A853" s="31">
        <f ca="1">IF(GLOBAL[[#This Row],[TT]]&lt;1,"",ROW()-2)</f>
        <v>851</v>
      </c>
      <c r="B853" s="31" t="s">
        <v>1024</v>
      </c>
      <c r="C853" s="31">
        <v>2</v>
      </c>
      <c r="D853" s="31" t="s">
        <v>187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1025</v>
      </c>
      <c r="C854" s="31">
        <v>4</v>
      </c>
      <c r="D854" s="31" t="s">
        <v>54</v>
      </c>
      <c r="E854" s="31">
        <f ca="1">GLOBAL[[#This Row],[a6]]</f>
        <v>4</v>
      </c>
      <c r="F854" s="32">
        <f>GLOBAL[[#This Row],[AWAL]]</f>
        <v>4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4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4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4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4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4</v>
      </c>
    </row>
    <row r="855" spans="1:21">
      <c r="A855" s="31">
        <f ca="1">IF(GLOBAL[[#This Row],[TT]]&lt;1,"",ROW()-2)</f>
        <v>853</v>
      </c>
      <c r="B855" s="31" t="s">
        <v>1026</v>
      </c>
      <c r="C855" s="31">
        <v>7</v>
      </c>
      <c r="D855" s="31" t="s">
        <v>54</v>
      </c>
      <c r="E855" s="31">
        <f ca="1">GLOBAL[[#This Row],[a6]]</f>
        <v>7</v>
      </c>
      <c r="F855" s="32">
        <f>GLOBAL[[#This Row],[AWAL]]</f>
        <v>7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7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7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7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7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7</v>
      </c>
    </row>
    <row r="856" spans="1:21">
      <c r="A856" s="31">
        <f ca="1">IF(GLOBAL[[#This Row],[TT]]&lt;1,"",ROW()-2)</f>
        <v>854</v>
      </c>
      <c r="B856" s="31" t="s">
        <v>1027</v>
      </c>
      <c r="C856" s="31">
        <v>1</v>
      </c>
      <c r="D856" s="31" t="s">
        <v>50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1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</row>
    <row r="857" spans="1:21">
      <c r="A857" s="31">
        <f ca="1">IF(GLOBAL[[#This Row],[TT]]&lt;1,"",ROW()-2)</f>
        <v>855</v>
      </c>
      <c r="B857" s="31" t="s">
        <v>1028</v>
      </c>
      <c r="C857" s="31">
        <v>2</v>
      </c>
      <c r="D857" s="31" t="s">
        <v>50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2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4254</v>
      </c>
      <c r="C858" s="31">
        <v>1</v>
      </c>
      <c r="D858" s="31">
        <v>640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>
      <c r="A859" s="31">
        <f ca="1">IF(GLOBAL[[#This Row],[TT]]&lt;1,"",ROW()-2)</f>
        <v>857</v>
      </c>
      <c r="B859" s="31" t="s">
        <v>1029</v>
      </c>
      <c r="C859" s="31">
        <v>5</v>
      </c>
      <c r="D859" s="31" t="s">
        <v>1030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5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5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5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5</v>
      </c>
    </row>
    <row r="860" spans="1:21">
      <c r="A860" s="31">
        <f ca="1">IF(GLOBAL[[#This Row],[TT]]&lt;1,"",ROW()-2)</f>
        <v>858</v>
      </c>
      <c r="B860" s="31" t="s">
        <v>1031</v>
      </c>
      <c r="C860" s="31">
        <v>2</v>
      </c>
      <c r="D860" s="31" t="s">
        <v>355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</row>
    <row r="861" spans="1:21">
      <c r="A861" s="31">
        <f ca="1">IF(GLOBAL[[#This Row],[TT]]&lt;1,"",ROW()-2)</f>
        <v>859</v>
      </c>
      <c r="B861" s="31" t="s">
        <v>4430</v>
      </c>
      <c r="C861" s="31">
        <v>1</v>
      </c>
      <c r="D861" s="31" t="s">
        <v>2605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4431</v>
      </c>
      <c r="C862" s="31">
        <v>1</v>
      </c>
      <c r="D862" s="31" t="s">
        <v>2545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1032</v>
      </c>
      <c r="C863" s="31">
        <v>1</v>
      </c>
      <c r="D863" s="31" t="s">
        <v>1033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4223</v>
      </c>
      <c r="C864" s="31">
        <v>11</v>
      </c>
      <c r="D864" s="31" t="s">
        <v>268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</row>
    <row r="865" spans="1:21">
      <c r="A865" s="31">
        <f ca="1">IF(GLOBAL[[#This Row],[TT]]&lt;1,"",ROW()-2)</f>
        <v>863</v>
      </c>
      <c r="B865" s="31" t="s">
        <v>1034</v>
      </c>
      <c r="C865" s="31">
        <v>1</v>
      </c>
      <c r="D865" s="31" t="s">
        <v>237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1035</v>
      </c>
      <c r="C866" s="31">
        <v>9</v>
      </c>
      <c r="D866" s="31" t="s">
        <v>115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</row>
    <row r="867" spans="1:21">
      <c r="A867" s="31">
        <f ca="1">IF(GLOBAL[[#This Row],[TT]]&lt;1,"",ROW()-2)</f>
        <v>865</v>
      </c>
      <c r="B867" s="31" t="s">
        <v>1036</v>
      </c>
      <c r="C867" s="31">
        <v>4</v>
      </c>
      <c r="D867" s="31" t="s">
        <v>115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</row>
    <row r="868" spans="1:21">
      <c r="A868" s="31">
        <f ca="1">IF(GLOBAL[[#This Row],[TT]]&lt;1,"",ROW()-2)</f>
        <v>866</v>
      </c>
      <c r="B868" s="31" t="s">
        <v>4693</v>
      </c>
      <c r="C868" s="31">
        <v>0</v>
      </c>
      <c r="D868" s="31" t="s">
        <v>2606</v>
      </c>
      <c r="E868" s="31">
        <f ca="1">GLOBAL[[#This Row],[a6]]</f>
        <v>1</v>
      </c>
      <c r="F868" s="32">
        <f>GLOBAL[[#This Row],[AWAL]]</f>
        <v>0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0</v>
      </c>
      <c r="J868" s="31">
        <v>1</v>
      </c>
      <c r="K868" s="31">
        <f>IF(GLOBAL[[#This Row],[b2]]="","",GLOBAL[[#This Row],[b2]]-GLOBAL[[#This Row],[a2]])</f>
        <v>1</v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4224</v>
      </c>
      <c r="C869" s="31">
        <v>0</v>
      </c>
      <c r="D869" s="31" t="s">
        <v>2606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4871</v>
      </c>
      <c r="C870" s="31">
        <v>1</v>
      </c>
      <c r="D870" s="31" t="s">
        <v>2409</v>
      </c>
      <c r="E870" s="31">
        <f ca="1">GLOBAL[[#This Row],[a6]]</f>
        <v>4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>
        <v>4</v>
      </c>
      <c r="K870" s="31">
        <f>IF(GLOBAL[[#This Row],[b2]]="","",GLOBAL[[#This Row],[b2]]-GLOBAL[[#This Row],[a2]])</f>
        <v>3</v>
      </c>
      <c r="L870" s="32">
        <f ca="1">SUM(INDIRECT(GLOBAL_VAR[TABLENAME]&amp;"[@a"&amp;$1:$1-1&amp;"]"),INDIRECT(GLOBAL_VAR[TABLENAME]&amp;"[@c"&amp;$1:$1-1&amp;"]"))</f>
        <v>4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4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4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4</v>
      </c>
    </row>
    <row r="871" spans="1:21">
      <c r="A871" s="31">
        <f ca="1">IF(GLOBAL[[#This Row],[TT]]&lt;1,"",ROW()-2)</f>
        <v>869</v>
      </c>
      <c r="B871" s="31" t="s">
        <v>4694</v>
      </c>
      <c r="C871" s="31">
        <v>0</v>
      </c>
      <c r="D871" s="31" t="s">
        <v>2436</v>
      </c>
      <c r="E871" s="31">
        <f ca="1">GLOBAL[[#This Row],[a6]]</f>
        <v>1</v>
      </c>
      <c r="F871" s="32">
        <f>GLOBAL[[#This Row],[AWAL]]</f>
        <v>0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0</v>
      </c>
      <c r="J871" s="31">
        <v>1</v>
      </c>
      <c r="K871" s="31">
        <f>IF(GLOBAL[[#This Row],[b2]]="","",GLOBAL[[#This Row],[b2]]-GLOBAL[[#This Row],[a2]])</f>
        <v>1</v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1037</v>
      </c>
      <c r="C872" s="31">
        <v>1</v>
      </c>
      <c r="D872" s="31" t="s">
        <v>398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1038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1039</v>
      </c>
      <c r="C874" s="31">
        <v>9</v>
      </c>
      <c r="D874" s="31" t="s">
        <v>102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</row>
    <row r="875" spans="1:21">
      <c r="A875" s="31">
        <f ca="1">IF(GLOBAL[[#This Row],[TT]]&lt;1,"",ROW()-2)</f>
        <v>873</v>
      </c>
      <c r="B875" s="31" t="s">
        <v>1040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</row>
    <row r="876" spans="1:21">
      <c r="A876" s="31">
        <f ca="1">IF(GLOBAL[[#This Row],[TT]]&lt;1,"",ROW()-2)</f>
        <v>874</v>
      </c>
      <c r="B876" s="31" t="s">
        <v>1041</v>
      </c>
      <c r="C876" s="31">
        <v>18</v>
      </c>
      <c r="D876" s="31" t="s">
        <v>1042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</row>
    <row r="877" spans="1:21">
      <c r="A877" s="31">
        <f ca="1">IF(GLOBAL[[#This Row],[TT]]&lt;1,"",ROW()-2)</f>
        <v>875</v>
      </c>
      <c r="B877" s="31" t="s">
        <v>4340</v>
      </c>
      <c r="C877" s="31">
        <v>4</v>
      </c>
      <c r="D877" s="31" t="s">
        <v>1043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>
      <c r="A878" s="31">
        <f ca="1">IF(GLOBAL[[#This Row],[TT]]&lt;1,"",ROW()-2)</f>
        <v>876</v>
      </c>
      <c r="B878" s="31" t="s">
        <v>1045</v>
      </c>
      <c r="C878" s="31">
        <v>5</v>
      </c>
      <c r="D878" s="31" t="s">
        <v>102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</row>
    <row r="879" spans="1:21">
      <c r="A879" s="31">
        <f ca="1">IF(GLOBAL[[#This Row],[TT]]&lt;1,"",ROW()-2)</f>
        <v>877</v>
      </c>
      <c r="B879" s="31" t="s">
        <v>1046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</row>
    <row r="880" spans="1:21">
      <c r="A880" s="31">
        <f ca="1">IF(GLOBAL[[#This Row],[TT]]&lt;1,"",ROW()-2)</f>
        <v>878</v>
      </c>
      <c r="B880" s="31" t="s">
        <v>1047</v>
      </c>
      <c r="C880" s="31">
        <v>7</v>
      </c>
      <c r="D880" s="31" t="s">
        <v>102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</row>
    <row r="881" spans="1:21">
      <c r="A881" s="31">
        <f ca="1">IF(GLOBAL[[#This Row],[TT]]&lt;1,"",ROW()-2)</f>
        <v>879</v>
      </c>
      <c r="B881" s="31" t="s">
        <v>1048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</row>
    <row r="882" spans="1:21">
      <c r="A882" s="31">
        <f ca="1">IF(GLOBAL[[#This Row],[TT]]&lt;1,"",ROW()-2)</f>
        <v>880</v>
      </c>
      <c r="B882" s="31" t="s">
        <v>1049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1050</v>
      </c>
      <c r="C883" s="31">
        <v>1</v>
      </c>
      <c r="D883" s="31" t="s">
        <v>1051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1052</v>
      </c>
      <c r="C884" s="31">
        <v>8</v>
      </c>
      <c r="D884" s="31" t="s">
        <v>1051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1053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1054</v>
      </c>
      <c r="C886" s="31">
        <v>20</v>
      </c>
      <c r="D886" s="31" t="s">
        <v>187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</row>
    <row r="887" spans="1:21">
      <c r="A887" s="31">
        <f ca="1">IF(GLOBAL[[#This Row],[TT]]&lt;1,"",ROW()-2)</f>
        <v>885</v>
      </c>
      <c r="B887" s="31" t="s">
        <v>1055</v>
      </c>
      <c r="C887" s="31">
        <v>43</v>
      </c>
      <c r="D887" s="31" t="s">
        <v>138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</row>
    <row r="888" spans="1:21">
      <c r="A888" s="31">
        <f ca="1">IF(GLOBAL[[#This Row],[TT]]&lt;1,"",ROW()-2)</f>
        <v>886</v>
      </c>
      <c r="B888" s="31" t="s">
        <v>1056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</row>
    <row r="889" spans="1:21">
      <c r="A889" s="31">
        <f ca="1">IF(GLOBAL[[#This Row],[TT]]&lt;1,"",ROW()-2)</f>
        <v>887</v>
      </c>
      <c r="B889" s="31" t="s">
        <v>1057</v>
      </c>
      <c r="C889" s="31">
        <v>29</v>
      </c>
      <c r="D889" s="31" t="s">
        <v>39</v>
      </c>
      <c r="E889" s="31">
        <f ca="1">GLOBAL[[#This Row],[a6]]</f>
        <v>29</v>
      </c>
      <c r="F889" s="32">
        <f>GLOBAL[[#This Row],[AWAL]]</f>
        <v>29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29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29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29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29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29</v>
      </c>
    </row>
    <row r="890" spans="1:21">
      <c r="A890" s="31">
        <f ca="1">IF(GLOBAL[[#This Row],[TT]]&lt;1,"",ROW()-2)</f>
        <v>888</v>
      </c>
      <c r="B890" s="31" t="s">
        <v>1058</v>
      </c>
      <c r="C890" s="31">
        <v>1</v>
      </c>
      <c r="D890" s="31" t="s">
        <v>255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1059</v>
      </c>
      <c r="C891" s="31">
        <v>1</v>
      </c>
      <c r="D891" s="31" t="s">
        <v>132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1060</v>
      </c>
      <c r="C892" s="31">
        <v>2</v>
      </c>
      <c r="D892" s="31" t="s">
        <v>132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</row>
    <row r="893" spans="1:21">
      <c r="A893" s="31">
        <f ca="1">IF(GLOBAL[[#This Row],[TT]]&lt;1,"",ROW()-2)</f>
        <v>891</v>
      </c>
      <c r="B893" s="31" t="s">
        <v>1061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1062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1063</v>
      </c>
      <c r="C895" s="31">
        <v>4</v>
      </c>
      <c r="D895" s="31" t="s">
        <v>4263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</row>
    <row r="896" spans="1:21">
      <c r="A896" s="31">
        <f ca="1">IF(GLOBAL[[#This Row],[TT]]&lt;1,"",ROW()-2)</f>
        <v>894</v>
      </c>
      <c r="B896" s="31" t="s">
        <v>1064</v>
      </c>
      <c r="C896" s="31">
        <v>2</v>
      </c>
      <c r="D896" s="31" t="s">
        <v>130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</row>
    <row r="897" spans="1:21">
      <c r="A897" s="31">
        <f ca="1">IF(GLOBAL[[#This Row],[TT]]&lt;1,"",ROW()-2)</f>
        <v>895</v>
      </c>
      <c r="B897" s="31" t="s">
        <v>4127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4752</v>
      </c>
      <c r="C898" s="31">
        <v>1</v>
      </c>
      <c r="D898" s="31" t="s">
        <v>2430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3320</v>
      </c>
      <c r="C899" s="31">
        <v>1</v>
      </c>
      <c r="D899" s="31" t="s">
        <v>2413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4482</v>
      </c>
      <c r="C900" s="31">
        <v>1</v>
      </c>
      <c r="D900" s="31" t="s">
        <v>2409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5013</v>
      </c>
      <c r="C901" s="31">
        <v>0</v>
      </c>
      <c r="D901" s="31" t="s">
        <v>2430</v>
      </c>
      <c r="E901" s="31">
        <f ca="1">GLOBAL[[#This Row],[a6]]</f>
        <v>1</v>
      </c>
      <c r="F901" s="32">
        <f>GLOBAL[[#This Row],[AWAL]]</f>
        <v>0</v>
      </c>
      <c r="G901" s="31">
        <v>1</v>
      </c>
      <c r="H901" s="31">
        <f>IF(GLOBAL[[#This Row],[b1]]="","",GLOBAL[[#This Row],[b1]]-GLOBAL[[#This Row],[a1]])</f>
        <v>1</v>
      </c>
      <c r="I901" s="32">
        <f>SUM(GLOBAL[[#This Row],[a1]],IF(GLOBAL[[#This Row],[c1]]="",0,GLOBAL[[#This Row],[c1]]))</f>
        <v>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1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1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2</v>
      </c>
      <c r="D902" s="31" t="s">
        <v>180</v>
      </c>
      <c r="E902" s="31">
        <f ca="1">GLOBAL[[#This Row],[a6]]</f>
        <v>2</v>
      </c>
      <c r="F902" s="32">
        <f>GLOBAL[[#This Row],[AWAL]]</f>
        <v>2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2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2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2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2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2</v>
      </c>
    </row>
    <row r="903" spans="1:21">
      <c r="A903" s="31">
        <f ca="1">IF(GLOBAL[[#This Row],[TT]]&lt;1,"",ROW()-2)</f>
        <v>901</v>
      </c>
      <c r="B903" s="31" t="s">
        <v>1066</v>
      </c>
      <c r="C903" s="31">
        <v>7</v>
      </c>
      <c r="D903" s="31" t="s">
        <v>76</v>
      </c>
      <c r="E903" s="31">
        <f ca="1">GLOBAL[[#This Row],[a6]]</f>
        <v>7</v>
      </c>
      <c r="F903" s="32">
        <f>GLOBAL[[#This Row],[AWAL]]</f>
        <v>7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7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7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7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7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7</v>
      </c>
    </row>
    <row r="904" spans="1:21">
      <c r="A904" s="31">
        <f ca="1">IF(GLOBAL[[#This Row],[TT]]&lt;1,"",ROW()-2)</f>
        <v>902</v>
      </c>
      <c r="B904" s="31" t="s">
        <v>1067</v>
      </c>
      <c r="C904" s="31">
        <v>14</v>
      </c>
      <c r="D904" s="31" t="s">
        <v>76</v>
      </c>
      <c r="E904" s="31">
        <f ca="1">GLOBAL[[#This Row],[a6]]</f>
        <v>14</v>
      </c>
      <c r="F904" s="32">
        <f>GLOBAL[[#This Row],[AWAL]]</f>
        <v>14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14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14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14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14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14</v>
      </c>
    </row>
    <row r="905" spans="1:21">
      <c r="A905" s="31">
        <f ca="1">IF(GLOBAL[[#This Row],[TT]]&lt;1,"",ROW()-2)</f>
        <v>903</v>
      </c>
      <c r="B905" s="31" t="s">
        <v>4341</v>
      </c>
      <c r="C905" s="31">
        <v>11</v>
      </c>
      <c r="D905" s="31" t="s">
        <v>2436</v>
      </c>
      <c r="E905" s="31">
        <f ca="1">GLOBAL[[#This Row],[a6]]</f>
        <v>11</v>
      </c>
      <c r="F905" s="32">
        <f>GLOBAL[[#This Row],[AWAL]]</f>
        <v>11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11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11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11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11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11</v>
      </c>
    </row>
    <row r="906" spans="1:21">
      <c r="A906" s="31">
        <f ca="1">IF(GLOBAL[[#This Row],[TT]]&lt;1,"",ROW()-2)</f>
        <v>904</v>
      </c>
      <c r="B906" s="31" t="s">
        <v>1068</v>
      </c>
      <c r="C906" s="31">
        <v>5</v>
      </c>
      <c r="D906" s="31" t="s">
        <v>65</v>
      </c>
      <c r="E906" s="31">
        <f ca="1">GLOBAL[[#This Row],[a6]]</f>
        <v>5</v>
      </c>
      <c r="F906" s="32">
        <f>GLOBAL[[#This Row],[AWAL]]</f>
        <v>5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5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5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5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5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5</v>
      </c>
    </row>
    <row r="907" spans="1:21">
      <c r="A907" s="31">
        <f ca="1">IF(GLOBAL[[#This Row],[TT]]&lt;1,"",ROW()-2)</f>
        <v>905</v>
      </c>
      <c r="B907" s="31" t="s">
        <v>4342</v>
      </c>
      <c r="C907" s="31">
        <v>12</v>
      </c>
      <c r="D907" s="31" t="s">
        <v>2413</v>
      </c>
      <c r="E907" s="31">
        <f ca="1">GLOBAL[[#This Row],[a6]]</f>
        <v>12</v>
      </c>
      <c r="F907" s="32">
        <f>GLOBAL[[#This Row],[AWAL]]</f>
        <v>12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12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12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12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12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12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3</v>
      </c>
      <c r="D908" s="31" t="s">
        <v>180</v>
      </c>
      <c r="E908" s="31">
        <f ca="1">GLOBAL[[#This Row],[a6]]</f>
        <v>3</v>
      </c>
      <c r="F908" s="32">
        <f>GLOBAL[[#This Row],[AWAL]]</f>
        <v>3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3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3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3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3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3</v>
      </c>
    </row>
    <row r="909" spans="1:21">
      <c r="A909" s="31">
        <f ca="1">IF(GLOBAL[[#This Row],[TT]]&lt;1,"",ROW()-2)</f>
        <v>907</v>
      </c>
      <c r="B909" s="31" t="s">
        <v>1070</v>
      </c>
      <c r="C909" s="31">
        <v>5</v>
      </c>
      <c r="D909" s="31" t="s">
        <v>32</v>
      </c>
      <c r="E909" s="31">
        <f ca="1">GLOBAL[[#This Row],[a6]]</f>
        <v>5</v>
      </c>
      <c r="F909" s="32">
        <f>GLOBAL[[#This Row],[AWAL]]</f>
        <v>5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5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5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5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5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5</v>
      </c>
    </row>
    <row r="910" spans="1:21">
      <c r="A910" s="31">
        <f ca="1">IF(GLOBAL[[#This Row],[TT]]&lt;1,"",ROW()-2)</f>
        <v>908</v>
      </c>
      <c r="B910" s="31" t="s">
        <v>1071</v>
      </c>
      <c r="C910" s="31">
        <v>12</v>
      </c>
      <c r="D910" s="31" t="s">
        <v>32</v>
      </c>
      <c r="E910" s="31">
        <f ca="1">GLOBAL[[#This Row],[a6]]</f>
        <v>12</v>
      </c>
      <c r="F910" s="32">
        <f>GLOBAL[[#This Row],[AWAL]]</f>
        <v>12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12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12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12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12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12</v>
      </c>
    </row>
    <row r="911" spans="1:21">
      <c r="A911" s="31">
        <f ca="1">IF(GLOBAL[[#This Row],[TT]]&lt;1,"",ROW()-2)</f>
        <v>909</v>
      </c>
      <c r="B911" s="31" t="s">
        <v>2911</v>
      </c>
      <c r="C911" s="31">
        <v>7</v>
      </c>
      <c r="D911" s="31" t="s">
        <v>76</v>
      </c>
      <c r="E911" s="31">
        <f ca="1">GLOBAL[[#This Row],[a6]]</f>
        <v>17</v>
      </c>
      <c r="F911" s="32">
        <f>GLOBAL[[#This Row],[AWAL]]</f>
        <v>7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7</v>
      </c>
      <c r="J911" s="31">
        <v>17</v>
      </c>
      <c r="K911" s="31">
        <f>IF(GLOBAL[[#This Row],[b2]]="","",GLOBAL[[#This Row],[b2]]-GLOBAL[[#This Row],[a2]])</f>
        <v>10</v>
      </c>
      <c r="L911" s="32">
        <f ca="1">SUM(INDIRECT(GLOBAL_VAR[TABLENAME]&amp;"[@a"&amp;$1:$1-1&amp;"]"),INDIRECT(GLOBAL_VAR[TABLENAME]&amp;"[@c"&amp;$1:$1-1&amp;"]"))</f>
        <v>17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17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17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17</v>
      </c>
    </row>
    <row r="912" spans="1:21">
      <c r="A912" s="31">
        <f ca="1">IF(GLOBAL[[#This Row],[TT]]&lt;1,"",ROW()-2)</f>
        <v>910</v>
      </c>
      <c r="B912" s="31" t="s">
        <v>2912</v>
      </c>
      <c r="C912" s="31">
        <v>5</v>
      </c>
      <c r="D912" s="31" t="s">
        <v>2440</v>
      </c>
      <c r="E912" s="31">
        <f ca="1">GLOBAL[[#This Row],[a6]]</f>
        <v>5</v>
      </c>
      <c r="F912" s="32">
        <f>GLOBAL[[#This Row],[AWAL]]</f>
        <v>5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5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5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5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5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5</v>
      </c>
    </row>
    <row r="913" spans="1:21">
      <c r="A913" s="31">
        <f ca="1">IF(GLOBAL[[#This Row],[TT]]&lt;1,"",ROW()-2)</f>
        <v>911</v>
      </c>
      <c r="B913" s="31" t="s">
        <v>2889</v>
      </c>
      <c r="C913" s="31">
        <v>9</v>
      </c>
      <c r="D913" s="31" t="s">
        <v>2436</v>
      </c>
      <c r="E913" s="31">
        <f ca="1">GLOBAL[[#This Row],[a6]]</f>
        <v>18</v>
      </c>
      <c r="F913" s="32">
        <f>GLOBAL[[#This Row],[AWAL]]</f>
        <v>9</v>
      </c>
      <c r="G913" s="31">
        <v>8</v>
      </c>
      <c r="H913" s="31">
        <f>IF(GLOBAL[[#This Row],[b1]]="","",GLOBAL[[#This Row],[b1]]-GLOBAL[[#This Row],[a1]])</f>
        <v>-1</v>
      </c>
      <c r="I913" s="32">
        <f>SUM(GLOBAL[[#This Row],[a1]],IF(GLOBAL[[#This Row],[c1]]="",0,GLOBAL[[#This Row],[c1]]))</f>
        <v>8</v>
      </c>
      <c r="J913" s="31">
        <v>18</v>
      </c>
      <c r="K913" s="31">
        <f>IF(GLOBAL[[#This Row],[b2]]="","",GLOBAL[[#This Row],[b2]]-GLOBAL[[#This Row],[a2]])</f>
        <v>10</v>
      </c>
      <c r="L913" s="32">
        <f ca="1">SUM(INDIRECT(GLOBAL_VAR[TABLENAME]&amp;"[@a"&amp;$1:$1-1&amp;"]"),INDIRECT(GLOBAL_VAR[TABLENAME]&amp;"[@c"&amp;$1:$1-1&amp;"]"))</f>
        <v>18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18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18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18</v>
      </c>
    </row>
    <row r="914" spans="1:21">
      <c r="A914" s="31">
        <f ca="1">IF(GLOBAL[[#This Row],[TT]]&lt;1,"",ROW()-2)</f>
        <v>912</v>
      </c>
      <c r="B914" s="31" t="s">
        <v>1072</v>
      </c>
      <c r="C914" s="31">
        <v>5</v>
      </c>
      <c r="D914" s="31" t="s">
        <v>2436</v>
      </c>
      <c r="E914" s="31">
        <f ca="1">GLOBAL[[#This Row],[a6]]</f>
        <v>4</v>
      </c>
      <c r="F914" s="32">
        <f>GLOBAL[[#This Row],[AWAL]]</f>
        <v>5</v>
      </c>
      <c r="G914" s="31">
        <v>4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4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4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4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4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4</v>
      </c>
    </row>
    <row r="915" spans="1:21">
      <c r="A915" s="31">
        <f ca="1">IF(GLOBAL[[#This Row],[TT]]&lt;1,"",ROW()-2)</f>
        <v>913</v>
      </c>
      <c r="B915" s="31" t="s">
        <v>2890</v>
      </c>
      <c r="C915" s="31">
        <v>11</v>
      </c>
      <c r="D915" s="31" t="s">
        <v>2413</v>
      </c>
      <c r="E915" s="31">
        <f ca="1">GLOBAL[[#This Row],[a6]]</f>
        <v>19</v>
      </c>
      <c r="F915" s="32">
        <f>GLOBAL[[#This Row],[AWAL]]</f>
        <v>11</v>
      </c>
      <c r="G915" s="31">
        <v>9</v>
      </c>
      <c r="H915" s="31">
        <f>IF(GLOBAL[[#This Row],[b1]]="","",GLOBAL[[#This Row],[b1]]-GLOBAL[[#This Row],[a1]])</f>
        <v>-2</v>
      </c>
      <c r="I915" s="32">
        <f>SUM(GLOBAL[[#This Row],[a1]],IF(GLOBAL[[#This Row],[c1]]="",0,GLOBAL[[#This Row],[c1]]))</f>
        <v>9</v>
      </c>
      <c r="J915" s="31">
        <v>19</v>
      </c>
      <c r="K915" s="31">
        <f>IF(GLOBAL[[#This Row],[b2]]="","",GLOBAL[[#This Row],[b2]]-GLOBAL[[#This Row],[a2]])</f>
        <v>10</v>
      </c>
      <c r="L915" s="32">
        <f ca="1">SUM(INDIRECT(GLOBAL_VAR[TABLENAME]&amp;"[@a"&amp;$1:$1-1&amp;"]"),INDIRECT(GLOBAL_VAR[TABLENAME]&amp;"[@c"&amp;$1:$1-1&amp;"]"))</f>
        <v>19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19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19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19</v>
      </c>
    </row>
    <row r="916" spans="1:21">
      <c r="A916" s="31">
        <f ca="1">IF(GLOBAL[[#This Row],[TT]]&lt;1,"",ROW()-2)</f>
        <v>914</v>
      </c>
      <c r="B916" s="31" t="s">
        <v>1073</v>
      </c>
      <c r="C916" s="31">
        <v>3</v>
      </c>
      <c r="D916" s="31" t="s">
        <v>2944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1074</v>
      </c>
      <c r="C917" s="31">
        <v>3</v>
      </c>
      <c r="D917" s="31" t="s">
        <v>1075</v>
      </c>
      <c r="E917" s="31">
        <f ca="1">GLOBAL[[#This Row],[a6]]</f>
        <v>3</v>
      </c>
      <c r="F917" s="32">
        <f>GLOBAL[[#This Row],[AWAL]]</f>
        <v>3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36</v>
      </c>
      <c r="D918" s="31" t="s">
        <v>130</v>
      </c>
      <c r="E918" s="31">
        <f ca="1">GLOBAL[[#This Row],[a6]]</f>
        <v>36</v>
      </c>
      <c r="F918" s="32">
        <f>GLOBAL[[#This Row],[AWAL]]</f>
        <v>36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36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36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36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36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36</v>
      </c>
    </row>
    <row r="919" spans="1:21">
      <c r="A919" s="31">
        <f ca="1">IF(GLOBAL[[#This Row],[TT]]&lt;1,"",ROW()-2)</f>
        <v>917</v>
      </c>
      <c r="B919" s="31" t="s">
        <v>1077</v>
      </c>
      <c r="C919" s="31">
        <v>1</v>
      </c>
      <c r="D919" s="31" t="s">
        <v>115</v>
      </c>
      <c r="E919" s="31">
        <f ca="1">GLOBAL[[#This Row],[a6]]</f>
        <v>1</v>
      </c>
      <c r="F919" s="32">
        <f>GLOBAL[[#This Row],[AWAL]]</f>
        <v>1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1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1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1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1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1</v>
      </c>
    </row>
    <row r="920" spans="1:21">
      <c r="A920" s="31">
        <f ca="1">IF(GLOBAL[[#This Row],[TT]]&lt;1,"",ROW()-2)</f>
        <v>918</v>
      </c>
      <c r="B920" s="31" t="s">
        <v>1078</v>
      </c>
      <c r="C920" s="31">
        <v>4</v>
      </c>
      <c r="D920" s="31" t="s">
        <v>909</v>
      </c>
      <c r="E920" s="31">
        <f ca="1">GLOBAL[[#This Row],[a6]]</f>
        <v>4</v>
      </c>
      <c r="F920" s="32">
        <f>GLOBAL[[#This Row],[AWAL]]</f>
        <v>4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4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4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4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4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4</v>
      </c>
    </row>
    <row r="921" spans="1:21">
      <c r="A921" s="31">
        <f ca="1">IF(GLOBAL[[#This Row],[TT]]&lt;1,"",ROW()-2)</f>
        <v>919</v>
      </c>
      <c r="B921" s="31" t="s">
        <v>4807</v>
      </c>
      <c r="C921" s="31">
        <v>3</v>
      </c>
      <c r="D921" s="31" t="s">
        <v>115</v>
      </c>
      <c r="E921" s="31">
        <f ca="1">GLOBAL[[#This Row],[a6]]</f>
        <v>3</v>
      </c>
      <c r="F921" s="32">
        <f>GLOBAL[[#This Row],[AWAL]]</f>
        <v>3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3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3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3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3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3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16</v>
      </c>
      <c r="D922" s="31" t="s">
        <v>115</v>
      </c>
      <c r="E922" s="31">
        <f ca="1">GLOBAL[[#This Row],[a6]]</f>
        <v>16</v>
      </c>
      <c r="F922" s="32">
        <f>GLOBAL[[#This Row],[AWAL]]</f>
        <v>16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16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16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16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16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16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1081</v>
      </c>
      <c r="C924" s="31">
        <v>15</v>
      </c>
      <c r="D924" s="31" t="s">
        <v>115</v>
      </c>
      <c r="E924" s="31">
        <f ca="1">GLOBAL[[#This Row],[a6]]</f>
        <v>15</v>
      </c>
      <c r="F924" s="32">
        <f>GLOBAL[[#This Row],[AWAL]]</f>
        <v>15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15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15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15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15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15</v>
      </c>
    </row>
    <row r="925" spans="1:21">
      <c r="A925" s="31">
        <f ca="1">IF(GLOBAL[[#This Row],[TT]]&lt;1,"",ROW()-2)</f>
        <v>923</v>
      </c>
      <c r="B925" s="31" t="s">
        <v>1082</v>
      </c>
      <c r="C925" s="31">
        <v>14</v>
      </c>
      <c r="D925" s="31" t="s">
        <v>115</v>
      </c>
      <c r="E925" s="31">
        <f ca="1">GLOBAL[[#This Row],[a6]]</f>
        <v>14</v>
      </c>
      <c r="F925" s="32">
        <f>GLOBAL[[#This Row],[AWAL]]</f>
        <v>14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14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14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14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14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14</v>
      </c>
    </row>
    <row r="926" spans="1:21">
      <c r="A926" s="31">
        <f ca="1">IF(GLOBAL[[#This Row],[TT]]&lt;1,"",ROW()-2)</f>
        <v>924</v>
      </c>
      <c r="B926" s="31" t="s">
        <v>3331</v>
      </c>
      <c r="C926" s="31">
        <v>1</v>
      </c>
      <c r="D926" s="31" t="s">
        <v>130</v>
      </c>
      <c r="E926" s="31">
        <f ca="1">GLOBAL[[#This Row],[a6]]</f>
        <v>1</v>
      </c>
      <c r="F926" s="32">
        <f>GLOBAL[[#This Row],[AWAL]]</f>
        <v>1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</v>
      </c>
    </row>
    <row r="927" spans="1:21">
      <c r="A927" s="31">
        <f ca="1">IF(GLOBAL[[#This Row],[TT]]&lt;1,"",ROW()-2)</f>
        <v>925</v>
      </c>
      <c r="B927" s="31" t="s">
        <v>1083</v>
      </c>
      <c r="C927" s="31">
        <v>2</v>
      </c>
      <c r="D927" s="31" t="s">
        <v>130</v>
      </c>
      <c r="E927" s="31">
        <f ca="1">GLOBAL[[#This Row],[a6]]</f>
        <v>2</v>
      </c>
      <c r="F927" s="32">
        <f>GLOBAL[[#This Row],[AWAL]]</f>
        <v>2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2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2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2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2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2</v>
      </c>
    </row>
    <row r="928" spans="1:21">
      <c r="A928" s="31">
        <f ca="1">IF(GLOBAL[[#This Row],[TT]]&lt;1,"",ROW()-2)</f>
        <v>926</v>
      </c>
      <c r="B928" s="31" t="s">
        <v>1084</v>
      </c>
      <c r="C928" s="31">
        <v>4</v>
      </c>
      <c r="D928" s="31" t="s">
        <v>115</v>
      </c>
      <c r="E928" s="31">
        <f ca="1">GLOBAL[[#This Row],[a6]]</f>
        <v>4</v>
      </c>
      <c r="F928" s="32">
        <f>GLOBAL[[#This Row],[AWAL]]</f>
        <v>4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4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4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4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4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4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3</v>
      </c>
      <c r="D929" s="31" t="s">
        <v>82</v>
      </c>
      <c r="E929" s="31">
        <f ca="1">GLOBAL[[#This Row],[a6]]</f>
        <v>3</v>
      </c>
      <c r="F929" s="32">
        <f>GLOBAL[[#This Row],[AWAL]]</f>
        <v>3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3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3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3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3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3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6</v>
      </c>
      <c r="D930" s="31" t="s">
        <v>189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1</v>
      </c>
      <c r="D931" s="31" t="s">
        <v>189</v>
      </c>
      <c r="E931" s="31">
        <f ca="1">GLOBAL[[#This Row],[a6]]</f>
        <v>1</v>
      </c>
      <c r="F931" s="32">
        <f>GLOBAL[[#This Row],[AWAL]]</f>
        <v>1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1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1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1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1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1</v>
      </c>
    </row>
    <row r="932" spans="1:21">
      <c r="A932" s="31">
        <f ca="1">IF(GLOBAL[[#This Row],[TT]]&lt;1,"",ROW()-2)</f>
        <v>930</v>
      </c>
      <c r="B932" s="31" t="s">
        <v>1089</v>
      </c>
      <c r="C932" s="31">
        <v>6</v>
      </c>
      <c r="D932" s="31" t="s">
        <v>43</v>
      </c>
      <c r="E932" s="31">
        <f ca="1">GLOBAL[[#This Row],[a6]]</f>
        <v>6</v>
      </c>
      <c r="F932" s="32">
        <f>GLOBAL[[#This Row],[AWAL]]</f>
        <v>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6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6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6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6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6</v>
      </c>
    </row>
    <row r="933" spans="1:21">
      <c r="A933" s="31">
        <f ca="1">IF(GLOBAL[[#This Row],[TT]]&lt;1,"",ROW()-2)</f>
        <v>931</v>
      </c>
      <c r="B933" s="31" t="s">
        <v>1090</v>
      </c>
      <c r="C933" s="31">
        <v>5</v>
      </c>
      <c r="D933" s="31" t="s">
        <v>1091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5</v>
      </c>
      <c r="D934" s="31" t="s">
        <v>1075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1093</v>
      </c>
      <c r="C935" s="31">
        <v>5</v>
      </c>
      <c r="D935" s="31" t="s">
        <v>43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1094</v>
      </c>
      <c r="C936" s="31">
        <v>1</v>
      </c>
      <c r="D936" s="31" t="s">
        <v>180</v>
      </c>
      <c r="E936" s="31">
        <f ca="1">GLOBAL[[#This Row],[a6]]</f>
        <v>1</v>
      </c>
      <c r="F936" s="32">
        <f>GLOBAL[[#This Row],[AWAL]]</f>
        <v>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5</v>
      </c>
      <c r="D937" s="31" t="s">
        <v>82</v>
      </c>
      <c r="E937" s="31">
        <f ca="1">GLOBAL[[#This Row],[a6]]</f>
        <v>5</v>
      </c>
      <c r="F937" s="32">
        <f>GLOBAL[[#This Row],[AWAL]]</f>
        <v>5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5</v>
      </c>
    </row>
    <row r="938" spans="1:21">
      <c r="A938" s="31">
        <f ca="1">IF(GLOBAL[[#This Row],[TT]]&lt;1,"",ROW()-2)</f>
        <v>936</v>
      </c>
      <c r="B938" s="31" t="s">
        <v>1097</v>
      </c>
      <c r="C938" s="31">
        <v>0</v>
      </c>
      <c r="D938" s="31" t="s">
        <v>82</v>
      </c>
      <c r="E938" s="31">
        <f ca="1">GLOBAL[[#This Row],[a6]]</f>
        <v>12</v>
      </c>
      <c r="F938" s="32">
        <f>GLOBAL[[#This Row],[AWAL]]</f>
        <v>0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0</v>
      </c>
      <c r="J938" s="31">
        <v>12</v>
      </c>
      <c r="K938" s="31">
        <f>IF(GLOBAL[[#This Row],[b2]]="","",GLOBAL[[#This Row],[b2]]-GLOBAL[[#This Row],[a2]])</f>
        <v>12</v>
      </c>
      <c r="L938" s="32">
        <f ca="1">SUM(INDIRECT(GLOBAL_VAR[TABLENAME]&amp;"[@a"&amp;$1:$1-1&amp;"]"),INDIRECT(GLOBAL_VAR[TABLENAME]&amp;"[@c"&amp;$1:$1-1&amp;"]"))</f>
        <v>12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12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12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12</v>
      </c>
    </row>
    <row r="939" spans="1:21">
      <c r="A939" s="31">
        <f ca="1">IF(GLOBAL[[#This Row],[TT]]&lt;1,"",ROW()-2)</f>
        <v>937</v>
      </c>
      <c r="B939" s="31" t="s">
        <v>1098</v>
      </c>
      <c r="C939" s="31">
        <v>11</v>
      </c>
      <c r="D939" s="31" t="s">
        <v>82</v>
      </c>
      <c r="E939" s="31">
        <f ca="1">GLOBAL[[#This Row],[a6]]</f>
        <v>36</v>
      </c>
      <c r="F939" s="32">
        <f>GLOBAL[[#This Row],[AWAL]]</f>
        <v>11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11</v>
      </c>
      <c r="J939" s="31">
        <v>36</v>
      </c>
      <c r="K939" s="31">
        <f>IF(GLOBAL[[#This Row],[b2]]="","",GLOBAL[[#This Row],[b2]]-GLOBAL[[#This Row],[a2]])</f>
        <v>25</v>
      </c>
      <c r="L939" s="32">
        <f ca="1">SUM(INDIRECT(GLOBAL_VAR[TABLENAME]&amp;"[@a"&amp;$1:$1-1&amp;"]"),INDIRECT(GLOBAL_VAR[TABLENAME]&amp;"[@c"&amp;$1:$1-1&amp;"]"))</f>
        <v>36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36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36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36</v>
      </c>
    </row>
    <row r="940" spans="1:21">
      <c r="A940" s="31">
        <f ca="1">IF(GLOBAL[[#This Row],[TT]]&lt;1,"",ROW()-2)</f>
        <v>938</v>
      </c>
      <c r="B940" s="31" t="s">
        <v>1100</v>
      </c>
      <c r="C940" s="31">
        <v>1</v>
      </c>
      <c r="D940" s="31" t="s">
        <v>172</v>
      </c>
      <c r="E940" s="31">
        <f ca="1">GLOBAL[[#This Row],[a6]]</f>
        <v>1</v>
      </c>
      <c r="F940" s="32">
        <f>GLOBAL[[#This Row],[AWAL]]</f>
        <v>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1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9">
        <f ca="1">IF(GLOBAL[[#This Row],[TT]]&lt;1,"",ROW()-2)</f>
        <v>939</v>
      </c>
      <c r="B941" s="31" t="s">
        <v>4875</v>
      </c>
      <c r="C941" s="31">
        <v>1</v>
      </c>
      <c r="D941" s="31" t="s">
        <v>3171</v>
      </c>
      <c r="E941" s="39">
        <f ca="1">GLOBAL[[#This Row],[a6]]</f>
        <v>1</v>
      </c>
      <c r="F941" s="40">
        <f>GLOBAL[[#This Row],[AWAL]]</f>
        <v>1</v>
      </c>
      <c r="G941" s="31"/>
      <c r="H941" s="39" t="str">
        <f>IF(GLOBAL[[#This Row],[b1]]="","",GLOBAL[[#This Row],[b1]]-GLOBAL[[#This Row],[a1]])</f>
        <v/>
      </c>
      <c r="I941" s="40">
        <f>SUM(GLOBAL[[#This Row],[a1]],IF(GLOBAL[[#This Row],[c1]]="",0,GLOBAL[[#This Row],[c1]]))</f>
        <v>1</v>
      </c>
      <c r="J941" s="31"/>
      <c r="K941" s="39" t="str">
        <f>IF(GLOBAL[[#This Row],[b2]]="","",GLOBAL[[#This Row],[b2]]-GLOBAL[[#This Row],[a2]])</f>
        <v/>
      </c>
      <c r="L941" s="40">
        <f ca="1">SUM(INDIRECT(GLOBAL_VAR[TABLENAME]&amp;"[@a"&amp;$1:$1-1&amp;"]"),INDIRECT(GLOBAL_VAR[TABLENAME]&amp;"[@c"&amp;$1:$1-1&amp;"]"))</f>
        <v>1</v>
      </c>
      <c r="M941" s="33"/>
      <c r="N941" s="41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1</v>
      </c>
      <c r="P941" s="33"/>
      <c r="Q941" s="41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1</v>
      </c>
      <c r="S941" s="31"/>
      <c r="T941" s="39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1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42</v>
      </c>
      <c r="D943" s="31">
        <v>2000</v>
      </c>
      <c r="E943" s="31">
        <f ca="1">GLOBAL[[#This Row],[a6]]</f>
        <v>42</v>
      </c>
      <c r="F943" s="32">
        <f>GLOBAL[[#This Row],[AWAL]]</f>
        <v>42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42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42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42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42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42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44</v>
      </c>
      <c r="D944" s="31">
        <v>2000</v>
      </c>
      <c r="E944" s="31">
        <f ca="1">GLOBAL[[#This Row],[a6]]</f>
        <v>44</v>
      </c>
      <c r="F944" s="32">
        <f>GLOBAL[[#This Row],[AWAL]]</f>
        <v>44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44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44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44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44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44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45</v>
      </c>
      <c r="D945" s="31">
        <v>2000</v>
      </c>
      <c r="E945" s="31">
        <f ca="1">GLOBAL[[#This Row],[a6]]</f>
        <v>45</v>
      </c>
      <c r="F945" s="32">
        <f>GLOBAL[[#This Row],[AWAL]]</f>
        <v>45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45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45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45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45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45</v>
      </c>
    </row>
    <row r="946" spans="1:21">
      <c r="A946" s="31">
        <f ca="1">IF(GLOBAL[[#This Row],[TT]]&lt;1,"",ROW()-2)</f>
        <v>944</v>
      </c>
      <c r="B946" s="31" t="s">
        <v>1105</v>
      </c>
      <c r="C946" s="31">
        <v>43</v>
      </c>
      <c r="D946" s="31">
        <v>2000</v>
      </c>
      <c r="E946" s="31">
        <f ca="1">GLOBAL[[#This Row],[a6]]</f>
        <v>43</v>
      </c>
      <c r="F946" s="32">
        <f>GLOBAL[[#This Row],[AWAL]]</f>
        <v>43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43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43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43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43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43</v>
      </c>
    </row>
    <row r="947" spans="1:21">
      <c r="A947" s="31">
        <f ca="1">IF(GLOBAL[[#This Row],[TT]]&lt;1,"",ROW()-2)</f>
        <v>945</v>
      </c>
      <c r="B947" s="31" t="s">
        <v>1106</v>
      </c>
      <c r="C947" s="31">
        <v>46</v>
      </c>
      <c r="D947" s="31">
        <v>2000</v>
      </c>
      <c r="E947" s="31">
        <f ca="1">GLOBAL[[#This Row],[a6]]</f>
        <v>46</v>
      </c>
      <c r="F947" s="32">
        <f>GLOBAL[[#This Row],[AWAL]]</f>
        <v>46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46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46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46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46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46</v>
      </c>
    </row>
    <row r="948" spans="1:21">
      <c r="A948" s="31">
        <f ca="1">IF(GLOBAL[[#This Row],[TT]]&lt;1,"",ROW()-2)</f>
        <v>946</v>
      </c>
      <c r="B948" s="31" t="s">
        <v>4086</v>
      </c>
      <c r="C948" s="31">
        <v>2</v>
      </c>
      <c r="D948" s="31">
        <v>8000</v>
      </c>
      <c r="E948" s="31">
        <f ca="1">GLOBAL[[#This Row],[a6]]</f>
        <v>2</v>
      </c>
      <c r="F948" s="32">
        <f>GLOBAL[[#This Row],[AWAL]]</f>
        <v>2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2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2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2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2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2</v>
      </c>
    </row>
    <row r="949" spans="1:21">
      <c r="A949" s="31">
        <f ca="1">IF(GLOBAL[[#This Row],[TT]]&lt;1,"",ROW()-2)</f>
        <v>947</v>
      </c>
      <c r="B949" s="31" t="s">
        <v>1107</v>
      </c>
      <c r="C949" s="31">
        <v>3</v>
      </c>
      <c r="D949" s="31" t="s">
        <v>1108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</row>
    <row r="950" spans="1:21">
      <c r="A950" s="31">
        <f ca="1">IF(GLOBAL[[#This Row],[TT]]&lt;1,"",ROW()-2)</f>
        <v>948</v>
      </c>
      <c r="B950" s="31" t="s">
        <v>4369</v>
      </c>
      <c r="C950" s="31">
        <v>3</v>
      </c>
      <c r="D950" s="31">
        <v>5000</v>
      </c>
      <c r="E950" s="31">
        <f ca="1">GLOBAL[[#This Row],[a6]]</f>
        <v>1</v>
      </c>
      <c r="F950" s="32">
        <f>GLOBAL[[#This Row],[AWAL]]</f>
        <v>3</v>
      </c>
      <c r="G950" s="31">
        <v>2</v>
      </c>
      <c r="H950" s="31">
        <f>IF(GLOBAL[[#This Row],[b1]]="","",GLOBAL[[#This Row],[b1]]-GLOBAL[[#This Row],[a1]])</f>
        <v>-1</v>
      </c>
      <c r="I950" s="32">
        <f>SUM(GLOBAL[[#This Row],[a1]],IF(GLOBAL[[#This Row],[c1]]="",0,GLOBAL[[#This Row],[c1]]))</f>
        <v>2</v>
      </c>
      <c r="J950" s="31">
        <v>1</v>
      </c>
      <c r="K950" s="31">
        <f>IF(GLOBAL[[#This Row],[b2]]="","",GLOBAL[[#This Row],[b2]]-GLOBAL[[#This Row],[a2]])</f>
        <v>-1</v>
      </c>
      <c r="L950" s="32">
        <f ca="1">SUM(INDIRECT(GLOBAL_VAR[TABLENAME]&amp;"[@a"&amp;$1:$1-1&amp;"]"),INDIRECT(GLOBAL_VAR[TABLENAME]&amp;"[@c"&amp;$1:$1-1&amp;"]"))</f>
        <v>1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</row>
    <row r="951" spans="1:21">
      <c r="A951" s="31">
        <f ca="1">IF(GLOBAL[[#This Row],[TT]]&lt;1,"",ROW()-2)</f>
        <v>949</v>
      </c>
      <c r="B951" s="31" t="s">
        <v>4753</v>
      </c>
      <c r="C951" s="31">
        <v>3</v>
      </c>
      <c r="D951" s="31">
        <v>4000</v>
      </c>
      <c r="E951" s="31">
        <f ca="1">GLOBAL[[#This Row],[a6]]</f>
        <v>3</v>
      </c>
      <c r="F951" s="32">
        <f>GLOBAL[[#This Row],[AWAL]]</f>
        <v>3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3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3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3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3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3</v>
      </c>
    </row>
    <row r="952" spans="1:21">
      <c r="A952" s="31">
        <f ca="1">IF(GLOBAL[[#This Row],[TT]]&lt;1,"",ROW()-2)</f>
        <v>950</v>
      </c>
      <c r="B952" s="31" t="s">
        <v>4755</v>
      </c>
      <c r="C952" s="31">
        <v>1</v>
      </c>
      <c r="D952" s="31">
        <v>3200</v>
      </c>
      <c r="E952" s="31">
        <f ca="1">GLOBAL[[#This Row],[a6]]</f>
        <v>1</v>
      </c>
      <c r="F952" s="32">
        <f>GLOBAL[[#This Row],[AWAL]]</f>
        <v>1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1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1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9">
        <f ca="1">IF(GLOBAL[[#This Row],[TT]]&lt;1,"",ROW()-2)</f>
        <v>951</v>
      </c>
      <c r="B953" s="31" t="s">
        <v>4802</v>
      </c>
      <c r="C953" s="31">
        <v>1</v>
      </c>
      <c r="D953" s="31">
        <v>3200</v>
      </c>
      <c r="E953" s="39">
        <f ca="1">GLOBAL[[#This Row],[a6]]</f>
        <v>1</v>
      </c>
      <c r="F953" s="40">
        <f>GLOBAL[[#This Row],[AWAL]]</f>
        <v>1</v>
      </c>
      <c r="G953" s="31"/>
      <c r="H953" s="39" t="str">
        <f>IF(GLOBAL[[#This Row],[b1]]="","",GLOBAL[[#This Row],[b1]]-GLOBAL[[#This Row],[a1]])</f>
        <v/>
      </c>
      <c r="I953" s="40">
        <f>SUM(GLOBAL[[#This Row],[a1]],IF(GLOBAL[[#This Row],[c1]]="",0,GLOBAL[[#This Row],[c1]]))</f>
        <v>1</v>
      </c>
      <c r="J953" s="31"/>
      <c r="K953" s="39" t="str">
        <f>IF(GLOBAL[[#This Row],[b2]]="","",GLOBAL[[#This Row],[b2]]-GLOBAL[[#This Row],[a2]])</f>
        <v/>
      </c>
      <c r="L953" s="40">
        <f ca="1">SUM(INDIRECT(GLOBAL_VAR[TABLENAME]&amp;"[@a"&amp;$1:$1-1&amp;"]"),INDIRECT(GLOBAL_VAR[TABLENAME]&amp;"[@c"&amp;$1:$1-1&amp;"]"))</f>
        <v>1</v>
      </c>
      <c r="M953" s="33"/>
      <c r="N953" s="41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1</v>
      </c>
      <c r="P953" s="33"/>
      <c r="Q953" s="41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1</v>
      </c>
      <c r="S953" s="31"/>
      <c r="T953" s="39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1</v>
      </c>
    </row>
    <row r="954" spans="1:21">
      <c r="A954" s="31">
        <f ca="1">IF(GLOBAL[[#This Row],[TT]]&lt;1,"",ROW()-2)</f>
        <v>952</v>
      </c>
      <c r="B954" s="31" t="s">
        <v>3203</v>
      </c>
      <c r="C954" s="31">
        <v>2</v>
      </c>
      <c r="D954" s="31">
        <v>1600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2</v>
      </c>
      <c r="D955" s="31" t="s">
        <v>1111</v>
      </c>
      <c r="E955" s="31">
        <f ca="1">GLOBAL[[#This Row],[a6]]</f>
        <v>2</v>
      </c>
      <c r="F955" s="32">
        <f>GLOBAL[[#This Row],[AWAL]]</f>
        <v>2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2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2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2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2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2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15</v>
      </c>
      <c r="D956" s="31">
        <v>3000</v>
      </c>
      <c r="E956" s="31">
        <f ca="1">GLOBAL[[#This Row],[a6]]</f>
        <v>15</v>
      </c>
      <c r="F956" s="32">
        <f>GLOBAL[[#This Row],[AWAL]]</f>
        <v>15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15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15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15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15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15</v>
      </c>
    </row>
    <row r="957" spans="1:21">
      <c r="A957" s="31">
        <f ca="1">IF(GLOBAL[[#This Row],[TT]]&lt;1,"",ROW()-2)</f>
        <v>955</v>
      </c>
      <c r="B957" s="31" t="s">
        <v>1114</v>
      </c>
      <c r="C957" s="31">
        <v>1</v>
      </c>
      <c r="D957" s="31">
        <v>3000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</v>
      </c>
    </row>
    <row r="958" spans="1:21">
      <c r="A958" s="31">
        <f ca="1">IF(GLOBAL[[#This Row],[TT]]&lt;1,"",ROW()-2)</f>
        <v>956</v>
      </c>
      <c r="B958" s="31" t="s">
        <v>1115</v>
      </c>
      <c r="C958" s="31">
        <v>7</v>
      </c>
      <c r="D958" s="31" t="s">
        <v>386</v>
      </c>
      <c r="E958" s="31">
        <f ca="1">GLOBAL[[#This Row],[a6]]</f>
        <v>7</v>
      </c>
      <c r="F958" s="32">
        <f>GLOBAL[[#This Row],[AWAL]]</f>
        <v>7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7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7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7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7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7</v>
      </c>
    </row>
    <row r="959" spans="1:21">
      <c r="A959" s="31">
        <f ca="1">IF(GLOBAL[[#This Row],[TT]]&lt;1,"",ROW()-2)</f>
        <v>957</v>
      </c>
      <c r="B959" s="31" t="s">
        <v>3368</v>
      </c>
      <c r="C959" s="31">
        <v>3</v>
      </c>
      <c r="D959" s="31">
        <v>1600</v>
      </c>
      <c r="E959" s="31">
        <f ca="1">GLOBAL[[#This Row],[a6]]</f>
        <v>3</v>
      </c>
      <c r="F959" s="32">
        <f>GLOBAL[[#This Row],[AWAL]]</f>
        <v>3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3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3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3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3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3</v>
      </c>
    </row>
    <row r="960" spans="1:21">
      <c r="A960" s="31">
        <f ca="1">IF(GLOBAL[[#This Row],[TT]]&lt;1,"",ROW()-2)</f>
        <v>958</v>
      </c>
      <c r="B960" s="31" t="s">
        <v>1118</v>
      </c>
      <c r="C960" s="31">
        <v>2</v>
      </c>
      <c r="D960" s="31" t="s">
        <v>1033</v>
      </c>
      <c r="E960" s="31">
        <f ca="1">GLOBAL[[#This Row],[a6]]</f>
        <v>2</v>
      </c>
      <c r="F960" s="32">
        <f>GLOBAL[[#This Row],[AWAL]]</f>
        <v>2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2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2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2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2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2</v>
      </c>
    </row>
    <row r="961" spans="1:21">
      <c r="A961" s="31">
        <f ca="1">IF(GLOBAL[[#This Row],[TT]]&lt;1,"",ROW()-2)</f>
        <v>959</v>
      </c>
      <c r="B961" s="31" t="s">
        <v>1119</v>
      </c>
      <c r="C961" s="31">
        <v>1</v>
      </c>
      <c r="D961" s="31" t="s">
        <v>119</v>
      </c>
      <c r="E961" s="31">
        <f ca="1">GLOBAL[[#This Row],[a6]]</f>
        <v>1</v>
      </c>
      <c r="F961" s="32">
        <f>GLOBAL[[#This Row],[AWAL]]</f>
        <v>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1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1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1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1</v>
      </c>
    </row>
    <row r="962" spans="1:21">
      <c r="A962" s="31">
        <f ca="1">IF(GLOBAL[[#This Row],[TT]]&lt;1,"",ROW()-2)</f>
        <v>960</v>
      </c>
      <c r="B962" s="31" t="s">
        <v>4485</v>
      </c>
      <c r="C962" s="31">
        <v>7</v>
      </c>
      <c r="D962" s="31">
        <v>240</v>
      </c>
      <c r="E962" s="31">
        <f ca="1">GLOBAL[[#This Row],[a6]]</f>
        <v>6</v>
      </c>
      <c r="F962" s="32">
        <f>GLOBAL[[#This Row],[AWAL]]</f>
        <v>7</v>
      </c>
      <c r="G962" s="31">
        <v>6</v>
      </c>
      <c r="H962" s="31">
        <f>IF(GLOBAL[[#This Row],[b1]]="","",GLOBAL[[#This Row],[b1]]-GLOBAL[[#This Row],[a1]])</f>
        <v>-1</v>
      </c>
      <c r="I962" s="32">
        <f>SUM(GLOBAL[[#This Row],[a1]],IF(GLOBAL[[#This Row],[c1]]="",0,GLOBAL[[#This Row],[c1]]))</f>
        <v>6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6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6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6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6</v>
      </c>
    </row>
    <row r="963" spans="1:21">
      <c r="A963" s="39">
        <f ca="1">IF(GLOBAL[[#This Row],[TT]]&lt;1,"",ROW()-2)</f>
        <v>961</v>
      </c>
      <c r="B963" s="31" t="s">
        <v>4901</v>
      </c>
      <c r="C963" s="31">
        <v>5</v>
      </c>
      <c r="D963" s="31">
        <v>240</v>
      </c>
      <c r="E963" s="39">
        <f ca="1">GLOBAL[[#This Row],[a6]]</f>
        <v>4</v>
      </c>
      <c r="F963" s="40">
        <f>GLOBAL[[#This Row],[AWAL]]</f>
        <v>5</v>
      </c>
      <c r="G963" s="31">
        <v>4</v>
      </c>
      <c r="H963" s="39">
        <f>IF(GLOBAL[[#This Row],[b1]]="","",GLOBAL[[#This Row],[b1]]-GLOBAL[[#This Row],[a1]])</f>
        <v>-1</v>
      </c>
      <c r="I963" s="40">
        <f>SUM(GLOBAL[[#This Row],[a1]],IF(GLOBAL[[#This Row],[c1]]="",0,GLOBAL[[#This Row],[c1]]))</f>
        <v>4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4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4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4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4</v>
      </c>
    </row>
    <row r="964" spans="1:21">
      <c r="A964" s="39">
        <f ca="1">IF(GLOBAL[[#This Row],[TT]]&lt;1,"",ROW()-2)</f>
        <v>962</v>
      </c>
      <c r="B964" s="31" t="s">
        <v>4902</v>
      </c>
      <c r="C964" s="31">
        <v>8</v>
      </c>
      <c r="D964" s="31">
        <v>240</v>
      </c>
      <c r="E964" s="39">
        <f ca="1">GLOBAL[[#This Row],[a6]]</f>
        <v>7</v>
      </c>
      <c r="F964" s="40">
        <f>GLOBAL[[#This Row],[AWAL]]</f>
        <v>8</v>
      </c>
      <c r="G964" s="31">
        <v>7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4903</v>
      </c>
      <c r="C965" s="31">
        <v>8</v>
      </c>
      <c r="D965" s="31">
        <v>240</v>
      </c>
      <c r="E965" s="39">
        <f ca="1">GLOBAL[[#This Row],[a6]]</f>
        <v>7</v>
      </c>
      <c r="F965" s="40">
        <f>GLOBAL[[#This Row],[AWAL]]</f>
        <v>8</v>
      </c>
      <c r="G965" s="31">
        <v>7</v>
      </c>
      <c r="H965" s="39">
        <f>IF(GLOBAL[[#This Row],[b1]]="","",GLOBAL[[#This Row],[b1]]-GLOBAL[[#This Row],[a1]])</f>
        <v>-1</v>
      </c>
      <c r="I965" s="40">
        <f>SUM(GLOBAL[[#This Row],[a1]],IF(GLOBAL[[#This Row],[c1]]="",0,GLOBAL[[#This Row],[c1]]))</f>
        <v>7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7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7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7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7</v>
      </c>
    </row>
    <row r="966" spans="1:21">
      <c r="A966" s="39">
        <f ca="1">IF(GLOBAL[[#This Row],[TT]]&lt;1,"",ROW()-2)</f>
        <v>964</v>
      </c>
      <c r="B966" s="31" t="s">
        <v>4904</v>
      </c>
      <c r="C966" s="31">
        <v>6</v>
      </c>
      <c r="D966" s="31">
        <v>240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4898</v>
      </c>
      <c r="C967" s="31">
        <v>6</v>
      </c>
      <c r="D967" s="31" t="s">
        <v>4380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4899</v>
      </c>
      <c r="C968" s="31">
        <v>6</v>
      </c>
      <c r="D968" s="31" t="s">
        <v>4380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</row>
    <row r="969" spans="1:21">
      <c r="A969" s="39">
        <f ca="1">IF(GLOBAL[[#This Row],[TT]]&lt;1,"",ROW()-2)</f>
        <v>967</v>
      </c>
      <c r="B969" s="31" t="s">
        <v>4932</v>
      </c>
      <c r="C969" s="31">
        <v>26</v>
      </c>
      <c r="D969" s="31">
        <v>240</v>
      </c>
      <c r="E969" s="39">
        <f ca="1">GLOBAL[[#This Row],[a6]]</f>
        <v>24</v>
      </c>
      <c r="F969" s="40">
        <f>GLOBAL[[#This Row],[AWAL]]</f>
        <v>26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26</v>
      </c>
      <c r="J969" s="31">
        <v>24</v>
      </c>
      <c r="K969" s="39">
        <f>IF(GLOBAL[[#This Row],[b2]]="","",GLOBAL[[#This Row],[b2]]-GLOBAL[[#This Row],[a2]])</f>
        <v>-2</v>
      </c>
      <c r="L969" s="40">
        <f ca="1">SUM(INDIRECT(GLOBAL_VAR[TABLENAME]&amp;"[@a"&amp;$1:$1-1&amp;"]"),INDIRECT(GLOBAL_VAR[TABLENAME]&amp;"[@c"&amp;$1:$1-1&amp;"]"))</f>
        <v>24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24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24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24</v>
      </c>
    </row>
    <row r="970" spans="1:21">
      <c r="A970" s="31">
        <f ca="1">IF(GLOBAL[[#This Row],[TT]]&lt;1,"",ROW()-2)</f>
        <v>968</v>
      </c>
      <c r="B970" s="31" t="s">
        <v>2637</v>
      </c>
      <c r="C970" s="31">
        <v>1</v>
      </c>
      <c r="D970" s="31" t="s">
        <v>2607</v>
      </c>
      <c r="E970" s="31">
        <f ca="1">GLOBAL[[#This Row],[a6]]</f>
        <v>1</v>
      </c>
      <c r="F970" s="32">
        <f>GLOBAL[[#This Row],[AWAL]]</f>
        <v>1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1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1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1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1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1</v>
      </c>
    </row>
    <row r="971" spans="1:21">
      <c r="A971" s="31">
        <f ca="1">IF(GLOBAL[[#This Row],[TT]]&lt;1,"",ROW()-2)</f>
        <v>969</v>
      </c>
      <c r="B971" s="31" t="s">
        <v>1120</v>
      </c>
      <c r="C971" s="31">
        <v>4</v>
      </c>
      <c r="D971" s="31" t="s">
        <v>1121</v>
      </c>
      <c r="E971" s="31">
        <f ca="1">GLOBAL[[#This Row],[a6]]</f>
        <v>4</v>
      </c>
      <c r="F971" s="32">
        <f>GLOBAL[[#This Row],[AWAL]]</f>
        <v>4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4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4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4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4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4</v>
      </c>
    </row>
    <row r="972" spans="1:21">
      <c r="A972" s="31">
        <f ca="1">IF(GLOBAL[[#This Row],[TT]]&lt;1,"",ROW()-2)</f>
        <v>970</v>
      </c>
      <c r="B972" s="31" t="s">
        <v>1122</v>
      </c>
      <c r="C972" s="31">
        <v>18</v>
      </c>
      <c r="D972" s="31" t="s">
        <v>1121</v>
      </c>
      <c r="E972" s="31">
        <f ca="1">GLOBAL[[#This Row],[a6]]</f>
        <v>18</v>
      </c>
      <c r="F972" s="32">
        <f>GLOBAL[[#This Row],[AWAL]]</f>
        <v>18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18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18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18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18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18</v>
      </c>
    </row>
    <row r="973" spans="1:21">
      <c r="A973" s="31">
        <f ca="1">IF(GLOBAL[[#This Row],[TT]]&lt;1,"",ROW()-2)</f>
        <v>971</v>
      </c>
      <c r="B973" s="31" t="s">
        <v>1123</v>
      </c>
      <c r="C973" s="31">
        <v>1</v>
      </c>
      <c r="D973" s="31" t="s">
        <v>1124</v>
      </c>
      <c r="E973" s="31">
        <f ca="1">GLOBAL[[#This Row],[a6]]</f>
        <v>1</v>
      </c>
      <c r="F973" s="32">
        <f>GLOBAL[[#This Row],[AWAL]]</f>
        <v>1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1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1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1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1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1</v>
      </c>
    </row>
    <row r="974" spans="1:21">
      <c r="A974" s="31">
        <f ca="1">IF(GLOBAL[[#This Row],[TT]]&lt;1,"",ROW()-2)</f>
        <v>972</v>
      </c>
      <c r="B974" s="31" t="s">
        <v>1125</v>
      </c>
      <c r="C974" s="31">
        <v>5</v>
      </c>
      <c r="D974" s="31" t="s">
        <v>1126</v>
      </c>
      <c r="E974" s="31">
        <f ca="1">GLOBAL[[#This Row],[a6]]</f>
        <v>5</v>
      </c>
      <c r="F974" s="32">
        <f>GLOBAL[[#This Row],[AWAL]]</f>
        <v>5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5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5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5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5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5</v>
      </c>
    </row>
    <row r="975" spans="1:21">
      <c r="A975" s="31">
        <f ca="1">IF(GLOBAL[[#This Row],[TT]]&lt;1,"",ROW()-2)</f>
        <v>973</v>
      </c>
      <c r="B975" s="31" t="s">
        <v>1127</v>
      </c>
      <c r="C975" s="31">
        <v>2</v>
      </c>
      <c r="D975" s="31" t="s">
        <v>4144</v>
      </c>
      <c r="E975" s="31">
        <f ca="1">GLOBAL[[#This Row],[a6]]</f>
        <v>2</v>
      </c>
      <c r="F975" s="32">
        <f>GLOBAL[[#This Row],[AWAL]]</f>
        <v>2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2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2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2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2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2</v>
      </c>
    </row>
    <row r="976" spans="1:21">
      <c r="A976" s="31">
        <f ca="1">IF(GLOBAL[[#This Row],[TT]]&lt;1,"",ROW()-2)</f>
        <v>974</v>
      </c>
      <c r="B976" s="31" t="s">
        <v>2821</v>
      </c>
      <c r="C976" s="31">
        <v>0</v>
      </c>
      <c r="D976" s="31">
        <v>100</v>
      </c>
      <c r="E976" s="31">
        <f ca="1">GLOBAL[[#This Row],[a6]]</f>
        <v>13</v>
      </c>
      <c r="F976" s="32">
        <f>GLOBAL[[#This Row],[AWAL]]</f>
        <v>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0</v>
      </c>
      <c r="J976" s="31">
        <v>13</v>
      </c>
      <c r="K976" s="31">
        <f>IF(GLOBAL[[#This Row],[b2]]="","",GLOBAL[[#This Row],[b2]]-GLOBAL[[#This Row],[a2]])</f>
        <v>13</v>
      </c>
      <c r="L976" s="32">
        <f ca="1">SUM(INDIRECT(GLOBAL_VAR[TABLENAME]&amp;"[@a"&amp;$1:$1-1&amp;"]"),INDIRECT(GLOBAL_VAR[TABLENAME]&amp;"[@c"&amp;$1:$1-1&amp;"]"))</f>
        <v>13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13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13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13</v>
      </c>
    </row>
    <row r="977" spans="1:21">
      <c r="A977" s="31">
        <f ca="1">IF(GLOBAL[[#This Row],[TT]]&lt;1,"",ROW()-2)</f>
        <v>975</v>
      </c>
      <c r="B977" s="31" t="s">
        <v>4326</v>
      </c>
      <c r="C977" s="31">
        <v>1</v>
      </c>
      <c r="D977" s="31">
        <v>50</v>
      </c>
      <c r="E977" s="31">
        <f ca="1">GLOBAL[[#This Row],[a6]]</f>
        <v>5</v>
      </c>
      <c r="F977" s="32">
        <f>GLOBAL[[#This Row],[AWAL]]</f>
        <v>1</v>
      </c>
      <c r="G977" s="31">
        <v>0</v>
      </c>
      <c r="H977" s="31">
        <f>IF(GLOBAL[[#This Row],[b1]]="","",GLOBAL[[#This Row],[b1]]-GLOBAL[[#This Row],[a1]])</f>
        <v>-1</v>
      </c>
      <c r="I977" s="32">
        <f>SUM(GLOBAL[[#This Row],[a1]],IF(GLOBAL[[#This Row],[c1]]="",0,GLOBAL[[#This Row],[c1]]))</f>
        <v>0</v>
      </c>
      <c r="J977" s="31">
        <v>5</v>
      </c>
      <c r="K977" s="31">
        <f>IF(GLOBAL[[#This Row],[b2]]="","",GLOBAL[[#This Row],[b2]]-GLOBAL[[#This Row],[a2]])</f>
        <v>5</v>
      </c>
      <c r="L977" s="32">
        <f ca="1">SUM(INDIRECT(GLOBAL_VAR[TABLENAME]&amp;"[@a"&amp;$1:$1-1&amp;"]"),INDIRECT(GLOBAL_VAR[TABLENAME]&amp;"[@c"&amp;$1:$1-1&amp;"]"))</f>
        <v>5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5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5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5</v>
      </c>
    </row>
    <row r="978" spans="1:21">
      <c r="A978" s="31">
        <f ca="1">IF(GLOBAL[[#This Row],[TT]]&lt;1,"",ROW()-2)</f>
        <v>976</v>
      </c>
      <c r="B978" s="31" t="s">
        <v>1128</v>
      </c>
      <c r="C978" s="31">
        <v>12</v>
      </c>
      <c r="D978" s="31">
        <v>100</v>
      </c>
      <c r="E978" s="31">
        <f ca="1">GLOBAL[[#This Row],[a6]]</f>
        <v>11</v>
      </c>
      <c r="F978" s="32">
        <f>GLOBAL[[#This Row],[AWAL]]</f>
        <v>12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12</v>
      </c>
      <c r="J978" s="31">
        <v>11</v>
      </c>
      <c r="K978" s="31">
        <f>IF(GLOBAL[[#This Row],[b2]]="","",GLOBAL[[#This Row],[b2]]-GLOBAL[[#This Row],[a2]])</f>
        <v>-1</v>
      </c>
      <c r="L978" s="32">
        <f ca="1">SUM(INDIRECT(GLOBAL_VAR[TABLENAME]&amp;"[@a"&amp;$1:$1-1&amp;"]"),INDIRECT(GLOBAL_VAR[TABLENAME]&amp;"[@c"&amp;$1:$1-1&amp;"]"))</f>
        <v>11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11</v>
      </c>
    </row>
    <row r="979" spans="1:21">
      <c r="A979" s="31">
        <f ca="1">IF(GLOBAL[[#This Row],[TT]]&lt;1,"",ROW()-2)</f>
        <v>977</v>
      </c>
      <c r="B979" s="31" t="s">
        <v>1129</v>
      </c>
      <c r="C979" s="31">
        <v>1</v>
      </c>
      <c r="D979" s="31" t="s">
        <v>529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</row>
    <row r="980" spans="1:21">
      <c r="A980" s="31">
        <f ca="1">IF(GLOBAL[[#This Row],[TT]]&lt;1,"",ROW()-2)</f>
        <v>978</v>
      </c>
      <c r="B980" s="31" t="s">
        <v>1130</v>
      </c>
      <c r="C980" s="31">
        <v>1</v>
      </c>
      <c r="D980" s="31" t="s">
        <v>263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1131</v>
      </c>
      <c r="C981" s="31">
        <v>3</v>
      </c>
      <c r="D981" s="31" t="s">
        <v>263</v>
      </c>
      <c r="E981" s="31">
        <f ca="1">GLOBAL[[#This Row],[a6]]</f>
        <v>3</v>
      </c>
      <c r="F981" s="32">
        <f>GLOBAL[[#This Row],[AWAL]]</f>
        <v>3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3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3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3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3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3</v>
      </c>
    </row>
    <row r="982" spans="1:21">
      <c r="A982" s="31">
        <f ca="1">IF(GLOBAL[[#This Row],[TT]]&lt;1,"",ROW()-2)</f>
        <v>980</v>
      </c>
      <c r="B982" s="31" t="s">
        <v>1132</v>
      </c>
      <c r="C982" s="31">
        <v>3</v>
      </c>
      <c r="D982" s="31" t="s">
        <v>661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1134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1135</v>
      </c>
      <c r="C984" s="31">
        <v>1</v>
      </c>
      <c r="D984" s="31" t="s">
        <v>2774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1135</v>
      </c>
      <c r="C985" s="31">
        <v>1</v>
      </c>
      <c r="D985" s="31" t="s">
        <v>245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</row>
    <row r="986" spans="1:21">
      <c r="A986" s="31">
        <f ca="1">IF(GLOBAL[[#This Row],[TT]]&lt;1,"",ROW()-2)</f>
        <v>984</v>
      </c>
      <c r="B986" s="31" t="s">
        <v>1136</v>
      </c>
      <c r="C986" s="31">
        <v>2</v>
      </c>
      <c r="D986" s="31" t="s">
        <v>237</v>
      </c>
      <c r="E986" s="31">
        <f ca="1">GLOBAL[[#This Row],[a6]]</f>
        <v>2</v>
      </c>
      <c r="F986" s="32">
        <f>GLOBAL[[#This Row],[AWAL]]</f>
        <v>2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2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2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</row>
    <row r="987" spans="1:21">
      <c r="A987" s="31">
        <f ca="1">IF(GLOBAL[[#This Row],[TT]]&lt;1,"",ROW()-2)</f>
        <v>985</v>
      </c>
      <c r="B987" s="31" t="s">
        <v>1137</v>
      </c>
      <c r="C987" s="31">
        <v>2</v>
      </c>
      <c r="D987" s="31" t="s">
        <v>211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</row>
    <row r="988" spans="1:21">
      <c r="A988" s="31">
        <f ca="1">IF(GLOBAL[[#This Row],[TT]]&lt;1,"",ROW()-2)</f>
        <v>986</v>
      </c>
      <c r="B988" s="31" t="s">
        <v>1138</v>
      </c>
      <c r="C988" s="31">
        <v>4</v>
      </c>
      <c r="D988" s="31" t="s">
        <v>529</v>
      </c>
      <c r="E988" s="31">
        <f ca="1">GLOBAL[[#This Row],[a6]]</f>
        <v>4</v>
      </c>
      <c r="F988" s="32">
        <f>GLOBAL[[#This Row],[AWAL]]</f>
        <v>4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4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4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4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4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4</v>
      </c>
    </row>
    <row r="989" spans="1:21">
      <c r="A989" s="31">
        <f ca="1">IF(GLOBAL[[#This Row],[TT]]&lt;1,"",ROW()-2)</f>
        <v>987</v>
      </c>
      <c r="B989" s="31" t="s">
        <v>4274</v>
      </c>
      <c r="C989" s="31">
        <v>6</v>
      </c>
      <c r="D989" s="31" t="s">
        <v>4225</v>
      </c>
      <c r="E989" s="31">
        <f ca="1">GLOBAL[[#This Row],[a6]]</f>
        <v>6</v>
      </c>
      <c r="F989" s="32">
        <f>GLOBAL[[#This Row],[AWAL]]</f>
        <v>6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6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6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6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6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6</v>
      </c>
    </row>
    <row r="990" spans="1:21">
      <c r="A990" s="31">
        <f ca="1">IF(GLOBAL[[#This Row],[TT]]&lt;1,"",ROW()-2)</f>
        <v>988</v>
      </c>
      <c r="B990" s="31" t="s">
        <v>4900</v>
      </c>
      <c r="C990" s="31">
        <v>2</v>
      </c>
      <c r="D990" s="31" t="s">
        <v>1140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1139</v>
      </c>
      <c r="C991" s="31">
        <v>1</v>
      </c>
      <c r="D991" s="31" t="s">
        <v>1140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1141</v>
      </c>
      <c r="C992" s="31">
        <v>2</v>
      </c>
      <c r="D992" s="31" t="s">
        <v>1142</v>
      </c>
      <c r="E992" s="31">
        <f ca="1">GLOBAL[[#This Row],[a6]]</f>
        <v>2</v>
      </c>
      <c r="F992" s="32">
        <f>GLOBAL[[#This Row],[AWAL]]</f>
        <v>2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2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2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2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2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2</v>
      </c>
    </row>
    <row r="993" spans="1:21">
      <c r="A993" s="31">
        <f ca="1">IF(GLOBAL[[#This Row],[TT]]&lt;1,"",ROW()-2)</f>
        <v>991</v>
      </c>
      <c r="B993" s="31" t="s">
        <v>1143</v>
      </c>
      <c r="C993" s="31">
        <v>1</v>
      </c>
      <c r="D993" s="31" t="s">
        <v>538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</v>
      </c>
      <c r="D994" s="31" t="s">
        <v>1145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4396</v>
      </c>
      <c r="C995" s="31">
        <v>1</v>
      </c>
      <c r="D995" s="31" t="s">
        <v>2446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15</v>
      </c>
      <c r="D996" s="31" t="s">
        <v>1126</v>
      </c>
      <c r="E996" s="31">
        <f ca="1">GLOBAL[[#This Row],[a6]]</f>
        <v>15</v>
      </c>
      <c r="F996" s="32">
        <f>GLOBAL[[#This Row],[AWAL]]</f>
        <v>15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15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15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15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15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15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5</v>
      </c>
      <c r="D997" s="31" t="s">
        <v>1126</v>
      </c>
      <c r="E997" s="31">
        <f ca="1">GLOBAL[[#This Row],[a6]]</f>
        <v>5</v>
      </c>
      <c r="F997" s="32">
        <f>GLOBAL[[#This Row],[AWAL]]</f>
        <v>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5</v>
      </c>
    </row>
    <row r="998" spans="1:21">
      <c r="A998" s="31">
        <f ca="1">IF(GLOBAL[[#This Row],[TT]]&lt;1,"",ROW()-2)</f>
        <v>996</v>
      </c>
      <c r="B998" s="31" t="s">
        <v>1148</v>
      </c>
      <c r="C998" s="31">
        <v>3</v>
      </c>
      <c r="D998" s="31" t="s">
        <v>529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1149</v>
      </c>
      <c r="C999" s="31">
        <v>2</v>
      </c>
      <c r="D999" s="31" t="s">
        <v>1150</v>
      </c>
      <c r="E999" s="31">
        <f ca="1">GLOBAL[[#This Row],[a6]]</f>
        <v>2</v>
      </c>
      <c r="F999" s="32">
        <f>GLOBAL[[#This Row],[AWAL]]</f>
        <v>2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2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2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2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2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2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3</v>
      </c>
      <c r="D1000" s="31" t="s">
        <v>240</v>
      </c>
      <c r="E1000" s="31">
        <f ca="1">GLOBAL[[#This Row],[a6]]</f>
        <v>3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3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3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3</v>
      </c>
    </row>
    <row r="1001" spans="1:21">
      <c r="A1001" s="31">
        <f ca="1">IF(GLOBAL[[#This Row],[TT]]&lt;1,"",ROW()-2)</f>
        <v>999</v>
      </c>
      <c r="B1001" s="31" t="s">
        <v>1152</v>
      </c>
      <c r="C1001" s="31">
        <v>3</v>
      </c>
      <c r="D1001" s="31" t="s">
        <v>240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</row>
    <row r="1002" spans="1:21">
      <c r="A1002" s="31">
        <f ca="1">IF(GLOBAL[[#This Row],[TT]]&lt;1,"",ROW()-2)</f>
        <v>1000</v>
      </c>
      <c r="B1002" s="31" t="s">
        <v>1153</v>
      </c>
      <c r="C1002" s="31">
        <v>3</v>
      </c>
      <c r="D1002" s="31" t="s">
        <v>529</v>
      </c>
      <c r="E1002" s="31">
        <f ca="1">GLOBAL[[#This Row],[a6]]</f>
        <v>3</v>
      </c>
      <c r="F1002" s="32">
        <f>GLOBAL[[#This Row],[AWAL]]</f>
        <v>3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3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3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3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3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3</v>
      </c>
    </row>
    <row r="1003" spans="1:21">
      <c r="A1003" s="31">
        <f ca="1">IF(GLOBAL[[#This Row],[TT]]&lt;1,"",ROW()-2)</f>
        <v>1001</v>
      </c>
      <c r="B1003" s="31" t="s">
        <v>4173</v>
      </c>
      <c r="C1003" s="31">
        <v>4</v>
      </c>
      <c r="D1003" s="31" t="s">
        <v>2695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4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4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4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4</v>
      </c>
    </row>
    <row r="1004" spans="1:21">
      <c r="A1004" s="31">
        <f ca="1">IF(GLOBAL[[#This Row],[TT]]&lt;1,"",ROW()-2)</f>
        <v>1002</v>
      </c>
      <c r="B1004" s="31" t="s">
        <v>2696</v>
      </c>
      <c r="C1004" s="31">
        <v>1</v>
      </c>
      <c r="D1004" s="31" t="s">
        <v>2695</v>
      </c>
      <c r="E1004" s="31">
        <f ca="1">GLOBAL[[#This Row],[a6]]</f>
        <v>1</v>
      </c>
      <c r="F1004" s="32">
        <f>GLOBAL[[#This Row],[AWAL]]</f>
        <v>1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1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1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1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1</v>
      </c>
    </row>
    <row r="1005" spans="1:21">
      <c r="A1005" s="31">
        <f ca="1">IF(GLOBAL[[#This Row],[TT]]&lt;1,"",ROW()-2)</f>
        <v>1003</v>
      </c>
      <c r="B1005" s="31" t="s">
        <v>4145</v>
      </c>
      <c r="C1005" s="31">
        <v>1</v>
      </c>
      <c r="D1005" s="31">
        <v>500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4327</v>
      </c>
      <c r="C1006" s="31">
        <v>3</v>
      </c>
      <c r="D1006" s="31">
        <v>500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3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3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3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3</v>
      </c>
    </row>
    <row r="1007" spans="1:21">
      <c r="A1007" s="31">
        <f ca="1">IF(GLOBAL[[#This Row],[TT]]&lt;1,"",ROW()-2)</f>
        <v>1005</v>
      </c>
      <c r="B1007" s="31" t="s">
        <v>1154</v>
      </c>
      <c r="C1007" s="31">
        <v>1</v>
      </c>
      <c r="D1007" s="31" t="s">
        <v>1155</v>
      </c>
      <c r="E1007" s="31">
        <f ca="1">GLOBAL[[#This Row],[a6]]</f>
        <v>1</v>
      </c>
      <c r="F1007" s="32">
        <f>GLOBAL[[#This Row],[AWAL]]</f>
        <v>1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1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1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1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1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1</v>
      </c>
    </row>
    <row r="1008" spans="1:21">
      <c r="A1008" s="31">
        <f ca="1">IF(GLOBAL[[#This Row],[TT]]&lt;1,"",ROW()-2)</f>
        <v>1006</v>
      </c>
      <c r="B1008" s="31" t="s">
        <v>1156</v>
      </c>
      <c r="C1008" s="31">
        <v>1</v>
      </c>
      <c r="D1008" s="31" t="s">
        <v>1155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</row>
    <row r="1009" spans="1:21">
      <c r="A1009" s="31">
        <f ca="1">IF(GLOBAL[[#This Row],[TT]]&lt;1,"",ROW()-2)</f>
        <v>1007</v>
      </c>
      <c r="B1009" s="31" t="s">
        <v>1157</v>
      </c>
      <c r="C1009" s="31">
        <v>8</v>
      </c>
      <c r="D1009" s="31" t="s">
        <v>529</v>
      </c>
      <c r="E1009" s="31">
        <f ca="1">GLOBAL[[#This Row],[a6]]</f>
        <v>8</v>
      </c>
      <c r="F1009" s="32">
        <f>GLOBAL[[#This Row],[AWAL]]</f>
        <v>8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8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8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8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8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8</v>
      </c>
    </row>
    <row r="1010" spans="1:21">
      <c r="A1010" s="31">
        <f ca="1">IF(GLOBAL[[#This Row],[TT]]&lt;1,"",ROW()-2)</f>
        <v>1008</v>
      </c>
      <c r="B1010" s="31" t="s">
        <v>4218</v>
      </c>
      <c r="C1010" s="31">
        <v>8</v>
      </c>
      <c r="D1010" s="31">
        <v>200</v>
      </c>
      <c r="E1010" s="31">
        <f ca="1">GLOBAL[[#This Row],[a6]]</f>
        <v>8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8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8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8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8</v>
      </c>
    </row>
    <row r="1011" spans="1:21">
      <c r="A1011" s="31">
        <f ca="1">IF(GLOBAL[[#This Row],[TT]]&lt;1,"",ROW()-2)</f>
        <v>1009</v>
      </c>
      <c r="B1011" s="31" t="s">
        <v>4118</v>
      </c>
      <c r="C1011" s="31">
        <v>3</v>
      </c>
      <c r="D1011" s="31">
        <v>200</v>
      </c>
      <c r="E1011" s="31">
        <f ca="1">GLOBAL[[#This Row],[a6]]</f>
        <v>3</v>
      </c>
      <c r="F1011" s="32">
        <f>GLOBAL[[#This Row],[AWAL]]</f>
        <v>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3</v>
      </c>
    </row>
    <row r="1012" spans="1:21">
      <c r="A1012" s="31">
        <f ca="1">IF(GLOBAL[[#This Row],[TT]]&lt;1,"",ROW()-2)</f>
        <v>1010</v>
      </c>
      <c r="B1012" s="31" t="s">
        <v>1158</v>
      </c>
      <c r="C1012" s="31">
        <v>15</v>
      </c>
      <c r="D1012" s="31" t="s">
        <v>1159</v>
      </c>
      <c r="E1012" s="31">
        <f ca="1">GLOBAL[[#This Row],[a6]]</f>
        <v>15</v>
      </c>
      <c r="F1012" s="32">
        <f>GLOBAL[[#This Row],[AWAL]]</f>
        <v>15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15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15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15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15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15</v>
      </c>
    </row>
    <row r="1013" spans="1:21">
      <c r="A1013" s="31">
        <f ca="1">IF(GLOBAL[[#This Row],[TT]]&lt;1,"",ROW()-2)</f>
        <v>1011</v>
      </c>
      <c r="B1013" s="31" t="s">
        <v>4278</v>
      </c>
      <c r="C1013" s="31">
        <v>15</v>
      </c>
      <c r="D1013" s="31">
        <v>120</v>
      </c>
      <c r="E1013" s="31">
        <f ca="1">GLOBAL[[#This Row],[a6]]</f>
        <v>13</v>
      </c>
      <c r="F1013" s="32">
        <f>GLOBAL[[#This Row],[AWAL]]</f>
        <v>15</v>
      </c>
      <c r="G1013" s="31">
        <v>13</v>
      </c>
      <c r="H1013" s="31">
        <f>IF(GLOBAL[[#This Row],[b1]]="","",GLOBAL[[#This Row],[b1]]-GLOBAL[[#This Row],[a1]])</f>
        <v>-2</v>
      </c>
      <c r="I1013" s="32">
        <f>SUM(GLOBAL[[#This Row],[a1]],IF(GLOBAL[[#This Row],[c1]]="",0,GLOBAL[[#This Row],[c1]]))</f>
        <v>13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13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13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13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13</v>
      </c>
    </row>
    <row r="1014" spans="1:21">
      <c r="A1014" s="31">
        <f ca="1">IF(GLOBAL[[#This Row],[TT]]&lt;1,"",ROW()-2)</f>
        <v>1012</v>
      </c>
      <c r="B1014" s="31" t="s">
        <v>4111</v>
      </c>
      <c r="C1014" s="31">
        <v>6</v>
      </c>
      <c r="D1014" s="31">
        <v>200</v>
      </c>
      <c r="E1014" s="31">
        <f ca="1">GLOBAL[[#This Row],[a6]]</f>
        <v>6</v>
      </c>
      <c r="F1014" s="32">
        <f>GLOBAL[[#This Row],[AWAL]]</f>
        <v>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6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4</v>
      </c>
      <c r="D1015" s="31" t="s">
        <v>65</v>
      </c>
      <c r="E1015" s="31">
        <f ca="1">GLOBAL[[#This Row],[a6]]</f>
        <v>4</v>
      </c>
      <c r="F1015" s="32">
        <f>GLOBAL[[#This Row],[AWAL]]</f>
        <v>4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4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4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4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4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4</v>
      </c>
    </row>
    <row r="1016" spans="1:21">
      <c r="A1016" s="31">
        <f ca="1">IF(GLOBAL[[#This Row],[TT]]&lt;1,"",ROW()-2)</f>
        <v>1014</v>
      </c>
      <c r="B1016" s="31" t="s">
        <v>1162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8</v>
      </c>
      <c r="D1017" s="31" t="s">
        <v>43</v>
      </c>
      <c r="E1017" s="31">
        <f ca="1">GLOBAL[[#This Row],[a6]]</f>
        <v>8</v>
      </c>
      <c r="F1017" s="32">
        <f>GLOBAL[[#This Row],[AWAL]]</f>
        <v>8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8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8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8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8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8</v>
      </c>
    </row>
    <row r="1018" spans="1:21">
      <c r="A1018" s="31">
        <f ca="1">IF(GLOBAL[[#This Row],[TT]]&lt;1,"",ROW()-2)</f>
        <v>1016</v>
      </c>
      <c r="B1018" s="31" t="s">
        <v>2573</v>
      </c>
      <c r="C1018" s="31">
        <v>36</v>
      </c>
      <c r="D1018" s="31" t="s">
        <v>2436</v>
      </c>
      <c r="E1018" s="31">
        <f ca="1">GLOBAL[[#This Row],[a6]]</f>
        <v>36</v>
      </c>
      <c r="F1018" s="32">
        <f>GLOBAL[[#This Row],[AWAL]]</f>
        <v>36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36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36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36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36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36</v>
      </c>
    </row>
    <row r="1019" spans="1:21">
      <c r="A1019" s="31">
        <f ca="1">IF(GLOBAL[[#This Row],[TT]]&lt;1,"",ROW()-2)</f>
        <v>1017</v>
      </c>
      <c r="B1019" s="31" t="s">
        <v>1165</v>
      </c>
      <c r="C1019" s="31">
        <v>5</v>
      </c>
      <c r="D1019" s="31" t="s">
        <v>65</v>
      </c>
      <c r="E1019" s="31">
        <f ca="1">GLOBAL[[#This Row],[a6]]</f>
        <v>5</v>
      </c>
      <c r="F1019" s="32">
        <f>GLOBAL[[#This Row],[AWAL]]</f>
        <v>5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5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5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5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5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5</v>
      </c>
    </row>
    <row r="1020" spans="1:21">
      <c r="A1020" s="31">
        <f ca="1">IF(GLOBAL[[#This Row],[TT]]&lt;1,"",ROW()-2)</f>
        <v>1018</v>
      </c>
      <c r="B1020" s="31" t="s">
        <v>1166</v>
      </c>
      <c r="C1020" s="31">
        <v>15</v>
      </c>
      <c r="D1020" s="31" t="s">
        <v>65</v>
      </c>
      <c r="E1020" s="31">
        <f ca="1">GLOBAL[[#This Row],[a6]]</f>
        <v>15</v>
      </c>
      <c r="F1020" s="32">
        <f>GLOBAL[[#This Row],[AWAL]]</f>
        <v>15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15</v>
      </c>
    </row>
    <row r="1021" spans="1:21">
      <c r="A1021" s="31">
        <f ca="1">IF(GLOBAL[[#This Row],[TT]]&lt;1,"",ROW()-2)</f>
        <v>1019</v>
      </c>
      <c r="B1021" s="31" t="s">
        <v>2893</v>
      </c>
      <c r="C1021" s="31">
        <v>3</v>
      </c>
      <c r="D1021" s="31" t="s">
        <v>2436</v>
      </c>
      <c r="E1021" s="31">
        <f ca="1">GLOBAL[[#This Row],[a6]]</f>
        <v>3</v>
      </c>
      <c r="F1021" s="32">
        <f>GLOBAL[[#This Row],[AWAL]]</f>
        <v>3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3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3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3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3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3</v>
      </c>
    </row>
    <row r="1022" spans="1:21">
      <c r="A1022" s="31">
        <f ca="1">IF(GLOBAL[[#This Row],[TT]]&lt;1,"",ROW()-2)</f>
        <v>1020</v>
      </c>
      <c r="B1022" s="31" t="s">
        <v>3293</v>
      </c>
      <c r="C1022" s="31">
        <v>11</v>
      </c>
      <c r="D1022" s="31" t="s">
        <v>2436</v>
      </c>
      <c r="E1022" s="31">
        <f ca="1">GLOBAL[[#This Row],[a6]]</f>
        <v>11</v>
      </c>
      <c r="F1022" s="32">
        <f>GLOBAL[[#This Row],[AWAL]]</f>
        <v>11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11</v>
      </c>
    </row>
    <row r="1023" spans="1:21">
      <c r="A1023" s="31">
        <f ca="1">IF(GLOBAL[[#This Row],[TT]]&lt;1,"",ROW()-2)</f>
        <v>1021</v>
      </c>
      <c r="B1023" s="31" t="s">
        <v>1168</v>
      </c>
      <c r="C1023" s="31">
        <v>1</v>
      </c>
      <c r="D1023" s="31" t="s">
        <v>65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1">
        <f ca="1">IF(GLOBAL[[#This Row],[TT]]&lt;1,"",ROW()-2)</f>
        <v>1022</v>
      </c>
      <c r="B1024" s="31" t="s">
        <v>1169</v>
      </c>
      <c r="C1024" s="31">
        <v>1</v>
      </c>
      <c r="D1024" s="31" t="s">
        <v>863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1171</v>
      </c>
      <c r="C1025" s="31">
        <v>1</v>
      </c>
      <c r="D1025" s="31" t="s">
        <v>197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</row>
    <row r="1026" spans="1:21">
      <c r="A1026" s="39">
        <f ca="1">IF(GLOBAL[[#This Row],[TT]]&lt;1,"",ROW()-2)</f>
        <v>1024</v>
      </c>
      <c r="B1026" s="31" t="s">
        <v>4786</v>
      </c>
      <c r="C1026" s="31">
        <v>5</v>
      </c>
      <c r="D1026" s="31" t="s">
        <v>3171</v>
      </c>
      <c r="E1026" s="39">
        <f ca="1">GLOBAL[[#This Row],[a6]]</f>
        <v>5</v>
      </c>
      <c r="F1026" s="40">
        <f>GLOBAL[[#This Row],[AWAL]]</f>
        <v>5</v>
      </c>
      <c r="G1026" s="31"/>
      <c r="H1026" s="39" t="str">
        <f>IF(GLOBAL[[#This Row],[b1]]="","",GLOBAL[[#This Row],[b1]]-GLOBAL[[#This Row],[a1]])</f>
        <v/>
      </c>
      <c r="I1026" s="40">
        <f>SUM(GLOBAL[[#This Row],[a1]],IF(GLOBAL[[#This Row],[c1]]="",0,GLOBAL[[#This Row],[c1]]))</f>
        <v>5</v>
      </c>
      <c r="J1026" s="31"/>
      <c r="K1026" s="39" t="str">
        <f>IF(GLOBAL[[#This Row],[b2]]="","",GLOBAL[[#This Row],[b2]]-GLOBAL[[#This Row],[a2]])</f>
        <v/>
      </c>
      <c r="L1026" s="40">
        <f ca="1">SUM(INDIRECT(GLOBAL_VAR[TABLENAME]&amp;"[@a"&amp;$1:$1-1&amp;"]"),INDIRECT(GLOBAL_VAR[TABLENAME]&amp;"[@c"&amp;$1:$1-1&amp;"]"))</f>
        <v>5</v>
      </c>
      <c r="M1026" s="33"/>
      <c r="N1026" s="41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5</v>
      </c>
      <c r="P1026" s="33"/>
      <c r="Q1026" s="41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5</v>
      </c>
      <c r="S1026" s="31"/>
      <c r="T1026" s="39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5</v>
      </c>
    </row>
    <row r="1027" spans="1:21">
      <c r="A1027" s="31">
        <f ca="1">IF(GLOBAL[[#This Row],[TT]]&lt;1,"",ROW()-2)</f>
        <v>1025</v>
      </c>
      <c r="B1027" s="31" t="s">
        <v>1172</v>
      </c>
      <c r="C1027" s="31">
        <v>9</v>
      </c>
      <c r="D1027" s="31" t="s">
        <v>19</v>
      </c>
      <c r="E1027" s="31">
        <f ca="1">GLOBAL[[#This Row],[a6]]</f>
        <v>8</v>
      </c>
      <c r="F1027" s="32">
        <f>GLOBAL[[#This Row],[AWAL]]</f>
        <v>9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9</v>
      </c>
      <c r="J1027" s="31">
        <v>8</v>
      </c>
      <c r="K1027" s="31">
        <f>IF(GLOBAL[[#This Row],[b2]]="","",GLOBAL[[#This Row],[b2]]-GLOBAL[[#This Row],[a2]])</f>
        <v>-1</v>
      </c>
      <c r="L1027" s="32">
        <f ca="1">SUM(INDIRECT(GLOBAL_VAR[TABLENAME]&amp;"[@a"&amp;$1:$1-1&amp;"]"),INDIRECT(GLOBAL_VAR[TABLENAME]&amp;"[@c"&amp;$1:$1-1&amp;"]"))</f>
        <v>8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8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8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8</v>
      </c>
    </row>
    <row r="1028" spans="1:21">
      <c r="A1028" s="31">
        <f ca="1">IF(GLOBAL[[#This Row],[TT]]&lt;1,"",ROW()-2)</f>
        <v>1026</v>
      </c>
      <c r="B1028" s="31" t="s">
        <v>4317</v>
      </c>
      <c r="C1028" s="31">
        <v>76</v>
      </c>
      <c r="D1028" s="31">
        <v>1000</v>
      </c>
      <c r="E1028" s="31">
        <f ca="1">GLOBAL[[#This Row],[a6]]</f>
        <v>76</v>
      </c>
      <c r="F1028" s="32">
        <f>GLOBAL[[#This Row],[AWAL]]</f>
        <v>76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76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76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76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76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76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6</v>
      </c>
      <c r="D1029" s="31">
        <v>100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>
      <c r="A1030" s="31">
        <f ca="1">IF(GLOBAL[[#This Row],[TT]]&lt;1,"",ROW()-2)</f>
        <v>1028</v>
      </c>
      <c r="B1030" s="31" t="s">
        <v>1174</v>
      </c>
      <c r="C1030" s="31">
        <v>8</v>
      </c>
      <c r="D1030" s="31">
        <v>10000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8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8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8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8</v>
      </c>
    </row>
    <row r="1031" spans="1:21">
      <c r="A1031" s="31">
        <f ca="1">IF(GLOBAL[[#This Row],[TT]]&lt;1,"",ROW()-2)</f>
        <v>1029</v>
      </c>
      <c r="B1031" s="31" t="s">
        <v>1175</v>
      </c>
      <c r="C1031" s="31">
        <v>36</v>
      </c>
      <c r="D1031" s="31" t="s">
        <v>1176</v>
      </c>
      <c r="E1031" s="31">
        <f ca="1">GLOBAL[[#This Row],[a6]]</f>
        <v>36</v>
      </c>
      <c r="F1031" s="32">
        <f>GLOBAL[[#This Row],[AWAL]]</f>
        <v>36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36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36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36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36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36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7</v>
      </c>
      <c r="D1032" s="31">
        <v>600</v>
      </c>
      <c r="E1032" s="31">
        <f ca="1">GLOBAL[[#This Row],[a6]]</f>
        <v>7</v>
      </c>
      <c r="F1032" s="32">
        <f>GLOBAL[[#This Row],[AWAL]]</f>
        <v>7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7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7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7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7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7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4</v>
      </c>
      <c r="D1033" s="31" t="s">
        <v>148</v>
      </c>
      <c r="E1033" s="31">
        <f ca="1">GLOBAL[[#This Row],[a6]]</f>
        <v>4</v>
      </c>
      <c r="F1033" s="32">
        <f>GLOBAL[[#This Row],[AWAL]]</f>
        <v>4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4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4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4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4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240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1</v>
      </c>
      <c r="D1035" s="31" t="s">
        <v>440</v>
      </c>
      <c r="E1035" s="31">
        <f ca="1">GLOBAL[[#This Row],[a6]]</f>
        <v>1</v>
      </c>
      <c r="F1035" s="32">
        <f>GLOBAL[[#This Row],[AWAL]]</f>
        <v>1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1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1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1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1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1</v>
      </c>
    </row>
    <row r="1036" spans="1:21">
      <c r="A1036" s="31">
        <f ca="1">IF(GLOBAL[[#This Row],[TT]]&lt;1,"",ROW()-2)</f>
        <v>1034</v>
      </c>
      <c r="B1036" s="31" t="s">
        <v>1185</v>
      </c>
      <c r="C1036" s="31">
        <v>3</v>
      </c>
      <c r="D1036" s="31" t="s">
        <v>281</v>
      </c>
      <c r="E1036" s="31">
        <f ca="1">GLOBAL[[#This Row],[a6]]</f>
        <v>3</v>
      </c>
      <c r="F1036" s="32">
        <f>GLOBAL[[#This Row],[AWAL]]</f>
        <v>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3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3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3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3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3</v>
      </c>
    </row>
    <row r="1037" spans="1:21">
      <c r="A1037" s="31">
        <f ca="1">IF(GLOBAL[[#This Row],[TT]]&lt;1,"",ROW()-2)</f>
        <v>1035</v>
      </c>
      <c r="B1037" s="31" t="s">
        <v>1186</v>
      </c>
      <c r="C1037" s="31">
        <v>3</v>
      </c>
      <c r="D1037" s="31" t="s">
        <v>52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</row>
    <row r="1038" spans="1:21">
      <c r="A1038" s="31">
        <f ca="1">IF(GLOBAL[[#This Row],[TT]]&lt;1,"",ROW()-2)</f>
        <v>1036</v>
      </c>
      <c r="B1038" s="31" t="s">
        <v>2971</v>
      </c>
      <c r="C1038" s="31">
        <v>1</v>
      </c>
      <c r="D1038" s="31" t="s">
        <v>2413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</row>
    <row r="1039" spans="1:21">
      <c r="A1039" s="31">
        <f ca="1">IF(GLOBAL[[#This Row],[TT]]&lt;1,"",ROW()-2)</f>
        <v>1037</v>
      </c>
      <c r="B1039" s="31" t="s">
        <v>1187</v>
      </c>
      <c r="C1039" s="31">
        <v>7</v>
      </c>
      <c r="D1039" s="31" t="s">
        <v>1188</v>
      </c>
      <c r="E1039" s="31">
        <f ca="1">GLOBAL[[#This Row],[a6]]</f>
        <v>7</v>
      </c>
      <c r="F1039" s="32">
        <f>GLOBAL[[#This Row],[AWAL]]</f>
        <v>7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7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7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7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7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7</v>
      </c>
    </row>
    <row r="1040" spans="1:21">
      <c r="A1040" s="31">
        <f ca="1">IF(GLOBAL[[#This Row],[TT]]&lt;1,"",ROW()-2)</f>
        <v>1038</v>
      </c>
      <c r="B1040" s="31" t="s">
        <v>1189</v>
      </c>
      <c r="C1040" s="31">
        <v>5</v>
      </c>
      <c r="D1040" s="31" t="s">
        <v>1190</v>
      </c>
      <c r="E1040" s="31">
        <f ca="1">GLOBAL[[#This Row],[a6]]</f>
        <v>5</v>
      </c>
      <c r="F1040" s="32">
        <f>GLOBAL[[#This Row],[AWAL]]</f>
        <v>5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5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5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5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5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5</v>
      </c>
    </row>
    <row r="1041" spans="1:21">
      <c r="A1041" s="31">
        <f ca="1">IF(GLOBAL[[#This Row],[TT]]&lt;1,"",ROW()-2)</f>
        <v>1039</v>
      </c>
      <c r="B1041" s="31" t="s">
        <v>3229</v>
      </c>
      <c r="C1041" s="31">
        <v>6</v>
      </c>
      <c r="D1041" s="31">
        <v>700</v>
      </c>
      <c r="E1041" s="31">
        <f ca="1">GLOBAL[[#This Row],[a6]]</f>
        <v>6</v>
      </c>
      <c r="F1041" s="32">
        <f>GLOBAL[[#This Row],[AWAL]]</f>
        <v>6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6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6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6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6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6</v>
      </c>
    </row>
    <row r="1042" spans="1:21">
      <c r="A1042" s="31">
        <f ca="1">IF(GLOBAL[[#This Row],[TT]]&lt;1,"",ROW()-2)</f>
        <v>1040</v>
      </c>
      <c r="B1042" s="31" t="s">
        <v>3228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1194</v>
      </c>
      <c r="C1043" s="31">
        <v>8</v>
      </c>
      <c r="D1043" s="31">
        <v>400</v>
      </c>
      <c r="E1043" s="31">
        <f ca="1">GLOBAL[[#This Row],[a6]]</f>
        <v>8</v>
      </c>
      <c r="F1043" s="32">
        <f>GLOBAL[[#This Row],[AWAL]]</f>
        <v>8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8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8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8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8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8</v>
      </c>
    </row>
    <row r="1044" spans="1:21">
      <c r="A1044" s="31">
        <f ca="1">IF(GLOBAL[[#This Row],[TT]]&lt;1,"",ROW()-2)</f>
        <v>1042</v>
      </c>
      <c r="B1044" s="31" t="s">
        <v>1195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2362</v>
      </c>
      <c r="C1045" s="31">
        <v>5</v>
      </c>
      <c r="D1045" s="31" t="s">
        <v>2609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5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5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5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5</v>
      </c>
    </row>
    <row r="1046" spans="1:21">
      <c r="A1046" s="31">
        <f ca="1">IF(GLOBAL[[#This Row],[TT]]&lt;1,"",ROW()-2)</f>
        <v>1044</v>
      </c>
      <c r="B1046" s="31" t="s">
        <v>2361</v>
      </c>
      <c r="C1046" s="31">
        <v>4</v>
      </c>
      <c r="D1046" s="31" t="s">
        <v>2609</v>
      </c>
      <c r="E1046" s="31">
        <f ca="1">GLOBAL[[#This Row],[a6]]</f>
        <v>4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4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4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4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4</v>
      </c>
    </row>
    <row r="1047" spans="1:21">
      <c r="A1047" s="31">
        <f ca="1">IF(GLOBAL[[#This Row],[TT]]&lt;1,"",ROW()-2)</f>
        <v>1045</v>
      </c>
      <c r="B1047" s="31" t="s">
        <v>3322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</row>
    <row r="1048" spans="1:21">
      <c r="A1048" s="31">
        <f ca="1">IF(GLOBAL[[#This Row],[TT]]&lt;1,"",ROW()-2)</f>
        <v>1046</v>
      </c>
      <c r="B1048" s="31" t="s">
        <v>4398</v>
      </c>
      <c r="C1048" s="31">
        <v>4</v>
      </c>
      <c r="D1048" s="31">
        <v>600</v>
      </c>
      <c r="E1048" s="31">
        <f ca="1">GLOBAL[[#This Row],[a6]]</f>
        <v>3</v>
      </c>
      <c r="F1048" s="32">
        <f>GLOBAL[[#This Row],[AWAL]]</f>
        <v>4</v>
      </c>
      <c r="G1048" s="31">
        <v>3</v>
      </c>
      <c r="H1048" s="31">
        <f>IF(GLOBAL[[#This Row],[b1]]="","",GLOBAL[[#This Row],[b1]]-GLOBAL[[#This Row],[a1]])</f>
        <v>-1</v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</row>
    <row r="1049" spans="1:21">
      <c r="A1049" s="31">
        <f ca="1">IF(GLOBAL[[#This Row],[TT]]&lt;1,"",ROW()-2)</f>
        <v>1047</v>
      </c>
      <c r="B1049" s="31" t="s">
        <v>4083</v>
      </c>
      <c r="C1049" s="31">
        <v>1</v>
      </c>
      <c r="D1049" s="31">
        <v>100</v>
      </c>
      <c r="E1049" s="31">
        <f ca="1">GLOBAL[[#This Row],[a6]]</f>
        <v>1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1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1</v>
      </c>
    </row>
    <row r="1050" spans="1:21">
      <c r="A1050" s="31">
        <f ca="1">IF(GLOBAL[[#This Row],[TT]]&lt;1,"",ROW()-2)</f>
        <v>1048</v>
      </c>
      <c r="B1050" s="31" t="s">
        <v>1200</v>
      </c>
      <c r="C1050" s="31">
        <v>11</v>
      </c>
      <c r="D1050" s="31" t="s">
        <v>4258</v>
      </c>
      <c r="E1050" s="31">
        <f ca="1">GLOBAL[[#This Row],[a6]]</f>
        <v>10</v>
      </c>
      <c r="F1050" s="32">
        <f>GLOBAL[[#This Row],[AWAL]]</f>
        <v>11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11</v>
      </c>
      <c r="J1050" s="31">
        <v>10</v>
      </c>
      <c r="K1050" s="31">
        <f>IF(GLOBAL[[#This Row],[b2]]="","",GLOBAL[[#This Row],[b2]]-GLOBAL[[#This Row],[a2]])</f>
        <v>-1</v>
      </c>
      <c r="L1050" s="32">
        <f ca="1">SUM(INDIRECT(GLOBAL_VAR[TABLENAME]&amp;"[@a"&amp;$1:$1-1&amp;"]"),INDIRECT(GLOBAL_VAR[TABLENAME]&amp;"[@c"&amp;$1:$1-1&amp;"]"))</f>
        <v>10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10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10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10</v>
      </c>
    </row>
    <row r="1051" spans="1:21">
      <c r="A1051" s="31">
        <f ca="1">IF(GLOBAL[[#This Row],[TT]]&lt;1,"",ROW()-2)</f>
        <v>1049</v>
      </c>
      <c r="B1051" s="31" t="s">
        <v>4259</v>
      </c>
      <c r="C1051" s="31">
        <v>6</v>
      </c>
      <c r="D1051" s="31" t="s">
        <v>4258</v>
      </c>
      <c r="E1051" s="31">
        <f ca="1">GLOBAL[[#This Row],[a6]]</f>
        <v>5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1">
        <v>5</v>
      </c>
      <c r="K1051" s="31">
        <f>IF(GLOBAL[[#This Row],[b2]]="","",GLOBAL[[#This Row],[b2]]-GLOBAL[[#This Row],[a2]])</f>
        <v>-1</v>
      </c>
      <c r="L1051" s="32">
        <f ca="1">SUM(INDIRECT(GLOBAL_VAR[TABLENAME]&amp;"[@a"&amp;$1:$1-1&amp;"]"),INDIRECT(GLOBAL_VAR[TABLENAME]&amp;"[@c"&amp;$1:$1-1&amp;"]"))</f>
        <v>5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5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5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5</v>
      </c>
    </row>
    <row r="1052" spans="1:21">
      <c r="A1052" s="31">
        <f ca="1">IF(GLOBAL[[#This Row],[TT]]&lt;1,"",ROW()-2)</f>
        <v>1050</v>
      </c>
      <c r="B1052" s="31" t="s">
        <v>3273</v>
      </c>
      <c r="C1052" s="31">
        <v>9</v>
      </c>
      <c r="D1052" s="31" t="s">
        <v>4258</v>
      </c>
      <c r="E1052" s="31">
        <f ca="1">GLOBAL[[#This Row],[a6]]</f>
        <v>8</v>
      </c>
      <c r="F1052" s="32">
        <f>GLOBAL[[#This Row],[AWAL]]</f>
        <v>9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9</v>
      </c>
      <c r="J1052" s="31">
        <v>8</v>
      </c>
      <c r="K1052" s="31">
        <f>IF(GLOBAL[[#This Row],[b2]]="","",GLOBAL[[#This Row],[b2]]-GLOBAL[[#This Row],[a2]])</f>
        <v>-1</v>
      </c>
      <c r="L1052" s="32">
        <f ca="1">SUM(INDIRECT(GLOBAL_VAR[TABLENAME]&amp;"[@a"&amp;$1:$1-1&amp;"]"),INDIRECT(GLOBAL_VAR[TABLENAME]&amp;"[@c"&amp;$1:$1-1&amp;"]"))</f>
        <v>8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8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8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8</v>
      </c>
    </row>
    <row r="1053" spans="1:21">
      <c r="A1053" s="31">
        <f ca="1">IF(GLOBAL[[#This Row],[TT]]&lt;1,"",ROW()-2)</f>
        <v>1051</v>
      </c>
      <c r="B1053" s="31" t="s">
        <v>2418</v>
      </c>
      <c r="C1053" s="31">
        <v>1</v>
      </c>
      <c r="D1053" s="31" t="s">
        <v>2610</v>
      </c>
      <c r="E1053" s="31">
        <f ca="1">GLOBAL[[#This Row],[a6]]</f>
        <v>1</v>
      </c>
      <c r="F1053" s="32">
        <f>GLOBAL[[#This Row],[AWAL]]</f>
        <v>1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1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1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1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1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1</v>
      </c>
    </row>
    <row r="1054" spans="1:21">
      <c r="A1054" s="31">
        <f ca="1">IF(GLOBAL[[#This Row],[TT]]&lt;1,"",ROW()-2)</f>
        <v>1052</v>
      </c>
      <c r="B1054" s="31" t="s">
        <v>2419</v>
      </c>
      <c r="C1054" s="31">
        <v>2</v>
      </c>
      <c r="D1054" s="31" t="s">
        <v>2610</v>
      </c>
      <c r="E1054" s="31">
        <f ca="1">GLOBAL[[#This Row],[a6]]</f>
        <v>2</v>
      </c>
      <c r="F1054" s="32">
        <f>GLOBAL[[#This Row],[AWAL]]</f>
        <v>2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2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2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2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2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2</v>
      </c>
    </row>
    <row r="1055" spans="1:21">
      <c r="A1055" s="31">
        <f ca="1">IF(GLOBAL[[#This Row],[TT]]&lt;1,"",ROW()-2)</f>
        <v>1053</v>
      </c>
      <c r="B1055" s="31" t="s">
        <v>4457</v>
      </c>
      <c r="C1055" s="31">
        <v>1</v>
      </c>
      <c r="D1055" s="31" t="s">
        <v>2610</v>
      </c>
      <c r="E1055" s="31">
        <f ca="1">GLOBAL[[#This Row],[a6]]</f>
        <v>1</v>
      </c>
      <c r="F1055" s="32">
        <f>GLOBAL[[#This Row],[AWAL]]</f>
        <v>1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1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1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</row>
    <row r="1056" spans="1:21">
      <c r="A1056" s="31">
        <f ca="1">IF(GLOBAL[[#This Row],[TT]]&lt;1,"",ROW()-2)</f>
        <v>1054</v>
      </c>
      <c r="B1056" s="31" t="s">
        <v>1201</v>
      </c>
      <c r="C1056" s="31">
        <v>9</v>
      </c>
      <c r="D1056" s="31" t="s">
        <v>1202</v>
      </c>
      <c r="E1056" s="31">
        <f ca="1">GLOBAL[[#This Row],[a6]]</f>
        <v>9</v>
      </c>
      <c r="F1056" s="32">
        <f>GLOBAL[[#This Row],[AWAL]]</f>
        <v>9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9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9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9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9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9</v>
      </c>
    </row>
    <row r="1057" spans="1:21">
      <c r="A1057" s="31">
        <f ca="1">IF(GLOBAL[[#This Row],[TT]]&lt;1,"",ROW()-2)</f>
        <v>1055</v>
      </c>
      <c r="B1057" s="31" t="s">
        <v>2894</v>
      </c>
      <c r="C1057" s="31">
        <v>1</v>
      </c>
      <c r="D1057" s="31">
        <v>4000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</row>
    <row r="1058" spans="1:21">
      <c r="A1058" s="39">
        <f ca="1">IF(GLOBAL[[#This Row],[TT]]&lt;1,"",ROW()-2)</f>
        <v>1056</v>
      </c>
      <c r="B1058" s="31" t="s">
        <v>4803</v>
      </c>
      <c r="C1058" s="31">
        <v>1</v>
      </c>
      <c r="D1058" s="31">
        <v>2520</v>
      </c>
      <c r="E1058" s="39">
        <f ca="1">GLOBAL[[#This Row],[a6]]</f>
        <v>1</v>
      </c>
      <c r="F1058" s="40">
        <f>GLOBAL[[#This Row],[AWAL]]</f>
        <v>1</v>
      </c>
      <c r="G1058" s="31"/>
      <c r="H1058" s="39" t="str">
        <f>IF(GLOBAL[[#This Row],[b1]]="","",GLOBAL[[#This Row],[b1]]-GLOBAL[[#This Row],[a1]])</f>
        <v/>
      </c>
      <c r="I1058" s="40">
        <f>SUM(GLOBAL[[#This Row],[a1]],IF(GLOBAL[[#This Row],[c1]]="",0,GLOBAL[[#This Row],[c1]]))</f>
        <v>1</v>
      </c>
      <c r="J1058" s="31"/>
      <c r="K1058" s="39" t="str">
        <f>IF(GLOBAL[[#This Row],[b2]]="","",GLOBAL[[#This Row],[b2]]-GLOBAL[[#This Row],[a2]])</f>
        <v/>
      </c>
      <c r="L1058" s="40">
        <f ca="1">SUM(INDIRECT(GLOBAL_VAR[TABLENAME]&amp;"[@a"&amp;$1:$1-1&amp;"]"),INDIRECT(GLOBAL_VAR[TABLENAME]&amp;"[@c"&amp;$1:$1-1&amp;"]"))</f>
        <v>1</v>
      </c>
      <c r="M1058" s="33"/>
      <c r="N1058" s="41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1</v>
      </c>
      <c r="P1058" s="33"/>
      <c r="Q1058" s="41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1</v>
      </c>
      <c r="S1058" s="31"/>
      <c r="T1058" s="39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1</v>
      </c>
    </row>
    <row r="1059" spans="1:21">
      <c r="A1059" s="31">
        <f ca="1">IF(GLOBAL[[#This Row],[TT]]&lt;1,"",ROW()-2)</f>
        <v>1057</v>
      </c>
      <c r="B1059" s="31" t="s">
        <v>1207</v>
      </c>
      <c r="C1059" s="31">
        <v>6</v>
      </c>
      <c r="D1059" s="31" t="s">
        <v>3309</v>
      </c>
      <c r="E1059" s="31">
        <f ca="1">GLOBAL[[#This Row],[a6]]</f>
        <v>6</v>
      </c>
      <c r="F1059" s="32">
        <f>GLOBAL[[#This Row],[AWAL]]</f>
        <v>6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6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6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6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6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6</v>
      </c>
    </row>
    <row r="1060" spans="1:21">
      <c r="A1060" s="31">
        <f ca="1">IF(GLOBAL[[#This Row],[TT]]&lt;1,"",ROW()-2)</f>
        <v>1058</v>
      </c>
      <c r="B1060" s="31" t="s">
        <v>4370</v>
      </c>
      <c r="C1060" s="31">
        <v>1</v>
      </c>
      <c r="D1060" s="31" t="s">
        <v>2947</v>
      </c>
      <c r="E1060" s="31">
        <f ca="1">GLOBAL[[#This Row],[a6]]</f>
        <v>1</v>
      </c>
      <c r="F1060" s="32">
        <f>GLOBAL[[#This Row],[AWAL]]</f>
        <v>1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1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1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1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1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1</v>
      </c>
    </row>
    <row r="1061" spans="1:21">
      <c r="A1061" s="31">
        <f ca="1">IF(GLOBAL[[#This Row],[TT]]&lt;1,"",ROW()-2)</f>
        <v>1059</v>
      </c>
      <c r="B1061" s="31" t="s">
        <v>3170</v>
      </c>
      <c r="C1061" s="31">
        <v>3</v>
      </c>
      <c r="D1061" s="31" t="s">
        <v>3171</v>
      </c>
      <c r="E1061" s="31">
        <f ca="1">GLOBAL[[#This Row],[a6]]</f>
        <v>3</v>
      </c>
      <c r="F1061" s="32">
        <f>GLOBAL[[#This Row],[AWAL]]</f>
        <v>3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3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3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3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3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3</v>
      </c>
    </row>
    <row r="1062" spans="1:21">
      <c r="A1062" s="31">
        <f ca="1">IF(GLOBAL[[#This Row],[TT]]&lt;1,"",ROW()-2)</f>
        <v>1060</v>
      </c>
      <c r="B1062" s="31" t="s">
        <v>1210</v>
      </c>
      <c r="C1062" s="31">
        <v>1</v>
      </c>
      <c r="D1062" s="31" t="s">
        <v>1209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1211</v>
      </c>
      <c r="C1063" s="31">
        <v>5</v>
      </c>
      <c r="D1063" s="31" t="s">
        <v>1212</v>
      </c>
      <c r="E1063" s="31">
        <f ca="1">GLOBAL[[#This Row],[a6]]</f>
        <v>5</v>
      </c>
      <c r="F1063" s="32">
        <f>GLOBAL[[#This Row],[AWAL]]</f>
        <v>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</v>
      </c>
    </row>
    <row r="1064" spans="1:21">
      <c r="A1064" s="31">
        <f ca="1">IF(GLOBAL[[#This Row],[TT]]&lt;1,"",ROW()-2)</f>
        <v>1062</v>
      </c>
      <c r="B1064" s="31" t="s">
        <v>1213</v>
      </c>
      <c r="C1064" s="31">
        <v>7</v>
      </c>
      <c r="D1064" s="31" t="s">
        <v>1214</v>
      </c>
      <c r="E1064" s="31">
        <f ca="1">GLOBAL[[#This Row],[a6]]</f>
        <v>7</v>
      </c>
      <c r="F1064" s="32">
        <f>GLOBAL[[#This Row],[AWAL]]</f>
        <v>7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7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7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7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7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7</v>
      </c>
    </row>
    <row r="1065" spans="1:21">
      <c r="A1065" s="31">
        <f ca="1">IF(GLOBAL[[#This Row],[TT]]&lt;1,"",ROW()-2)</f>
        <v>1063</v>
      </c>
      <c r="B1065" s="31" t="s">
        <v>1215</v>
      </c>
      <c r="C1065" s="31">
        <v>4</v>
      </c>
      <c r="D1065" s="31" t="s">
        <v>1209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1216</v>
      </c>
      <c r="C1066" s="31">
        <v>55</v>
      </c>
      <c r="D1066" s="31" t="s">
        <v>1209</v>
      </c>
      <c r="E1066" s="31">
        <f ca="1">GLOBAL[[#This Row],[a6]]</f>
        <v>55</v>
      </c>
      <c r="F1066" s="32">
        <f>GLOBAL[[#This Row],[AWAL]]</f>
        <v>55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55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55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55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55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55</v>
      </c>
    </row>
    <row r="1067" spans="1:21">
      <c r="A1067" s="31">
        <f ca="1">IF(GLOBAL[[#This Row],[TT]]&lt;1,"",ROW()-2)</f>
        <v>1065</v>
      </c>
      <c r="B1067" s="31" t="s">
        <v>1217</v>
      </c>
      <c r="C1067" s="31">
        <v>15</v>
      </c>
      <c r="D1067" s="31" t="s">
        <v>1209</v>
      </c>
      <c r="E1067" s="31">
        <f ca="1">GLOBAL[[#This Row],[a6]]</f>
        <v>15</v>
      </c>
      <c r="F1067" s="32">
        <f>GLOBAL[[#This Row],[AWAL]]</f>
        <v>15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15</v>
      </c>
    </row>
    <row r="1068" spans="1:21">
      <c r="A1068" s="31">
        <f ca="1">IF(GLOBAL[[#This Row],[TT]]&lt;1,"",ROW()-2)</f>
        <v>1066</v>
      </c>
      <c r="B1068" s="31" t="s">
        <v>1218</v>
      </c>
      <c r="C1068" s="31">
        <v>1</v>
      </c>
      <c r="D1068" s="31" t="s">
        <v>1219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1220</v>
      </c>
      <c r="C1069" s="31">
        <v>11</v>
      </c>
      <c r="D1069" s="31" t="s">
        <v>1221</v>
      </c>
      <c r="E1069" s="31">
        <f ca="1">GLOBAL[[#This Row],[a6]]</f>
        <v>11</v>
      </c>
      <c r="F1069" s="32">
        <f>GLOBAL[[#This Row],[AWAL]]</f>
        <v>11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11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11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11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11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11</v>
      </c>
    </row>
    <row r="1070" spans="1:21">
      <c r="A1070" s="31">
        <f ca="1">IF(GLOBAL[[#This Row],[TT]]&lt;1,"",ROW()-2)</f>
        <v>1068</v>
      </c>
      <c r="B1070" s="31" t="s">
        <v>4371</v>
      </c>
      <c r="C1070" s="31">
        <v>2</v>
      </c>
      <c r="D1070" s="31">
        <v>235</v>
      </c>
      <c r="E1070" s="31">
        <f ca="1">GLOBAL[[#This Row],[a6]]</f>
        <v>2</v>
      </c>
      <c r="F1070" s="32">
        <f>GLOBAL[[#This Row],[AWAL]]</f>
        <v>2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2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2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2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2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2</v>
      </c>
    </row>
    <row r="1071" spans="1:21">
      <c r="A1071" s="31">
        <f ca="1">IF(GLOBAL[[#This Row],[TT]]&lt;1,"",ROW()-2)</f>
        <v>1069</v>
      </c>
      <c r="B1071" s="31" t="s">
        <v>3295</v>
      </c>
      <c r="C1071" s="31">
        <v>1</v>
      </c>
      <c r="D1071" s="31">
        <v>580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4</v>
      </c>
      <c r="D1072" s="31" t="s">
        <v>437</v>
      </c>
      <c r="E1072" s="31">
        <f ca="1">GLOBAL[[#This Row],[a6]]</f>
        <v>4</v>
      </c>
      <c r="F1072" s="32">
        <f>GLOBAL[[#This Row],[AWAL]]</f>
        <v>4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4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4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4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4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4</v>
      </c>
    </row>
    <row r="1073" spans="1:21">
      <c r="A1073" s="31">
        <f ca="1">IF(GLOBAL[[#This Row],[TT]]&lt;1,"",ROW()-2)</f>
        <v>1071</v>
      </c>
      <c r="B1073" s="31" t="s">
        <v>4174</v>
      </c>
      <c r="C1073" s="31">
        <v>8</v>
      </c>
      <c r="D1073" s="31">
        <v>1200</v>
      </c>
      <c r="E1073" s="31">
        <f ca="1">GLOBAL[[#This Row],[a6]]</f>
        <v>8</v>
      </c>
      <c r="F1073" s="32">
        <f>GLOBAL[[#This Row],[AWAL]]</f>
        <v>8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8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8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8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8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8</v>
      </c>
    </row>
    <row r="1074" spans="1:21">
      <c r="A1074" s="31">
        <f ca="1">IF(GLOBAL[[#This Row],[TT]]&lt;1,"",ROW()-2)</f>
        <v>1072</v>
      </c>
      <c r="B1074" s="31" t="s">
        <v>4175</v>
      </c>
      <c r="C1074" s="31">
        <v>6</v>
      </c>
      <c r="D1074" s="31">
        <v>900</v>
      </c>
      <c r="E1074" s="31">
        <f ca="1">GLOBAL[[#This Row],[a6]]</f>
        <v>6</v>
      </c>
      <c r="F1074" s="32">
        <f>GLOBAL[[#This Row],[AWAL]]</f>
        <v>6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6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6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6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6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6</v>
      </c>
    </row>
    <row r="1075" spans="1:21">
      <c r="A1075" s="31">
        <f ca="1">IF(GLOBAL[[#This Row],[TT]]&lt;1,"",ROW()-2)</f>
        <v>1073</v>
      </c>
      <c r="B1075" s="31" t="s">
        <v>4177</v>
      </c>
      <c r="C1075" s="31">
        <v>7</v>
      </c>
      <c r="D1075" s="31">
        <v>750</v>
      </c>
      <c r="E1075" s="31">
        <f ca="1">GLOBAL[[#This Row],[a6]]</f>
        <v>7</v>
      </c>
      <c r="F1075" s="32">
        <f>GLOBAL[[#This Row],[AWAL]]</f>
        <v>7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7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7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7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7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7</v>
      </c>
    </row>
    <row r="1076" spans="1:21">
      <c r="A1076" s="31">
        <f ca="1">IF(GLOBAL[[#This Row],[TT]]&lt;1,"",ROW()-2)</f>
        <v>1074</v>
      </c>
      <c r="B1076" s="31" t="s">
        <v>4176</v>
      </c>
      <c r="C1076" s="31">
        <v>9</v>
      </c>
      <c r="D1076" s="31">
        <v>500</v>
      </c>
      <c r="E1076" s="31">
        <f ca="1">GLOBAL[[#This Row],[a6]]</f>
        <v>9</v>
      </c>
      <c r="F1076" s="32">
        <f>GLOBAL[[#This Row],[AWAL]]</f>
        <v>9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9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9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9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9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9</v>
      </c>
    </row>
    <row r="1077" spans="1:21">
      <c r="A1077" s="31">
        <f ca="1">IF(GLOBAL[[#This Row],[TT]]&lt;1,"",ROW()-2)</f>
        <v>1075</v>
      </c>
      <c r="B1077" s="31" t="s">
        <v>1225</v>
      </c>
      <c r="C1077" s="31">
        <v>1</v>
      </c>
      <c r="D1077" s="31" t="s">
        <v>2945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</row>
    <row r="1078" spans="1:21">
      <c r="A1078" s="31">
        <f ca="1">IF(GLOBAL[[#This Row],[TT]]&lt;1,"",ROW()-2)</f>
        <v>1076</v>
      </c>
      <c r="B1078" s="31" t="s">
        <v>1226</v>
      </c>
      <c r="C1078" s="31">
        <v>1</v>
      </c>
      <c r="D1078" s="31" t="s">
        <v>132</v>
      </c>
      <c r="E1078" s="31">
        <f ca="1">GLOBAL[[#This Row],[a6]]</f>
        <v>1</v>
      </c>
      <c r="F1078" s="32">
        <f>GLOBAL[[#This Row],[AWAL]]</f>
        <v>1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</v>
      </c>
    </row>
    <row r="1079" spans="1:21">
      <c r="A1079" s="31">
        <f ca="1">IF(GLOBAL[[#This Row],[TT]]&lt;1,"",ROW()-2)</f>
        <v>1077</v>
      </c>
      <c r="B1079" s="31" t="s">
        <v>1227</v>
      </c>
      <c r="C1079" s="31">
        <v>5</v>
      </c>
      <c r="D1079" s="31">
        <v>1200</v>
      </c>
      <c r="E1079" s="31">
        <f ca="1">GLOBAL[[#This Row],[a6]]</f>
        <v>5</v>
      </c>
      <c r="F1079" s="32">
        <f>GLOBAL[[#This Row],[AWAL]]</f>
        <v>5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5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5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5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5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5</v>
      </c>
    </row>
    <row r="1080" spans="1:21">
      <c r="A1080" s="31">
        <f ca="1">IF(GLOBAL[[#This Row],[TT]]&lt;1,"",ROW()-2)</f>
        <v>1078</v>
      </c>
      <c r="B1080" s="31" t="s">
        <v>1227</v>
      </c>
      <c r="C1080" s="31">
        <v>1</v>
      </c>
      <c r="D1080" s="31">
        <v>1000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4384</v>
      </c>
      <c r="C1081" s="31">
        <v>1</v>
      </c>
      <c r="D1081" s="31" t="s">
        <v>2611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1228</v>
      </c>
      <c r="C1082" s="31">
        <v>18</v>
      </c>
      <c r="D1082" s="31" t="s">
        <v>87</v>
      </c>
      <c r="E1082" s="31">
        <f ca="1">GLOBAL[[#This Row],[a6]]</f>
        <v>18</v>
      </c>
      <c r="F1082" s="32">
        <f>GLOBAL[[#This Row],[AWAL]]</f>
        <v>18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18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18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18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18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18</v>
      </c>
    </row>
    <row r="1083" spans="1:21">
      <c r="A1083" s="31">
        <f ca="1">IF(GLOBAL[[#This Row],[TT]]&lt;1,"",ROW()-2)</f>
        <v>1081</v>
      </c>
      <c r="B1083" s="31" t="s">
        <v>1229</v>
      </c>
      <c r="C1083" s="31">
        <v>4</v>
      </c>
      <c r="D1083" s="31">
        <v>480</v>
      </c>
      <c r="E1083" s="31">
        <f ca="1">GLOBAL[[#This Row],[a6]]</f>
        <v>4</v>
      </c>
      <c r="F1083" s="32">
        <f>GLOBAL[[#This Row],[AWAL]]</f>
        <v>4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4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4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4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4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4</v>
      </c>
    </row>
    <row r="1084" spans="1:21">
      <c r="A1084" s="31">
        <f ca="1">IF(GLOBAL[[#This Row],[TT]]&lt;1,"",ROW()-2)</f>
        <v>1082</v>
      </c>
      <c r="B1084" s="31" t="s">
        <v>1230</v>
      </c>
      <c r="C1084" s="31">
        <v>2</v>
      </c>
      <c r="D1084" s="31">
        <v>480</v>
      </c>
      <c r="E1084" s="31">
        <f ca="1">GLOBAL[[#This Row],[a6]]</f>
        <v>2</v>
      </c>
      <c r="F1084" s="32">
        <f>GLOBAL[[#This Row],[AWAL]]</f>
        <v>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2</v>
      </c>
    </row>
    <row r="1085" spans="1:21">
      <c r="A1085" s="31">
        <f ca="1">IF(GLOBAL[[#This Row],[TT]]&lt;1,"",ROW()-2)</f>
        <v>1083</v>
      </c>
      <c r="B1085" s="31" t="s">
        <v>1231</v>
      </c>
      <c r="C1085" s="31">
        <v>23</v>
      </c>
      <c r="D1085" s="31" t="s">
        <v>78</v>
      </c>
      <c r="E1085" s="31">
        <f ca="1">GLOBAL[[#This Row],[a6]]</f>
        <v>23</v>
      </c>
      <c r="F1085" s="32">
        <f>GLOBAL[[#This Row],[AWAL]]</f>
        <v>23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23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23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23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23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23</v>
      </c>
    </row>
    <row r="1086" spans="1:21">
      <c r="A1086" s="31">
        <f ca="1">IF(GLOBAL[[#This Row],[TT]]&lt;1,"",ROW()-2)</f>
        <v>1084</v>
      </c>
      <c r="B1086" s="31" t="s">
        <v>1232</v>
      </c>
      <c r="C1086" s="31">
        <v>2</v>
      </c>
      <c r="D1086" s="31" t="s">
        <v>1233</v>
      </c>
      <c r="E1086" s="31">
        <f ca="1">GLOBAL[[#This Row],[a6]]</f>
        <v>2</v>
      </c>
      <c r="F1086" s="32">
        <f>GLOBAL[[#This Row],[AWAL]]</f>
        <v>2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2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2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2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2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2</v>
      </c>
    </row>
    <row r="1087" spans="1:21">
      <c r="A1087" s="31">
        <f ca="1">IF(GLOBAL[[#This Row],[TT]]&lt;1,"",ROW()-2)</f>
        <v>1085</v>
      </c>
      <c r="B1087" s="31" t="s">
        <v>1234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1235</v>
      </c>
      <c r="C1088" s="31">
        <v>1</v>
      </c>
      <c r="D1088" s="31" t="s">
        <v>19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1236</v>
      </c>
      <c r="C1089" s="31">
        <v>13</v>
      </c>
      <c r="D1089" s="31" t="s">
        <v>138</v>
      </c>
      <c r="E1089" s="31">
        <f ca="1">GLOBAL[[#This Row],[a6]]</f>
        <v>13</v>
      </c>
      <c r="F1089" s="32">
        <f>GLOBAL[[#This Row],[AWAL]]</f>
        <v>13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13</v>
      </c>
    </row>
    <row r="1090" spans="1:21">
      <c r="A1090" s="31">
        <f ca="1">IF(GLOBAL[[#This Row],[TT]]&lt;1,"",ROW()-2)</f>
        <v>1088</v>
      </c>
      <c r="B1090" s="31" t="s">
        <v>1237</v>
      </c>
      <c r="C1090" s="31">
        <v>7</v>
      </c>
      <c r="D1090" s="31" t="s">
        <v>1238</v>
      </c>
      <c r="E1090" s="31">
        <f ca="1">GLOBAL[[#This Row],[a6]]</f>
        <v>7</v>
      </c>
      <c r="F1090" s="32">
        <f>GLOBAL[[#This Row],[AWAL]]</f>
        <v>7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7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7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7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7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7</v>
      </c>
    </row>
    <row r="1091" spans="1:21">
      <c r="A1091" s="31">
        <f ca="1">IF(GLOBAL[[#This Row],[TT]]&lt;1,"",ROW()-2)</f>
        <v>1089</v>
      </c>
      <c r="B1091" s="31" t="s">
        <v>1239</v>
      </c>
      <c r="C1091" s="31">
        <v>12</v>
      </c>
      <c r="D1091" s="31" t="s">
        <v>82</v>
      </c>
      <c r="E1091" s="31">
        <f ca="1">GLOBAL[[#This Row],[a6]]</f>
        <v>12</v>
      </c>
      <c r="F1091" s="32">
        <f>GLOBAL[[#This Row],[AWAL]]</f>
        <v>12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12</v>
      </c>
    </row>
    <row r="1092" spans="1:21">
      <c r="A1092" s="31">
        <f ca="1">IF(GLOBAL[[#This Row],[TT]]&lt;1,"",ROW()-2)</f>
        <v>1090</v>
      </c>
      <c r="B1092" s="31" t="s">
        <v>1240</v>
      </c>
      <c r="C1092" s="31">
        <v>3</v>
      </c>
      <c r="D1092" s="31" t="s">
        <v>78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>
      <c r="A1093" s="31">
        <f ca="1">IF(GLOBAL[[#This Row],[TT]]&lt;1,"",ROW()-2)</f>
        <v>1091</v>
      </c>
      <c r="B1093" s="31" t="s">
        <v>1241</v>
      </c>
      <c r="C1093" s="31">
        <v>1</v>
      </c>
      <c r="D1093" s="31" t="s">
        <v>115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1242</v>
      </c>
      <c r="C1094" s="31">
        <v>1</v>
      </c>
      <c r="D1094" s="31" t="s">
        <v>176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1242</v>
      </c>
      <c r="C1095" s="31">
        <v>1</v>
      </c>
      <c r="D1095" s="31" t="s">
        <v>32</v>
      </c>
      <c r="E1095" s="31">
        <f ca="1">GLOBAL[[#This Row],[a6]]</f>
        <v>1</v>
      </c>
      <c r="F1095" s="32">
        <f>GLOBAL[[#This Row],[AWAL]]</f>
        <v>1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1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1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1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1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1</v>
      </c>
    </row>
    <row r="1096" spans="1:21">
      <c r="A1096" s="31">
        <f ca="1">IF(GLOBAL[[#This Row],[TT]]&lt;1,"",ROW()-2)</f>
        <v>1094</v>
      </c>
      <c r="B1096" s="31" t="s">
        <v>1243</v>
      </c>
      <c r="C1096" s="31">
        <v>1</v>
      </c>
      <c r="D1096" s="31" t="s">
        <v>78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1244</v>
      </c>
      <c r="C1097" s="31">
        <v>2</v>
      </c>
      <c r="D1097" s="31" t="s">
        <v>115</v>
      </c>
      <c r="E1097" s="31">
        <f ca="1">GLOBAL[[#This Row],[a6]]</f>
        <v>2</v>
      </c>
      <c r="F1097" s="32">
        <f>GLOBAL[[#This Row],[AWAL]]</f>
        <v>2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2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2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2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2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2</v>
      </c>
    </row>
    <row r="1098" spans="1:21">
      <c r="A1098" s="31">
        <f ca="1">IF(GLOBAL[[#This Row],[TT]]&lt;1,"",ROW()-2)</f>
        <v>1096</v>
      </c>
      <c r="B1098" s="31" t="s">
        <v>1245</v>
      </c>
      <c r="C1098" s="31">
        <v>3</v>
      </c>
      <c r="D1098" s="31" t="s">
        <v>115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3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3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3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3</v>
      </c>
    </row>
    <row r="1099" spans="1:21">
      <c r="A1099" s="31">
        <f ca="1">IF(GLOBAL[[#This Row],[TT]]&lt;1,"",ROW()-2)</f>
        <v>1097</v>
      </c>
      <c r="B1099" s="31" t="s">
        <v>1246</v>
      </c>
      <c r="C1099" s="31">
        <v>4</v>
      </c>
      <c r="D1099" s="31" t="s">
        <v>115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>
      <c r="A1100" s="31">
        <f ca="1">IF(GLOBAL[[#This Row],[TT]]&lt;1,"",ROW()-2)</f>
        <v>1098</v>
      </c>
      <c r="B1100" s="31" t="s">
        <v>1247</v>
      </c>
      <c r="C1100" s="31">
        <v>1</v>
      </c>
      <c r="D1100" s="31" t="s">
        <v>1020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1248</v>
      </c>
      <c r="C1101" s="31">
        <v>3</v>
      </c>
      <c r="D1101" s="31" t="s">
        <v>1249</v>
      </c>
      <c r="E1101" s="31">
        <f ca="1">GLOBAL[[#This Row],[a6]]</f>
        <v>3</v>
      </c>
      <c r="F1101" s="32">
        <f>GLOBAL[[#This Row],[AWAL]]</f>
        <v>3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3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3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3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3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3</v>
      </c>
    </row>
    <row r="1102" spans="1:21">
      <c r="A1102" s="31">
        <f ca="1">IF(GLOBAL[[#This Row],[TT]]&lt;1,"",ROW()-2)</f>
        <v>1100</v>
      </c>
      <c r="B1102" s="31" t="s">
        <v>1250</v>
      </c>
      <c r="C1102" s="31">
        <v>8</v>
      </c>
      <c r="D1102" s="31" t="s">
        <v>798</v>
      </c>
      <c r="E1102" s="31">
        <f ca="1">GLOBAL[[#This Row],[a6]]</f>
        <v>8</v>
      </c>
      <c r="F1102" s="32">
        <f>GLOBAL[[#This Row],[AWAL]]</f>
        <v>8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8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8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8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8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8</v>
      </c>
    </row>
    <row r="1103" spans="1:21">
      <c r="A1103" s="31">
        <f ca="1">IF(GLOBAL[[#This Row],[TT]]&lt;1,"",ROW()-2)</f>
        <v>1101</v>
      </c>
      <c r="B1103" s="31" t="s">
        <v>1253</v>
      </c>
      <c r="C1103" s="31">
        <v>1</v>
      </c>
      <c r="D1103" s="31" t="s">
        <v>115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1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1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1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1</v>
      </c>
    </row>
    <row r="1104" spans="1:21">
      <c r="A1104" s="31">
        <f ca="1">IF(GLOBAL[[#This Row],[TT]]&lt;1,"",ROW()-2)</f>
        <v>1102</v>
      </c>
      <c r="B1104" s="31" t="s">
        <v>1254</v>
      </c>
      <c r="C1104" s="31">
        <v>5</v>
      </c>
      <c r="D1104" s="31" t="s">
        <v>607</v>
      </c>
      <c r="E1104" s="31">
        <f ca="1">GLOBAL[[#This Row],[a6]]</f>
        <v>5</v>
      </c>
      <c r="F1104" s="32">
        <f>GLOBAL[[#This Row],[AWAL]]</f>
        <v>5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5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5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5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5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5</v>
      </c>
    </row>
    <row r="1105" spans="1:21">
      <c r="A1105" s="31">
        <f ca="1">IF(GLOBAL[[#This Row],[TT]]&lt;1,"",ROW()-2)</f>
        <v>1103</v>
      </c>
      <c r="B1105" s="31" t="s">
        <v>1255</v>
      </c>
      <c r="C1105" s="31">
        <v>4</v>
      </c>
      <c r="D1105" s="31" t="s">
        <v>119</v>
      </c>
      <c r="E1105" s="31">
        <f ca="1">GLOBAL[[#This Row],[a6]]</f>
        <v>4</v>
      </c>
      <c r="F1105" s="32">
        <f>GLOBAL[[#This Row],[AWAL]]</f>
        <v>4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4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4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4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4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4</v>
      </c>
    </row>
    <row r="1106" spans="1:21">
      <c r="A1106" s="31">
        <f ca="1">IF(GLOBAL[[#This Row],[TT]]&lt;1,"",ROW()-2)</f>
        <v>1104</v>
      </c>
      <c r="B1106" s="31" t="s">
        <v>4695</v>
      </c>
      <c r="C1106" s="31">
        <v>1</v>
      </c>
      <c r="D1106" s="31" t="s">
        <v>386</v>
      </c>
      <c r="E1106" s="31">
        <f ca="1">GLOBAL[[#This Row],[a6]]</f>
        <v>1</v>
      </c>
      <c r="F1106" s="32">
        <f>GLOBAL[[#This Row],[AWAL]]</f>
        <v>1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1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1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1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1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1</v>
      </c>
    </row>
    <row r="1107" spans="1:21">
      <c r="A1107" s="31">
        <f ca="1">IF(GLOBAL[[#This Row],[TT]]&lt;1,"",ROW()-2)</f>
        <v>1105</v>
      </c>
      <c r="B1107" s="31" t="s">
        <v>1256</v>
      </c>
      <c r="C1107" s="31">
        <v>4</v>
      </c>
      <c r="D1107" s="31" t="s">
        <v>119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1257</v>
      </c>
      <c r="C1108" s="31">
        <v>10</v>
      </c>
      <c r="D1108" s="31" t="s">
        <v>1258</v>
      </c>
      <c r="E1108" s="31">
        <f ca="1">GLOBAL[[#This Row],[a6]]</f>
        <v>10</v>
      </c>
      <c r="F1108" s="32">
        <f>GLOBAL[[#This Row],[AWAL]]</f>
        <v>10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10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10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10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10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10</v>
      </c>
    </row>
    <row r="1109" spans="1:21">
      <c r="A1109" s="31">
        <f ca="1">IF(GLOBAL[[#This Row],[TT]]&lt;1,"",ROW()-2)</f>
        <v>1107</v>
      </c>
      <c r="B1109" s="31" t="s">
        <v>1259</v>
      </c>
      <c r="C1109" s="31">
        <v>5</v>
      </c>
      <c r="D1109" s="31" t="s">
        <v>1258</v>
      </c>
      <c r="E1109" s="31">
        <f ca="1">GLOBAL[[#This Row],[a6]]</f>
        <v>5</v>
      </c>
      <c r="F1109" s="32">
        <f>GLOBAL[[#This Row],[AWAL]]</f>
        <v>5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5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5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5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5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5</v>
      </c>
    </row>
    <row r="1110" spans="1:21">
      <c r="A1110" s="31">
        <f ca="1">IF(GLOBAL[[#This Row],[TT]]&lt;1,"",ROW()-2)</f>
        <v>1108</v>
      </c>
      <c r="B1110" s="31" t="s">
        <v>1260</v>
      </c>
      <c r="C1110" s="31">
        <v>6</v>
      </c>
      <c r="D1110" s="31" t="s">
        <v>1258</v>
      </c>
      <c r="E1110" s="31">
        <f ca="1">GLOBAL[[#This Row],[a6]]</f>
        <v>6</v>
      </c>
      <c r="F1110" s="32">
        <f>GLOBAL[[#This Row],[AWAL]]</f>
        <v>6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6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6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6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6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6</v>
      </c>
    </row>
    <row r="1111" spans="1:21">
      <c r="A1111" s="31">
        <f ca="1">IF(GLOBAL[[#This Row],[TT]]&lt;1,"",ROW()-2)</f>
        <v>1109</v>
      </c>
      <c r="B1111" s="31" t="s">
        <v>1261</v>
      </c>
      <c r="C1111" s="31">
        <v>8</v>
      </c>
      <c r="D1111" s="31" t="s">
        <v>1262</v>
      </c>
      <c r="E1111" s="31">
        <f ca="1">GLOBAL[[#This Row],[a6]]</f>
        <v>8</v>
      </c>
      <c r="F1111" s="32">
        <f>GLOBAL[[#This Row],[AWAL]]</f>
        <v>8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8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8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8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8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8</v>
      </c>
    </row>
    <row r="1112" spans="1:21">
      <c r="A1112" s="31">
        <f ca="1">IF(GLOBAL[[#This Row],[TT]]&lt;1,"",ROW()-2)</f>
        <v>1110</v>
      </c>
      <c r="B1112" s="31" t="s">
        <v>1263</v>
      </c>
      <c r="C1112" s="31">
        <v>9</v>
      </c>
      <c r="D1112" s="31" t="s">
        <v>1262</v>
      </c>
      <c r="E1112" s="31">
        <f ca="1">GLOBAL[[#This Row],[a6]]</f>
        <v>9</v>
      </c>
      <c r="F1112" s="32">
        <f>GLOBAL[[#This Row],[AWAL]]</f>
        <v>9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9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9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9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9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9</v>
      </c>
    </row>
    <row r="1113" spans="1:21">
      <c r="A1113" s="31">
        <f ca="1">IF(GLOBAL[[#This Row],[TT]]&lt;1,"",ROW()-2)</f>
        <v>1111</v>
      </c>
      <c r="B1113" s="31" t="s">
        <v>1264</v>
      </c>
      <c r="C1113" s="31">
        <v>2</v>
      </c>
      <c r="D1113" s="31" t="s">
        <v>1265</v>
      </c>
      <c r="E1113" s="31">
        <f ca="1">GLOBAL[[#This Row],[a6]]</f>
        <v>2</v>
      </c>
      <c r="F1113" s="32">
        <f>GLOBAL[[#This Row],[AWAL]]</f>
        <v>2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2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2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2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2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2</v>
      </c>
    </row>
    <row r="1114" spans="1:21">
      <c r="A1114" s="31">
        <f ca="1">IF(GLOBAL[[#This Row],[TT]]&lt;1,"",ROW()-2)</f>
        <v>1112</v>
      </c>
      <c r="B1114" s="31" t="s">
        <v>1266</v>
      </c>
      <c r="C1114" s="31">
        <v>4</v>
      </c>
      <c r="D1114" s="31" t="s">
        <v>1267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4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4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4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4</v>
      </c>
    </row>
    <row r="1115" spans="1:21">
      <c r="A1115" s="31">
        <f ca="1">IF(GLOBAL[[#This Row],[TT]]&lt;1,"",ROW()-2)</f>
        <v>1113</v>
      </c>
      <c r="B1115" s="31" t="s">
        <v>1269</v>
      </c>
      <c r="C1115" s="31">
        <v>2</v>
      </c>
      <c r="D1115" s="31" t="s">
        <v>1270</v>
      </c>
      <c r="E1115" s="31">
        <f ca="1">GLOBAL[[#This Row],[a6]]</f>
        <v>2</v>
      </c>
      <c r="F1115" s="32">
        <f>GLOBAL[[#This Row],[AWAL]]</f>
        <v>2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2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2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2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2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2</v>
      </c>
    </row>
    <row r="1116" spans="1:21">
      <c r="A1116" s="31">
        <f ca="1">IF(GLOBAL[[#This Row],[TT]]&lt;1,"",ROW()-2)</f>
        <v>1114</v>
      </c>
      <c r="B1116" s="31" t="s">
        <v>1271</v>
      </c>
      <c r="C1116" s="31">
        <v>7</v>
      </c>
      <c r="D1116" s="31" t="s">
        <v>339</v>
      </c>
      <c r="E1116" s="31">
        <f ca="1">GLOBAL[[#This Row],[a6]]</f>
        <v>7</v>
      </c>
      <c r="F1116" s="32">
        <f>GLOBAL[[#This Row],[AWAL]]</f>
        <v>7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7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7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7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7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7</v>
      </c>
    </row>
    <row r="1117" spans="1:21">
      <c r="A1117" s="31">
        <f ca="1">IF(GLOBAL[[#This Row],[TT]]&lt;1,"",ROW()-2)</f>
        <v>1115</v>
      </c>
      <c r="B1117" s="31" t="s">
        <v>3274</v>
      </c>
      <c r="C1117" s="31">
        <v>4</v>
      </c>
      <c r="D1117" s="31" t="s">
        <v>643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3275</v>
      </c>
      <c r="C1118" s="31">
        <v>5</v>
      </c>
      <c r="D1118" s="31" t="s">
        <v>1272</v>
      </c>
      <c r="E1118" s="31">
        <f ca="1">GLOBAL[[#This Row],[a6]]</f>
        <v>5</v>
      </c>
      <c r="F1118" s="32">
        <f>GLOBAL[[#This Row],[AWAL]]</f>
        <v>5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5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5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5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5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5</v>
      </c>
    </row>
    <row r="1119" spans="1:21">
      <c r="A1119" s="31">
        <f ca="1">IF(GLOBAL[[#This Row],[TT]]&lt;1,"",ROW()-2)</f>
        <v>1117</v>
      </c>
      <c r="B1119" s="31" t="s">
        <v>1273</v>
      </c>
      <c r="C1119" s="31">
        <v>6</v>
      </c>
      <c r="D1119" s="31">
        <v>240</v>
      </c>
      <c r="E1119" s="31">
        <f ca="1">GLOBAL[[#This Row],[a6]]</f>
        <v>6</v>
      </c>
      <c r="F1119" s="32">
        <f>GLOBAL[[#This Row],[AWAL]]</f>
        <v>6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6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6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6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6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6</v>
      </c>
    </row>
    <row r="1120" spans="1:21">
      <c r="A1120" s="31">
        <f ca="1">IF(GLOBAL[[#This Row],[TT]]&lt;1,"",ROW()-2)</f>
        <v>1118</v>
      </c>
      <c r="B1120" s="31" t="s">
        <v>3369</v>
      </c>
      <c r="C1120" s="31">
        <v>5</v>
      </c>
      <c r="D1120" s="31" t="s">
        <v>2601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1274</v>
      </c>
      <c r="C1121" s="31">
        <v>1</v>
      </c>
      <c r="D1121" s="31" t="s">
        <v>2708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>
      <c r="A1122" s="31">
        <f ca="1">IF(GLOBAL[[#This Row],[TT]]&lt;1,"",ROW()-2)</f>
        <v>1120</v>
      </c>
      <c r="B1122" s="31" t="s">
        <v>1275</v>
      </c>
      <c r="C1122" s="31">
        <v>1</v>
      </c>
      <c r="D1122" s="31" t="s">
        <v>189</v>
      </c>
      <c r="E1122" s="31">
        <f ca="1">GLOBAL[[#This Row],[a6]]</f>
        <v>1</v>
      </c>
      <c r="F1122" s="32">
        <f>GLOBAL[[#This Row],[AWAL]]</f>
        <v>1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</v>
      </c>
    </row>
    <row r="1123" spans="1:21">
      <c r="A1123" s="31">
        <f ca="1">IF(GLOBAL[[#This Row],[TT]]&lt;1,"",ROW()-2)</f>
        <v>1121</v>
      </c>
      <c r="B1123" s="31" t="s">
        <v>1276</v>
      </c>
      <c r="C1123" s="31">
        <v>5</v>
      </c>
      <c r="D1123" s="31" t="s">
        <v>123</v>
      </c>
      <c r="E1123" s="31">
        <f ca="1">GLOBAL[[#This Row],[a6]]</f>
        <v>5</v>
      </c>
      <c r="F1123" s="32">
        <f>GLOBAL[[#This Row],[AWAL]]</f>
        <v>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5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5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5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5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5</v>
      </c>
    </row>
    <row r="1124" spans="1:21">
      <c r="A1124" s="31">
        <f ca="1">IF(GLOBAL[[#This Row],[TT]]&lt;1,"",ROW()-2)</f>
        <v>1122</v>
      </c>
      <c r="B1124" s="31" t="s">
        <v>4830</v>
      </c>
      <c r="C1124" s="31">
        <v>4</v>
      </c>
      <c r="D1124" s="31">
        <v>360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>
      <c r="A1125" s="31">
        <f ca="1">IF(GLOBAL[[#This Row],[TT]]&lt;1,"",ROW()-2)</f>
        <v>1123</v>
      </c>
      <c r="B1125" s="31" t="s">
        <v>4831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4799</v>
      </c>
      <c r="C1126" s="31">
        <v>15</v>
      </c>
      <c r="D1126" s="31">
        <v>600</v>
      </c>
      <c r="E1126" s="31">
        <f ca="1">GLOBAL[[#This Row],[a6]]</f>
        <v>15</v>
      </c>
      <c r="F1126" s="32">
        <f>GLOBAL[[#This Row],[AWAL]]</f>
        <v>15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15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15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15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15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15</v>
      </c>
    </row>
    <row r="1127" spans="1:21">
      <c r="A1127" s="31">
        <f ca="1">IF(GLOBAL[[#This Row],[TT]]&lt;1,"",ROW()-2)</f>
        <v>1125</v>
      </c>
      <c r="B1127" s="31" t="s">
        <v>1277</v>
      </c>
      <c r="C1127" s="31">
        <v>1</v>
      </c>
      <c r="D1127" s="31">
        <v>600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4832</v>
      </c>
      <c r="C1128" s="31">
        <v>3</v>
      </c>
      <c r="D1128" s="31">
        <v>360</v>
      </c>
      <c r="E1128" s="31">
        <f ca="1">GLOBAL[[#This Row],[a6]]</f>
        <v>3</v>
      </c>
      <c r="F1128" s="32">
        <f>GLOBAL[[#This Row],[AWAL]]</f>
        <v>3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3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3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3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3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3</v>
      </c>
    </row>
    <row r="1129" spans="1:21">
      <c r="A1129" s="31">
        <f ca="1">IF(GLOBAL[[#This Row],[TT]]&lt;1,"",ROW()-2)</f>
        <v>1127</v>
      </c>
      <c r="B1129" s="31" t="s">
        <v>1279</v>
      </c>
      <c r="C1129" s="31">
        <v>4</v>
      </c>
      <c r="D1129" s="31" t="s">
        <v>56</v>
      </c>
      <c r="E1129" s="31">
        <f ca="1">GLOBAL[[#This Row],[a6]]</f>
        <v>4</v>
      </c>
      <c r="F1129" s="32">
        <f>GLOBAL[[#This Row],[AWAL]]</f>
        <v>4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4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4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4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4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4</v>
      </c>
    </row>
    <row r="1130" spans="1:21">
      <c r="A1130" s="31">
        <f ca="1">IF(GLOBAL[[#This Row],[TT]]&lt;1,"",ROW()-2)</f>
        <v>1128</v>
      </c>
      <c r="B1130" s="31" t="s">
        <v>1280</v>
      </c>
      <c r="C1130" s="31">
        <v>4</v>
      </c>
      <c r="D1130" s="31">
        <v>720</v>
      </c>
      <c r="E1130" s="31">
        <f ca="1">GLOBAL[[#This Row],[a6]]</f>
        <v>4</v>
      </c>
      <c r="F1130" s="32">
        <f>GLOBAL[[#This Row],[AWAL]]</f>
        <v>4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4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4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4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4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4</v>
      </c>
    </row>
    <row r="1131" spans="1:21">
      <c r="A1131" s="31">
        <f ca="1">IF(GLOBAL[[#This Row],[TT]]&lt;1,"",ROW()-2)</f>
        <v>1129</v>
      </c>
      <c r="B1131" s="31" t="s">
        <v>1282</v>
      </c>
      <c r="C1131" s="31">
        <v>1</v>
      </c>
      <c r="D1131" s="31">
        <v>720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4808</v>
      </c>
      <c r="C1132" s="31">
        <v>5</v>
      </c>
      <c r="D1132" s="31">
        <v>720</v>
      </c>
      <c r="E1132" s="31">
        <f ca="1">GLOBAL[[#This Row],[a6]]</f>
        <v>5</v>
      </c>
      <c r="F1132" s="32">
        <f>GLOBAL[[#This Row],[AWAL]]</f>
        <v>5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5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5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5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5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5</v>
      </c>
    </row>
    <row r="1133" spans="1:21">
      <c r="A1133" s="31">
        <f ca="1">IF(GLOBAL[[#This Row],[TT]]&lt;1,"",ROW()-2)</f>
        <v>1131</v>
      </c>
      <c r="B1133" s="31" t="s">
        <v>1283</v>
      </c>
      <c r="C1133" s="31">
        <v>4</v>
      </c>
      <c r="D1133" s="31" t="s">
        <v>909</v>
      </c>
      <c r="E1133" s="31">
        <f ca="1">GLOBAL[[#This Row],[a6]]</f>
        <v>4</v>
      </c>
      <c r="F1133" s="32">
        <f>GLOBAL[[#This Row],[AWAL]]</f>
        <v>4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4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4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4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4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4</v>
      </c>
    </row>
    <row r="1134" spans="1:21">
      <c r="A1134" s="31">
        <f ca="1">IF(GLOBAL[[#This Row],[TT]]&lt;1,"",ROW()-2)</f>
        <v>1132</v>
      </c>
      <c r="B1134" s="31" t="s">
        <v>1284</v>
      </c>
      <c r="C1134" s="31">
        <v>1</v>
      </c>
      <c r="D1134" s="31" t="s">
        <v>909</v>
      </c>
      <c r="E1134" s="31">
        <f ca="1">GLOBAL[[#This Row],[a6]]</f>
        <v>1</v>
      </c>
      <c r="F1134" s="32">
        <f>GLOBAL[[#This Row],[AWAL]]</f>
        <v>1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1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1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1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1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1</v>
      </c>
    </row>
    <row r="1135" spans="1:21">
      <c r="A1135" s="31">
        <f ca="1">IF(GLOBAL[[#This Row],[TT]]&lt;1,"",ROW()-2)</f>
        <v>1133</v>
      </c>
      <c r="B1135" s="31" t="s">
        <v>4280</v>
      </c>
      <c r="C1135" s="31">
        <v>27</v>
      </c>
      <c r="D1135" s="31">
        <v>480</v>
      </c>
      <c r="E1135" s="31">
        <f ca="1">GLOBAL[[#This Row],[a6]]</f>
        <v>26</v>
      </c>
      <c r="F1135" s="32">
        <f>GLOBAL[[#This Row],[AWAL]]</f>
        <v>27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27</v>
      </c>
      <c r="J1135" s="31">
        <v>26</v>
      </c>
      <c r="K1135" s="31">
        <f>IF(GLOBAL[[#This Row],[b2]]="","",GLOBAL[[#This Row],[b2]]-GLOBAL[[#This Row],[a2]])</f>
        <v>-1</v>
      </c>
      <c r="L1135" s="32">
        <f ca="1">SUM(INDIRECT(GLOBAL_VAR[TABLENAME]&amp;"[@a"&amp;$1:$1-1&amp;"]"),INDIRECT(GLOBAL_VAR[TABLENAME]&amp;"[@c"&amp;$1:$1-1&amp;"]"))</f>
        <v>26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26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26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26</v>
      </c>
    </row>
    <row r="1136" spans="1:21">
      <c r="A1136" s="31">
        <f ca="1">IF(GLOBAL[[#This Row],[TT]]&lt;1,"",ROW()-2)</f>
        <v>1134</v>
      </c>
      <c r="B1136" s="31" t="s">
        <v>1285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</row>
    <row r="1137" spans="1:21">
      <c r="A1137" s="31">
        <f ca="1">IF(GLOBAL[[#This Row],[TT]]&lt;1,"",ROW()-2)</f>
        <v>1135</v>
      </c>
      <c r="B1137" s="31" t="s">
        <v>1286</v>
      </c>
      <c r="C1137" s="31">
        <v>3</v>
      </c>
      <c r="D1137" s="31" t="s">
        <v>909</v>
      </c>
      <c r="E1137" s="31">
        <f ca="1">GLOBAL[[#This Row],[a6]]</f>
        <v>3</v>
      </c>
      <c r="F1137" s="32">
        <f>GLOBAL[[#This Row],[AWAL]]</f>
        <v>3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3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3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3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3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3</v>
      </c>
    </row>
    <row r="1138" spans="1:21">
      <c r="A1138" s="31">
        <f ca="1">IF(GLOBAL[[#This Row],[TT]]&lt;1,"",ROW()-2)</f>
        <v>1136</v>
      </c>
      <c r="B1138" s="31" t="s">
        <v>1287</v>
      </c>
      <c r="C1138" s="31">
        <v>14</v>
      </c>
      <c r="D1138" s="31">
        <v>480</v>
      </c>
      <c r="E1138" s="31">
        <f ca="1">GLOBAL[[#This Row],[a6]]</f>
        <v>14</v>
      </c>
      <c r="F1138" s="32">
        <f>GLOBAL[[#This Row],[AWAL]]</f>
        <v>14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14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14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14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14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14</v>
      </c>
    </row>
    <row r="1139" spans="1:21">
      <c r="A1139" s="31">
        <f ca="1">IF(GLOBAL[[#This Row],[TT]]&lt;1,"",ROW()-2)</f>
        <v>1137</v>
      </c>
      <c r="B1139" s="31" t="s">
        <v>1288</v>
      </c>
      <c r="C1139" s="31">
        <v>2</v>
      </c>
      <c r="D1139" s="31">
        <v>600</v>
      </c>
      <c r="E1139" s="31">
        <f ca="1">GLOBAL[[#This Row],[a6]]</f>
        <v>2</v>
      </c>
      <c r="F1139" s="32">
        <f>GLOBAL[[#This Row],[AWAL]]</f>
        <v>2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2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2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2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2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2</v>
      </c>
    </row>
    <row r="1140" spans="1:21">
      <c r="A1140" s="31">
        <f ca="1">IF(GLOBAL[[#This Row],[TT]]&lt;1,"",ROW()-2)</f>
        <v>1138</v>
      </c>
      <c r="B1140" s="31" t="s">
        <v>1289</v>
      </c>
      <c r="C1140" s="31">
        <v>2</v>
      </c>
      <c r="D1140" s="31">
        <v>600</v>
      </c>
      <c r="E1140" s="31">
        <f ca="1">GLOBAL[[#This Row],[a6]]</f>
        <v>2</v>
      </c>
      <c r="F1140" s="32">
        <f>GLOBAL[[#This Row],[AWAL]]</f>
        <v>2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2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2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2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2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2</v>
      </c>
    </row>
    <row r="1141" spans="1:21">
      <c r="A1141" s="31">
        <f ca="1">IF(GLOBAL[[#This Row],[TT]]&lt;1,"",ROW()-2)</f>
        <v>1139</v>
      </c>
      <c r="B1141" s="31" t="s">
        <v>1290</v>
      </c>
      <c r="C1141" s="31">
        <v>6</v>
      </c>
      <c r="D1141" s="31">
        <v>600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>
      <c r="A1142" s="31">
        <f ca="1">IF(GLOBAL[[#This Row],[TT]]&lt;1,"",ROW()-2)</f>
        <v>1140</v>
      </c>
      <c r="B1142" s="31" t="s">
        <v>1291</v>
      </c>
      <c r="C1142" s="31">
        <v>1</v>
      </c>
      <c r="D1142" s="31">
        <v>480</v>
      </c>
      <c r="E1142" s="31">
        <f ca="1">GLOBAL[[#This Row],[a6]]</f>
        <v>1</v>
      </c>
      <c r="F1142" s="32">
        <f>GLOBAL[[#This Row],[AWAL]]</f>
        <v>1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</v>
      </c>
    </row>
    <row r="1143" spans="1:21">
      <c r="A1143" s="31">
        <f ca="1">IF(GLOBAL[[#This Row],[TT]]&lt;1,"",ROW()-2)</f>
        <v>1141</v>
      </c>
      <c r="B1143" s="31" t="s">
        <v>1292</v>
      </c>
      <c r="C1143" s="31">
        <v>1</v>
      </c>
      <c r="D1143" s="31">
        <v>600</v>
      </c>
      <c r="E1143" s="31">
        <f ca="1">GLOBAL[[#This Row],[a6]]</f>
        <v>1</v>
      </c>
      <c r="F1143" s="32">
        <f>GLOBAL[[#This Row],[AWAL]]</f>
        <v>1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1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1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1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1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1</v>
      </c>
    </row>
    <row r="1144" spans="1:21">
      <c r="A1144" s="31">
        <f ca="1">IF(GLOBAL[[#This Row],[TT]]&lt;1,"",ROW()-2)</f>
        <v>1142</v>
      </c>
      <c r="B1144" s="31" t="s">
        <v>1293</v>
      </c>
      <c r="C1144" s="31">
        <v>17</v>
      </c>
      <c r="D1144" s="31">
        <v>480</v>
      </c>
      <c r="E1144" s="31">
        <f ca="1">GLOBAL[[#This Row],[a6]]</f>
        <v>17</v>
      </c>
      <c r="F1144" s="32">
        <f>GLOBAL[[#This Row],[AWAL]]</f>
        <v>17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17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17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17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17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17</v>
      </c>
    </row>
    <row r="1145" spans="1:21">
      <c r="A1145" s="31">
        <f ca="1">IF(GLOBAL[[#This Row],[TT]]&lt;1,"",ROW()-2)</f>
        <v>1143</v>
      </c>
      <c r="B1145" s="31" t="s">
        <v>1294</v>
      </c>
      <c r="C1145" s="31">
        <v>57</v>
      </c>
      <c r="D1145" s="31">
        <v>480</v>
      </c>
      <c r="E1145" s="31">
        <f ca="1">GLOBAL[[#This Row],[a6]]</f>
        <v>57</v>
      </c>
      <c r="F1145" s="32">
        <f>GLOBAL[[#This Row],[AWAL]]</f>
        <v>57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57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57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57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57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57</v>
      </c>
    </row>
    <row r="1146" spans="1:21">
      <c r="A1146" s="31">
        <f ca="1">IF(GLOBAL[[#This Row],[TT]]&lt;1,"",ROW()-2)</f>
        <v>1144</v>
      </c>
      <c r="B1146" s="31" t="s">
        <v>4279</v>
      </c>
      <c r="C1146" s="31">
        <v>5</v>
      </c>
      <c r="D1146" s="31">
        <v>240</v>
      </c>
      <c r="E1146" s="31">
        <f ca="1">GLOBAL[[#This Row],[a6]]</f>
        <v>5</v>
      </c>
      <c r="F1146" s="32">
        <f>GLOBAL[[#This Row],[AWAL]]</f>
        <v>5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5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5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5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5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5</v>
      </c>
    </row>
    <row r="1147" spans="1:21">
      <c r="A1147" s="31">
        <f ca="1">IF(GLOBAL[[#This Row],[TT]]&lt;1,"",ROW()-2)</f>
        <v>1145</v>
      </c>
      <c r="B1147" s="31" t="s">
        <v>1296</v>
      </c>
      <c r="C1147" s="31">
        <v>3</v>
      </c>
      <c r="D1147" s="31" t="s">
        <v>58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1297</v>
      </c>
      <c r="C1148" s="31">
        <v>6</v>
      </c>
      <c r="D1148" s="31" t="s">
        <v>909</v>
      </c>
      <c r="E1148" s="31">
        <f ca="1">GLOBAL[[#This Row],[a6]]</f>
        <v>6</v>
      </c>
      <c r="F1148" s="32">
        <f>GLOBAL[[#This Row],[AWAL]]</f>
        <v>6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6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6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6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6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6</v>
      </c>
    </row>
    <row r="1149" spans="1:21">
      <c r="A1149" s="31">
        <f ca="1">IF(GLOBAL[[#This Row],[TT]]&lt;1,"",ROW()-2)</f>
        <v>1147</v>
      </c>
      <c r="B1149" s="31" t="s">
        <v>1298</v>
      </c>
      <c r="C1149" s="31">
        <v>10</v>
      </c>
      <c r="D1149" s="31" t="s">
        <v>189</v>
      </c>
      <c r="E1149" s="31">
        <f ca="1">GLOBAL[[#This Row],[a6]]</f>
        <v>10</v>
      </c>
      <c r="F1149" s="32">
        <f>GLOBAL[[#This Row],[AWAL]]</f>
        <v>10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10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10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10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10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10</v>
      </c>
    </row>
    <row r="1150" spans="1:21">
      <c r="A1150" s="31">
        <f ca="1">IF(GLOBAL[[#This Row],[TT]]&lt;1,"",ROW()-2)</f>
        <v>1148</v>
      </c>
      <c r="B1150" s="31" t="s">
        <v>1299</v>
      </c>
      <c r="C1150" s="31">
        <v>4</v>
      </c>
      <c r="D1150" s="31">
        <v>600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1300</v>
      </c>
      <c r="C1151" s="31">
        <v>2</v>
      </c>
      <c r="D1151" s="31">
        <v>600</v>
      </c>
      <c r="E1151" s="31">
        <f ca="1">GLOBAL[[#This Row],[a6]]</f>
        <v>2</v>
      </c>
      <c r="F1151" s="32">
        <f>GLOBAL[[#This Row],[AWAL]]</f>
        <v>2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2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2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2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2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2</v>
      </c>
    </row>
    <row r="1152" spans="1:21">
      <c r="A1152" s="31">
        <f ca="1">IF(GLOBAL[[#This Row],[TT]]&lt;1,"",ROW()-2)</f>
        <v>1150</v>
      </c>
      <c r="B1152" s="31" t="s">
        <v>1301</v>
      </c>
      <c r="C1152" s="31">
        <v>12</v>
      </c>
      <c r="D1152" s="31">
        <v>480</v>
      </c>
      <c r="E1152" s="31">
        <f ca="1">GLOBAL[[#This Row],[a6]]</f>
        <v>12</v>
      </c>
      <c r="F1152" s="32">
        <f>GLOBAL[[#This Row],[AWAL]]</f>
        <v>12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12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12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12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12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12</v>
      </c>
    </row>
    <row r="1153" spans="1:21">
      <c r="A1153" s="31">
        <f ca="1">IF(GLOBAL[[#This Row],[TT]]&lt;1,"",ROW()-2)</f>
        <v>1151</v>
      </c>
      <c r="B1153" s="31" t="s">
        <v>1302</v>
      </c>
      <c r="C1153" s="31">
        <v>7</v>
      </c>
      <c r="D1153" s="31">
        <v>480</v>
      </c>
      <c r="E1153" s="31">
        <f ca="1">GLOBAL[[#This Row],[a6]]</f>
        <v>7</v>
      </c>
      <c r="F1153" s="32">
        <f>GLOBAL[[#This Row],[AWAL]]</f>
        <v>7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7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7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7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7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7</v>
      </c>
    </row>
    <row r="1154" spans="1:21">
      <c r="A1154" s="31">
        <f ca="1">IF(GLOBAL[[#This Row],[TT]]&lt;1,"",ROW()-2)</f>
        <v>1152</v>
      </c>
      <c r="B1154" s="31" t="s">
        <v>1303</v>
      </c>
      <c r="C1154" s="31">
        <v>26</v>
      </c>
      <c r="D1154" s="31">
        <v>480</v>
      </c>
      <c r="E1154" s="31">
        <f ca="1">GLOBAL[[#This Row],[a6]]</f>
        <v>26</v>
      </c>
      <c r="F1154" s="32">
        <f>GLOBAL[[#This Row],[AWAL]]</f>
        <v>26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26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26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26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26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26</v>
      </c>
    </row>
    <row r="1155" spans="1:21">
      <c r="A1155" s="31">
        <f ca="1">IF(GLOBAL[[#This Row],[TT]]&lt;1,"",ROW()-2)</f>
        <v>1153</v>
      </c>
      <c r="B1155" s="31" t="s">
        <v>1304</v>
      </c>
      <c r="C1155" s="31">
        <v>3</v>
      </c>
      <c r="D1155" s="31">
        <v>180</v>
      </c>
      <c r="E1155" s="31">
        <f ca="1">GLOBAL[[#This Row],[a6]]</f>
        <v>3</v>
      </c>
      <c r="F1155" s="32">
        <f>GLOBAL[[#This Row],[AWAL]]</f>
        <v>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3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3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3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3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3</v>
      </c>
    </row>
    <row r="1156" spans="1:21">
      <c r="A1156" s="31">
        <f ca="1">IF(GLOBAL[[#This Row],[TT]]&lt;1,"",ROW()-2)</f>
        <v>1154</v>
      </c>
      <c r="B1156" s="31" t="s">
        <v>3141</v>
      </c>
      <c r="C1156" s="31">
        <v>1</v>
      </c>
      <c r="D1156" s="31" t="s">
        <v>440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1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1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1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1</v>
      </c>
    </row>
    <row r="1157" spans="1:21">
      <c r="A1157" s="31">
        <f ca="1">IF(GLOBAL[[#This Row],[TT]]&lt;1,"",ROW()-2)</f>
        <v>1155</v>
      </c>
      <c r="B1157" s="31" t="s">
        <v>1305</v>
      </c>
      <c r="C1157" s="31">
        <v>15</v>
      </c>
      <c r="D1157" s="31">
        <v>800</v>
      </c>
      <c r="E1157" s="31">
        <f ca="1">GLOBAL[[#This Row],[a6]]</f>
        <v>15</v>
      </c>
      <c r="F1157" s="32">
        <f>GLOBAL[[#This Row],[AWAL]]</f>
        <v>15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15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15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15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15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15</v>
      </c>
    </row>
    <row r="1158" spans="1:21">
      <c r="A1158" s="31">
        <f ca="1">IF(GLOBAL[[#This Row],[TT]]&lt;1,"",ROW()-2)</f>
        <v>1156</v>
      </c>
      <c r="B1158" s="31" t="s">
        <v>1306</v>
      </c>
      <c r="C1158" s="31">
        <v>4</v>
      </c>
      <c r="D1158" s="31">
        <v>480</v>
      </c>
      <c r="E1158" s="31">
        <f ca="1">GLOBAL[[#This Row],[a6]]</f>
        <v>4</v>
      </c>
      <c r="F1158" s="32">
        <f>GLOBAL[[#This Row],[AWAL]]</f>
        <v>4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4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4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4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4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4</v>
      </c>
    </row>
    <row r="1159" spans="1:21">
      <c r="A1159" s="31">
        <f ca="1">IF(GLOBAL[[#This Row],[TT]]&lt;1,"",ROW()-2)</f>
        <v>1157</v>
      </c>
      <c r="B1159" s="31" t="s">
        <v>3276</v>
      </c>
      <c r="C1159" s="31">
        <v>3</v>
      </c>
      <c r="D1159" s="31">
        <v>800</v>
      </c>
      <c r="E1159" s="31">
        <f ca="1">GLOBAL[[#This Row],[a6]]</f>
        <v>3</v>
      </c>
      <c r="F1159" s="32">
        <f>GLOBAL[[#This Row],[AWAL]]</f>
        <v>3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3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3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3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3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3</v>
      </c>
    </row>
    <row r="1160" spans="1:21">
      <c r="A1160" s="31">
        <f ca="1">IF(GLOBAL[[#This Row],[TT]]&lt;1,"",ROW()-2)</f>
        <v>1158</v>
      </c>
      <c r="B1160" s="31" t="s">
        <v>1307</v>
      </c>
      <c r="C1160" s="31">
        <v>1</v>
      </c>
      <c r="D1160" s="31">
        <v>100</v>
      </c>
      <c r="E1160" s="31">
        <f ca="1">GLOBAL[[#This Row],[a6]]</f>
        <v>1</v>
      </c>
      <c r="F1160" s="32">
        <f>GLOBAL[[#This Row],[AWAL]]</f>
        <v>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</v>
      </c>
    </row>
    <row r="1161" spans="1:21">
      <c r="A1161" s="31">
        <f ca="1">IF(GLOBAL[[#This Row],[TT]]&lt;1,"",ROW()-2)</f>
        <v>1159</v>
      </c>
      <c r="B1161" s="31" t="s">
        <v>1308</v>
      </c>
      <c r="C1161" s="31">
        <v>2</v>
      </c>
      <c r="D1161" s="31" t="s">
        <v>1309</v>
      </c>
      <c r="E1161" s="31">
        <f ca="1">GLOBAL[[#This Row],[a6]]</f>
        <v>2</v>
      </c>
      <c r="F1161" s="32">
        <f>GLOBAL[[#This Row],[AWAL]]</f>
        <v>2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2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2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2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2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2</v>
      </c>
    </row>
    <row r="1162" spans="1:21">
      <c r="A1162" s="31">
        <f ca="1">IF(GLOBAL[[#This Row],[TT]]&lt;1,"",ROW()-2)</f>
        <v>1160</v>
      </c>
      <c r="B1162" s="31" t="s">
        <v>1311</v>
      </c>
      <c r="C1162" s="31">
        <v>6</v>
      </c>
      <c r="D1162" s="31" t="s">
        <v>1312</v>
      </c>
      <c r="E1162" s="31">
        <f ca="1">GLOBAL[[#This Row],[a6]]</f>
        <v>5</v>
      </c>
      <c r="F1162" s="32">
        <f>GLOBAL[[#This Row],[AWAL]]</f>
        <v>6</v>
      </c>
      <c r="G1162" s="31">
        <v>5</v>
      </c>
      <c r="H1162" s="31">
        <f>IF(GLOBAL[[#This Row],[b1]]="","",GLOBAL[[#This Row],[b1]]-GLOBAL[[#This Row],[a1]])</f>
        <v>-1</v>
      </c>
      <c r="I1162" s="32">
        <f>SUM(GLOBAL[[#This Row],[a1]],IF(GLOBAL[[#This Row],[c1]]="",0,GLOBAL[[#This Row],[c1]]))</f>
        <v>5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5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5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5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5</v>
      </c>
    </row>
    <row r="1163" spans="1:21">
      <c r="A1163" s="31">
        <f ca="1">IF(GLOBAL[[#This Row],[TT]]&lt;1,"",ROW()-2)</f>
        <v>1161</v>
      </c>
      <c r="B1163" s="31" t="s">
        <v>5033</v>
      </c>
      <c r="C1163" s="31">
        <v>0</v>
      </c>
      <c r="D1163" s="31" t="s">
        <v>2612</v>
      </c>
      <c r="E1163" s="31">
        <f ca="1">GLOBAL[[#This Row],[a6]]</f>
        <v>7</v>
      </c>
      <c r="F1163" s="32">
        <f>GLOBAL[[#This Row],[AWAL]]</f>
        <v>0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0</v>
      </c>
      <c r="J1163" s="31">
        <v>7</v>
      </c>
      <c r="K1163" s="31">
        <f>IF(GLOBAL[[#This Row],[b2]]="","",GLOBAL[[#This Row],[b2]]-GLOBAL[[#This Row],[a2]])</f>
        <v>7</v>
      </c>
      <c r="L1163" s="32">
        <f ca="1">SUM(INDIRECT(GLOBAL_VAR[TABLENAME]&amp;"[@a"&amp;$1:$1-1&amp;"]"),INDIRECT(GLOBAL_VAR[TABLENAME]&amp;"[@c"&amp;$1:$1-1&amp;"]"))</f>
        <v>7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7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7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7</v>
      </c>
    </row>
    <row r="1164" spans="1:21">
      <c r="A1164" s="31">
        <f ca="1">IF(GLOBAL[[#This Row],[TT]]&lt;1,"",ROW()-2)</f>
        <v>1162</v>
      </c>
      <c r="B1164" s="31" t="s">
        <v>5034</v>
      </c>
      <c r="C1164" s="31">
        <v>101</v>
      </c>
      <c r="D1164" s="31">
        <v>25</v>
      </c>
      <c r="E1164" s="31">
        <f ca="1">GLOBAL[[#This Row],[a6]]</f>
        <v>88</v>
      </c>
      <c r="F1164" s="32">
        <f>GLOBAL[[#This Row],[AWAL]]</f>
        <v>101</v>
      </c>
      <c r="G1164" s="31">
        <v>100</v>
      </c>
      <c r="H1164" s="31">
        <f>IF(GLOBAL[[#This Row],[b1]]="","",GLOBAL[[#This Row],[b1]]-GLOBAL[[#This Row],[a1]])</f>
        <v>-1</v>
      </c>
      <c r="I1164" s="32">
        <f>SUM(GLOBAL[[#This Row],[a1]],IF(GLOBAL[[#This Row],[c1]]="",0,GLOBAL[[#This Row],[c1]]))</f>
        <v>100</v>
      </c>
      <c r="J1164" s="31">
        <v>88</v>
      </c>
      <c r="K1164" s="31">
        <f>IF(GLOBAL[[#This Row],[b2]]="","",GLOBAL[[#This Row],[b2]]-GLOBAL[[#This Row],[a2]])</f>
        <v>-12</v>
      </c>
      <c r="L1164" s="32">
        <f ca="1">SUM(INDIRECT(GLOBAL_VAR[TABLENAME]&amp;"[@a"&amp;$1:$1-1&amp;"]"),INDIRECT(GLOBAL_VAR[TABLENAME]&amp;"[@c"&amp;$1:$1-1&amp;"]"))</f>
        <v>88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88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88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88</v>
      </c>
    </row>
    <row r="1165" spans="1:21">
      <c r="A1165" s="31">
        <f ca="1">IF(GLOBAL[[#This Row],[TT]]&lt;1,"",ROW()-2)</f>
        <v>1163</v>
      </c>
      <c r="B1165" s="31" t="s">
        <v>4372</v>
      </c>
      <c r="C1165" s="31">
        <v>7</v>
      </c>
      <c r="D1165" s="31" t="s">
        <v>3345</v>
      </c>
      <c r="E1165" s="31">
        <f ca="1">GLOBAL[[#This Row],[a6]]</f>
        <v>7</v>
      </c>
      <c r="F1165" s="32">
        <f>GLOBAL[[#This Row],[AWAL]]</f>
        <v>7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7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7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7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7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7</v>
      </c>
    </row>
    <row r="1166" spans="1:21">
      <c r="A1166" s="31">
        <f ca="1">IF(GLOBAL[[#This Row],[TT]]&lt;1,"",ROW()-2)</f>
        <v>1164</v>
      </c>
      <c r="B1166" s="31" t="s">
        <v>1314</v>
      </c>
      <c r="C1166" s="31">
        <v>14</v>
      </c>
      <c r="D1166" s="31" t="s">
        <v>789</v>
      </c>
      <c r="E1166" s="31">
        <f ca="1">GLOBAL[[#This Row],[a6]]</f>
        <v>14</v>
      </c>
      <c r="F1166" s="32">
        <f>GLOBAL[[#This Row],[AWAL]]</f>
        <v>14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14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14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14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14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14</v>
      </c>
    </row>
    <row r="1167" spans="1:21">
      <c r="A1167" s="31">
        <f ca="1">IF(GLOBAL[[#This Row],[TT]]&lt;1,"",ROW()-2)</f>
        <v>1165</v>
      </c>
      <c r="B1167" s="31" t="s">
        <v>1315</v>
      </c>
      <c r="C1167" s="31">
        <v>5</v>
      </c>
      <c r="D1167" s="31" t="s">
        <v>187</v>
      </c>
      <c r="E1167" s="31">
        <f ca="1">GLOBAL[[#This Row],[a6]]</f>
        <v>5</v>
      </c>
      <c r="F1167" s="32">
        <f>GLOBAL[[#This Row],[AWAL]]</f>
        <v>5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5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5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5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5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5</v>
      </c>
    </row>
    <row r="1168" spans="1:21">
      <c r="A1168" s="31">
        <f ca="1">IF(GLOBAL[[#This Row],[TT]]&lt;1,"",ROW()-2)</f>
        <v>1166</v>
      </c>
      <c r="B1168" s="31" t="s">
        <v>1316</v>
      </c>
      <c r="C1168" s="31">
        <v>1</v>
      </c>
      <c r="D1168" s="31" t="s">
        <v>187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</row>
    <row r="1169" spans="1:21">
      <c r="A1169" s="31">
        <f ca="1">IF(GLOBAL[[#This Row],[TT]]&lt;1,"",ROW()-2)</f>
        <v>1167</v>
      </c>
      <c r="B1169" s="31" t="s">
        <v>1317</v>
      </c>
      <c r="C1169" s="31">
        <v>8</v>
      </c>
      <c r="D1169" s="31" t="s">
        <v>187</v>
      </c>
      <c r="E1169" s="31">
        <f ca="1">GLOBAL[[#This Row],[a6]]</f>
        <v>8</v>
      </c>
      <c r="F1169" s="32">
        <f>GLOBAL[[#This Row],[AWAL]]</f>
        <v>8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8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8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8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8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8</v>
      </c>
    </row>
    <row r="1170" spans="1:21">
      <c r="A1170" s="31">
        <f ca="1">IF(GLOBAL[[#This Row],[TT]]&lt;1,"",ROW()-2)</f>
        <v>1168</v>
      </c>
      <c r="B1170" s="31" t="s">
        <v>4373</v>
      </c>
      <c r="C1170" s="31">
        <v>6</v>
      </c>
      <c r="D1170" s="31" t="s">
        <v>2339</v>
      </c>
      <c r="E1170" s="31">
        <f ca="1">GLOBAL[[#This Row],[a6]]</f>
        <v>6</v>
      </c>
      <c r="F1170" s="32">
        <f>GLOBAL[[#This Row],[AWAL]]</f>
        <v>6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6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6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6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6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6</v>
      </c>
    </row>
    <row r="1171" spans="1:21">
      <c r="A1171" s="31">
        <f ca="1">IF(GLOBAL[[#This Row],[TT]]&lt;1,"",ROW()-2)</f>
        <v>1169</v>
      </c>
      <c r="B1171" s="31" t="s">
        <v>1319</v>
      </c>
      <c r="C1171" s="31">
        <v>12</v>
      </c>
      <c r="D1171" s="31" t="s">
        <v>66</v>
      </c>
      <c r="E1171" s="31">
        <f ca="1">GLOBAL[[#This Row],[a6]]</f>
        <v>12</v>
      </c>
      <c r="F1171" s="32">
        <f>GLOBAL[[#This Row],[AWAL]]</f>
        <v>12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12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12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12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12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12</v>
      </c>
    </row>
    <row r="1172" spans="1:21">
      <c r="A1172" s="31">
        <f ca="1">IF(GLOBAL[[#This Row],[TT]]&lt;1,"",ROW()-2)</f>
        <v>1170</v>
      </c>
      <c r="B1172" s="31" t="s">
        <v>4488</v>
      </c>
      <c r="C1172" s="31">
        <v>1</v>
      </c>
      <c r="D1172" s="31" t="s">
        <v>2948</v>
      </c>
      <c r="E1172" s="31">
        <f ca="1">GLOBAL[[#This Row],[a6]]</f>
        <v>1</v>
      </c>
      <c r="F1172" s="32">
        <f>GLOBAL[[#This Row],[AWAL]]</f>
        <v>1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1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1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1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1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1</v>
      </c>
    </row>
    <row r="1173" spans="1:21">
      <c r="A1173" s="31">
        <f ca="1">IF(GLOBAL[[#This Row],[TT]]&lt;1,"",ROW()-2)</f>
        <v>1171</v>
      </c>
      <c r="B1173" s="31" t="s">
        <v>1320</v>
      </c>
      <c r="C1173" s="31">
        <v>2</v>
      </c>
      <c r="D1173" s="31" t="s">
        <v>485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>
      <c r="A1174" s="31">
        <f ca="1">IF(GLOBAL[[#This Row],[TT]]&lt;1,"",ROW()-2)</f>
        <v>1172</v>
      </c>
      <c r="B1174" s="31" t="s">
        <v>4486</v>
      </c>
      <c r="C1174" s="31">
        <v>1</v>
      </c>
      <c r="D1174" s="31" t="s">
        <v>4487</v>
      </c>
      <c r="E1174" s="31">
        <f ca="1">GLOBAL[[#This Row],[a6]]</f>
        <v>1</v>
      </c>
      <c r="F1174" s="32">
        <f>GLOBAL[[#This Row],[AWAL]]</f>
        <v>1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1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1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1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1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1</v>
      </c>
    </row>
    <row r="1175" spans="1:21">
      <c r="A1175" s="31">
        <f ca="1">IF(GLOBAL[[#This Row],[TT]]&lt;1,"",ROW()-2)</f>
        <v>1173</v>
      </c>
      <c r="B1175" s="31" t="s">
        <v>1321</v>
      </c>
      <c r="C1175" s="31">
        <v>24</v>
      </c>
      <c r="D1175" s="31" t="s">
        <v>1322</v>
      </c>
      <c r="E1175" s="31">
        <f ca="1">GLOBAL[[#This Row],[a6]]</f>
        <v>24</v>
      </c>
      <c r="F1175" s="32">
        <f>GLOBAL[[#This Row],[AWAL]]</f>
        <v>24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24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24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24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24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24</v>
      </c>
    </row>
    <row r="1176" spans="1:21">
      <c r="A1176" s="31">
        <f ca="1">IF(GLOBAL[[#This Row],[TT]]&lt;1,"",ROW()-2)</f>
        <v>1174</v>
      </c>
      <c r="B1176" s="31" t="s">
        <v>4335</v>
      </c>
      <c r="C1176" s="31">
        <v>31</v>
      </c>
      <c r="D1176" s="31" t="s">
        <v>1324</v>
      </c>
      <c r="E1176" s="31">
        <f ca="1">GLOBAL[[#This Row],[a6]]</f>
        <v>31</v>
      </c>
      <c r="F1176" s="32">
        <f>GLOBAL[[#This Row],[AWAL]]</f>
        <v>31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31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31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31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31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31</v>
      </c>
    </row>
    <row r="1177" spans="1:21">
      <c r="A1177" s="31">
        <f ca="1">IF(GLOBAL[[#This Row],[TT]]&lt;1,"",ROW()-2)</f>
        <v>1175</v>
      </c>
      <c r="B1177" s="31" t="s">
        <v>1325</v>
      </c>
      <c r="C1177" s="31">
        <v>2</v>
      </c>
      <c r="D1177" s="31" t="s">
        <v>1326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</row>
    <row r="1178" spans="1:21">
      <c r="A1178" s="31">
        <f ca="1">IF(GLOBAL[[#This Row],[TT]]&lt;1,"",ROW()-2)</f>
        <v>1176</v>
      </c>
      <c r="B1178" s="31" t="s">
        <v>1327</v>
      </c>
      <c r="C1178" s="31">
        <v>3</v>
      </c>
      <c r="D1178" s="31" t="s">
        <v>82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>
      <c r="A1179" s="31">
        <f ca="1">IF(GLOBAL[[#This Row],[TT]]&lt;1,"",ROW()-2)</f>
        <v>1177</v>
      </c>
      <c r="B1179" s="31" t="s">
        <v>1328</v>
      </c>
      <c r="C1179" s="31">
        <v>2</v>
      </c>
      <c r="D1179" s="31" t="s">
        <v>65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3344</v>
      </c>
      <c r="C1180" s="31">
        <v>3</v>
      </c>
      <c r="D1180" s="31" t="s">
        <v>3345</v>
      </c>
      <c r="E1180" s="31">
        <f ca="1">GLOBAL[[#This Row],[a6]]</f>
        <v>3</v>
      </c>
      <c r="F1180" s="32">
        <f>GLOBAL[[#This Row],[AWAL]]</f>
        <v>3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3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3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3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3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3</v>
      </c>
    </row>
    <row r="1181" spans="1:21">
      <c r="A1181" s="31">
        <f ca="1">IF(GLOBAL[[#This Row],[TT]]&lt;1,"",ROW()-2)</f>
        <v>1179</v>
      </c>
      <c r="B1181" s="31" t="s">
        <v>1330</v>
      </c>
      <c r="C1181" s="31">
        <v>2</v>
      </c>
      <c r="D1181" s="31" t="s">
        <v>1324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</row>
    <row r="1182" spans="1:21">
      <c r="A1182" s="31">
        <f ca="1">IF(GLOBAL[[#This Row],[TT]]&lt;1,"",ROW()-2)</f>
        <v>1180</v>
      </c>
      <c r="B1182" s="31" t="s">
        <v>3146</v>
      </c>
      <c r="C1182" s="31">
        <v>2</v>
      </c>
      <c r="D1182" s="31" t="s">
        <v>94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2972</v>
      </c>
      <c r="C1183" s="31">
        <v>1</v>
      </c>
      <c r="D1183" s="31" t="s">
        <v>2430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</row>
    <row r="1184" spans="1:21">
      <c r="A1184" s="31">
        <f ca="1">IF(GLOBAL[[#This Row],[TT]]&lt;1,"",ROW()-2)</f>
        <v>1182</v>
      </c>
      <c r="B1184" s="31" t="s">
        <v>1331</v>
      </c>
      <c r="C1184" s="31">
        <v>3</v>
      </c>
      <c r="D1184" s="31" t="s">
        <v>1332</v>
      </c>
      <c r="E1184" s="31">
        <f ca="1">GLOBAL[[#This Row],[a6]]</f>
        <v>3</v>
      </c>
      <c r="F1184" s="32">
        <f>GLOBAL[[#This Row],[AWAL]]</f>
        <v>3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3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3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3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3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3</v>
      </c>
    </row>
    <row r="1185" spans="1:21">
      <c r="A1185" s="31">
        <f ca="1">IF(GLOBAL[[#This Row],[TT]]&lt;1,"",ROW()-2)</f>
        <v>1183</v>
      </c>
      <c r="B1185" s="31" t="s">
        <v>2866</v>
      </c>
      <c r="C1185" s="31">
        <v>2</v>
      </c>
      <c r="D1185" s="31">
        <v>12</v>
      </c>
      <c r="E1185" s="31">
        <f ca="1">GLOBAL[[#This Row],[a6]]</f>
        <v>2</v>
      </c>
      <c r="F1185" s="32">
        <f>GLOBAL[[#This Row],[AWAL]]</f>
        <v>2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</v>
      </c>
    </row>
    <row r="1186" spans="1:21">
      <c r="A1186" s="31">
        <f ca="1">IF(GLOBAL[[#This Row],[TT]]&lt;1,"",ROW()-2)</f>
        <v>1184</v>
      </c>
      <c r="B1186" s="31" t="s">
        <v>4348</v>
      </c>
      <c r="C1186" s="31">
        <v>6</v>
      </c>
      <c r="D1186" s="31" t="s">
        <v>2554</v>
      </c>
      <c r="E1186" s="31">
        <f ca="1">GLOBAL[[#This Row],[a6]]</f>
        <v>4</v>
      </c>
      <c r="F1186" s="32">
        <f>GLOBAL[[#This Row],[AWAL]]</f>
        <v>6</v>
      </c>
      <c r="G1186" s="31">
        <v>5</v>
      </c>
      <c r="H1186" s="31">
        <f>IF(GLOBAL[[#This Row],[b1]]="","",GLOBAL[[#This Row],[b1]]-GLOBAL[[#This Row],[a1]])</f>
        <v>-1</v>
      </c>
      <c r="I1186" s="32">
        <f>SUM(GLOBAL[[#This Row],[a1]],IF(GLOBAL[[#This Row],[c1]]="",0,GLOBAL[[#This Row],[c1]]))</f>
        <v>5</v>
      </c>
      <c r="J1186" s="31">
        <v>4</v>
      </c>
      <c r="K1186" s="31">
        <f>IF(GLOBAL[[#This Row],[b2]]="","",GLOBAL[[#This Row],[b2]]-GLOBAL[[#This Row],[a2]])</f>
        <v>-1</v>
      </c>
      <c r="L1186" s="32">
        <f ca="1">SUM(INDIRECT(GLOBAL_VAR[TABLENAME]&amp;"[@a"&amp;$1:$1-1&amp;"]"),INDIRECT(GLOBAL_VAR[TABLENAME]&amp;"[@c"&amp;$1:$1-1&amp;"]"))</f>
        <v>4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4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4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4</v>
      </c>
    </row>
    <row r="1187" spans="1:21">
      <c r="A1187" s="31">
        <f ca="1">IF(GLOBAL[[#This Row],[TT]]&lt;1,"",ROW()-2)</f>
        <v>1185</v>
      </c>
      <c r="B1187" s="31" t="s">
        <v>1337</v>
      </c>
      <c r="C1187" s="31">
        <v>23</v>
      </c>
      <c r="D1187" s="31" t="s">
        <v>102</v>
      </c>
      <c r="E1187" s="31">
        <f ca="1">GLOBAL[[#This Row],[a6]]</f>
        <v>23</v>
      </c>
      <c r="F1187" s="32">
        <f>GLOBAL[[#This Row],[AWAL]]</f>
        <v>23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23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23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23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23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23</v>
      </c>
    </row>
    <row r="1188" spans="1:21">
      <c r="A1188" s="31">
        <f ca="1">IF(GLOBAL[[#This Row],[TT]]&lt;1,"",ROW()-2)</f>
        <v>1186</v>
      </c>
      <c r="B1188" s="31" t="s">
        <v>1338</v>
      </c>
      <c r="C1188" s="31">
        <v>1</v>
      </c>
      <c r="D1188" s="31">
        <v>240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</row>
    <row r="1189" spans="1:21">
      <c r="A1189" s="31">
        <f ca="1">IF(GLOBAL[[#This Row],[TT]]&lt;1,"",ROW()-2)</f>
        <v>1187</v>
      </c>
      <c r="B1189" s="31" t="s">
        <v>1339</v>
      </c>
      <c r="C1189" s="31">
        <v>2</v>
      </c>
      <c r="D1189" s="31" t="s">
        <v>115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1340</v>
      </c>
      <c r="C1190" s="31">
        <v>1</v>
      </c>
      <c r="D1190" s="31" t="s">
        <v>138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1341</v>
      </c>
      <c r="C1191" s="31">
        <v>1</v>
      </c>
      <c r="D1191" s="31">
        <v>288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1342</v>
      </c>
      <c r="C1192" s="31">
        <v>22</v>
      </c>
      <c r="D1192" s="31" t="s">
        <v>138</v>
      </c>
      <c r="E1192" s="31">
        <f ca="1">GLOBAL[[#This Row],[a6]]</f>
        <v>21</v>
      </c>
      <c r="F1192" s="32">
        <f>GLOBAL[[#This Row],[AWAL]]</f>
        <v>22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22</v>
      </c>
      <c r="J1192" s="31">
        <v>21</v>
      </c>
      <c r="K1192" s="31">
        <f>IF(GLOBAL[[#This Row],[b2]]="","",GLOBAL[[#This Row],[b2]]-GLOBAL[[#This Row],[a2]])</f>
        <v>-1</v>
      </c>
      <c r="L1192" s="32">
        <f ca="1">SUM(INDIRECT(GLOBAL_VAR[TABLENAME]&amp;"[@a"&amp;$1:$1-1&amp;"]"),INDIRECT(GLOBAL_VAR[TABLENAME]&amp;"[@c"&amp;$1:$1-1&amp;"]"))</f>
        <v>21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21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21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21</v>
      </c>
    </row>
    <row r="1193" spans="1:21">
      <c r="A1193" s="31">
        <f ca="1">IF(GLOBAL[[#This Row],[TT]]&lt;1,"",ROW()-2)</f>
        <v>1191</v>
      </c>
      <c r="B1193" s="31" t="s">
        <v>2835</v>
      </c>
      <c r="C1193" s="31">
        <v>12</v>
      </c>
      <c r="D1193" s="31" t="s">
        <v>2449</v>
      </c>
      <c r="E1193" s="31">
        <f ca="1">GLOBAL[[#This Row],[a6]]</f>
        <v>12</v>
      </c>
      <c r="F1193" s="32">
        <f>GLOBAL[[#This Row],[AWAL]]</f>
        <v>12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12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12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12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12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12</v>
      </c>
    </row>
    <row r="1194" spans="1:21">
      <c r="A1194" s="31">
        <f ca="1">IF(GLOBAL[[#This Row],[TT]]&lt;1,"",ROW()-2)</f>
        <v>1192</v>
      </c>
      <c r="B1194" s="31" t="s">
        <v>2836</v>
      </c>
      <c r="C1194" s="31">
        <v>7</v>
      </c>
      <c r="D1194" s="31" t="s">
        <v>2449</v>
      </c>
      <c r="E1194" s="31">
        <f ca="1">GLOBAL[[#This Row],[a6]]</f>
        <v>7</v>
      </c>
      <c r="F1194" s="32">
        <f>GLOBAL[[#This Row],[AWAL]]</f>
        <v>7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7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7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7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7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7</v>
      </c>
    </row>
    <row r="1195" spans="1:21">
      <c r="A1195" s="31">
        <f ca="1">IF(GLOBAL[[#This Row],[TT]]&lt;1,"",ROW()-2)</f>
        <v>1193</v>
      </c>
      <c r="B1195" s="31" t="s">
        <v>2837</v>
      </c>
      <c r="C1195" s="31">
        <v>2</v>
      </c>
      <c r="D1195" s="31" t="s">
        <v>2449</v>
      </c>
      <c r="E1195" s="31">
        <f ca="1">GLOBAL[[#This Row],[a6]]</f>
        <v>2</v>
      </c>
      <c r="F1195" s="32">
        <f>GLOBAL[[#This Row],[AWAL]]</f>
        <v>2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2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2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2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2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2</v>
      </c>
    </row>
    <row r="1196" spans="1:21">
      <c r="A1196" s="31">
        <f ca="1">IF(GLOBAL[[#This Row],[TT]]&lt;1,"",ROW()-2)</f>
        <v>1194</v>
      </c>
      <c r="B1196" s="31" t="s">
        <v>2825</v>
      </c>
      <c r="C1196" s="31">
        <v>1</v>
      </c>
      <c r="D1196" s="31" t="s">
        <v>2449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3232</v>
      </c>
      <c r="C1197" s="31">
        <v>1</v>
      </c>
      <c r="D1197" s="31" t="s">
        <v>2449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1347</v>
      </c>
      <c r="C1198" s="31">
        <v>4</v>
      </c>
      <c r="D1198" s="31" t="s">
        <v>1348</v>
      </c>
      <c r="E1198" s="31">
        <f ca="1">GLOBAL[[#This Row],[a6]]</f>
        <v>4</v>
      </c>
      <c r="F1198" s="32">
        <f>GLOBAL[[#This Row],[AWAL]]</f>
        <v>4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4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4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4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4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4</v>
      </c>
    </row>
    <row r="1199" spans="1:21">
      <c r="A1199" s="31">
        <f ca="1">IF(GLOBAL[[#This Row],[TT]]&lt;1,"",ROW()-2)</f>
        <v>1197</v>
      </c>
      <c r="B1199" s="31" t="s">
        <v>1349</v>
      </c>
      <c r="C1199" s="31">
        <v>7</v>
      </c>
      <c r="D1199" s="31" t="s">
        <v>469</v>
      </c>
      <c r="E1199" s="31">
        <f ca="1">GLOBAL[[#This Row],[a6]]</f>
        <v>7</v>
      </c>
      <c r="F1199" s="32">
        <f>GLOBAL[[#This Row],[AWAL]]</f>
        <v>7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7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7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7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7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7</v>
      </c>
    </row>
    <row r="1200" spans="1:21">
      <c r="A1200" s="31">
        <f ca="1">IF(GLOBAL[[#This Row],[TT]]&lt;1,"",ROW()-2)</f>
        <v>1198</v>
      </c>
      <c r="B1200" s="31" t="s">
        <v>1350</v>
      </c>
      <c r="C1200" s="31">
        <v>1</v>
      </c>
      <c r="D1200" s="31" t="s">
        <v>54</v>
      </c>
      <c r="E1200" s="31">
        <f ca="1">GLOBAL[[#This Row],[a6]]</f>
        <v>1</v>
      </c>
      <c r="F1200" s="32">
        <f>GLOBAL[[#This Row],[AWAL]]</f>
        <v>1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1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1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1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1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1</v>
      </c>
    </row>
    <row r="1201" spans="1:21">
      <c r="A1201" s="31">
        <f ca="1">IF(GLOBAL[[#This Row],[TT]]&lt;1,"",ROW()-2)</f>
        <v>1199</v>
      </c>
      <c r="B1201" s="31" t="s">
        <v>1352</v>
      </c>
      <c r="C1201" s="31">
        <v>1</v>
      </c>
      <c r="D1201" s="31" t="s">
        <v>339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</v>
      </c>
    </row>
    <row r="1202" spans="1:21">
      <c r="A1202" s="31">
        <f ca="1">IF(GLOBAL[[#This Row],[TT]]&lt;1,"",ROW()-2)</f>
        <v>1200</v>
      </c>
      <c r="B1202" s="31" t="s">
        <v>1353</v>
      </c>
      <c r="C1202" s="31">
        <v>1</v>
      </c>
      <c r="D1202" s="31" t="s">
        <v>1249</v>
      </c>
      <c r="E1202" s="31">
        <f ca="1">GLOBAL[[#This Row],[a6]]</f>
        <v>1</v>
      </c>
      <c r="F1202" s="32">
        <f>GLOBAL[[#This Row],[AWAL]]</f>
        <v>1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1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1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1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1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1</v>
      </c>
    </row>
    <row r="1203" spans="1:21">
      <c r="A1203" s="31">
        <f ca="1">IF(GLOBAL[[#This Row],[TT]]&lt;1,"",ROW()-2)</f>
        <v>1201</v>
      </c>
      <c r="B1203" s="31" t="s">
        <v>1354</v>
      </c>
      <c r="C1203" s="31">
        <v>2</v>
      </c>
      <c r="D1203" s="31" t="s">
        <v>798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1355</v>
      </c>
      <c r="C1204" s="31">
        <v>1</v>
      </c>
      <c r="D1204" s="31" t="s">
        <v>2946</v>
      </c>
      <c r="E1204" s="31">
        <f ca="1">GLOBAL[[#This Row],[a6]]</f>
        <v>1</v>
      </c>
      <c r="F1204" s="32">
        <f>GLOBAL[[#This Row],[AWAL]]</f>
        <v>1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1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1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1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1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1</v>
      </c>
    </row>
    <row r="1205" spans="1:21">
      <c r="A1205" s="31">
        <f ca="1">IF(GLOBAL[[#This Row],[TT]]&lt;1,"",ROW()-2)</f>
        <v>1203</v>
      </c>
      <c r="B1205" s="31" t="s">
        <v>1356</v>
      </c>
      <c r="C1205" s="31">
        <v>20</v>
      </c>
      <c r="D1205" s="31" t="s">
        <v>1357</v>
      </c>
      <c r="E1205" s="31">
        <f ca="1">GLOBAL[[#This Row],[a6]]</f>
        <v>20</v>
      </c>
      <c r="F1205" s="32">
        <f>GLOBAL[[#This Row],[AWAL]]</f>
        <v>20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20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20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20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20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20</v>
      </c>
    </row>
    <row r="1206" spans="1:21">
      <c r="A1206" s="31">
        <f ca="1">IF(GLOBAL[[#This Row],[TT]]&lt;1,"",ROW()-2)</f>
        <v>1204</v>
      </c>
      <c r="B1206" s="31" t="s">
        <v>1360</v>
      </c>
      <c r="C1206" s="31">
        <v>2</v>
      </c>
      <c r="D1206" s="31" t="s">
        <v>898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2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2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2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2</v>
      </c>
    </row>
    <row r="1207" spans="1:21">
      <c r="A1207" s="31">
        <f ca="1">IF(GLOBAL[[#This Row],[TT]]&lt;1,"",ROW()-2)</f>
        <v>1205</v>
      </c>
      <c r="B1207" s="31" t="s">
        <v>1361</v>
      </c>
      <c r="C1207" s="31">
        <v>2</v>
      </c>
      <c r="D1207" s="31" t="s">
        <v>34</v>
      </c>
      <c r="E1207" s="31">
        <f ca="1">GLOBAL[[#This Row],[a6]]</f>
        <v>2</v>
      </c>
      <c r="F1207" s="32">
        <f>GLOBAL[[#This Row],[AWAL]]</f>
        <v>2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2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2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2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2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2</v>
      </c>
    </row>
    <row r="1208" spans="1:21">
      <c r="A1208" s="31">
        <f ca="1">IF(GLOBAL[[#This Row],[TT]]&lt;1,"",ROW()-2)</f>
        <v>1206</v>
      </c>
      <c r="B1208" s="31" t="s">
        <v>1364</v>
      </c>
      <c r="C1208" s="31">
        <v>6</v>
      </c>
      <c r="D1208" s="31" t="s">
        <v>78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4150</v>
      </c>
      <c r="C1209" s="31">
        <v>2</v>
      </c>
      <c r="D1209" s="31">
        <v>800</v>
      </c>
      <c r="E1209" s="31">
        <f ca="1">GLOBAL[[#This Row],[a6]]</f>
        <v>2</v>
      </c>
      <c r="F1209" s="32">
        <f>GLOBAL[[#This Row],[AWAL]]</f>
        <v>2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2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2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2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2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2</v>
      </c>
    </row>
    <row r="1210" spans="1:21">
      <c r="A1210" s="31">
        <f ca="1">IF(GLOBAL[[#This Row],[TT]]&lt;1,"",ROW()-2)</f>
        <v>1208</v>
      </c>
      <c r="B1210" s="31" t="s">
        <v>4219</v>
      </c>
      <c r="C1210" s="31">
        <v>1</v>
      </c>
      <c r="D1210" s="31" t="s">
        <v>2708</v>
      </c>
      <c r="E1210" s="31">
        <f ca="1">GLOBAL[[#This Row],[a6]]</f>
        <v>1</v>
      </c>
      <c r="F1210" s="32">
        <f>GLOBAL[[#This Row],[AWAL]]</f>
        <v>1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</v>
      </c>
    </row>
    <row r="1211" spans="1:21">
      <c r="A1211" s="31">
        <f ca="1">IF(GLOBAL[[#This Row],[TT]]&lt;1,"",ROW()-2)</f>
        <v>1209</v>
      </c>
      <c r="B1211" s="31" t="s">
        <v>1365</v>
      </c>
      <c r="C1211" s="31">
        <v>3</v>
      </c>
      <c r="D1211" s="31" t="s">
        <v>172</v>
      </c>
      <c r="E1211" s="31">
        <f ca="1">GLOBAL[[#This Row],[a6]]</f>
        <v>3</v>
      </c>
      <c r="F1211" s="32">
        <f>GLOBAL[[#This Row],[AWAL]]</f>
        <v>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3</v>
      </c>
    </row>
    <row r="1212" spans="1:21">
      <c r="A1212" s="31">
        <f ca="1">IF(GLOBAL[[#This Row],[TT]]&lt;1,"",ROW()-2)</f>
        <v>1210</v>
      </c>
      <c r="B1212" s="31" t="s">
        <v>1366</v>
      </c>
      <c r="C1212" s="31">
        <v>3</v>
      </c>
      <c r="D1212" s="31" t="s">
        <v>130</v>
      </c>
      <c r="E1212" s="31">
        <f ca="1">GLOBAL[[#This Row],[a6]]</f>
        <v>3</v>
      </c>
      <c r="F1212" s="32">
        <f>GLOBAL[[#This Row],[AWAL]]</f>
        <v>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3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3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3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3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3</v>
      </c>
    </row>
    <row r="1213" spans="1:21">
      <c r="A1213" s="31">
        <f ca="1">IF(GLOBAL[[#This Row],[TT]]&lt;1,"",ROW()-2)</f>
        <v>1211</v>
      </c>
      <c r="B1213" s="31" t="s">
        <v>1367</v>
      </c>
      <c r="C1213" s="31">
        <v>3</v>
      </c>
      <c r="D1213" s="31" t="s">
        <v>130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1368</v>
      </c>
      <c r="C1214" s="31">
        <v>3</v>
      </c>
      <c r="D1214" s="31" t="s">
        <v>1369</v>
      </c>
      <c r="E1214" s="31">
        <f ca="1">GLOBAL[[#This Row],[a6]]</f>
        <v>3</v>
      </c>
      <c r="F1214" s="32">
        <f>GLOBAL[[#This Row],[AWAL]]</f>
        <v>3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3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3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3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3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3</v>
      </c>
    </row>
    <row r="1215" spans="1:21">
      <c r="A1215" s="31">
        <f ca="1">IF(GLOBAL[[#This Row],[TT]]&lt;1,"",ROW()-2)</f>
        <v>1213</v>
      </c>
      <c r="B1215" s="31" t="s">
        <v>3311</v>
      </c>
      <c r="C1215" s="31">
        <v>6</v>
      </c>
      <c r="D1215" s="31" t="s">
        <v>2613</v>
      </c>
      <c r="E1215" s="31">
        <f ca="1">GLOBAL[[#This Row],[a6]]</f>
        <v>6</v>
      </c>
      <c r="F1215" s="32">
        <f>GLOBAL[[#This Row],[AWAL]]</f>
        <v>6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6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6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6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6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6</v>
      </c>
    </row>
    <row r="1216" spans="1:21">
      <c r="A1216" s="31">
        <f ca="1">IF(GLOBAL[[#This Row],[TT]]&lt;1,"",ROW()-2)</f>
        <v>1214</v>
      </c>
      <c r="B1216" s="31" t="s">
        <v>1370</v>
      </c>
      <c r="C1216" s="31">
        <v>18</v>
      </c>
      <c r="D1216" s="31" t="s">
        <v>130</v>
      </c>
      <c r="E1216" s="31">
        <f ca="1">GLOBAL[[#This Row],[a6]]</f>
        <v>18</v>
      </c>
      <c r="F1216" s="32">
        <f>GLOBAL[[#This Row],[AWAL]]</f>
        <v>18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18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18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18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18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18</v>
      </c>
    </row>
    <row r="1217" spans="1:21">
      <c r="A1217" s="31">
        <f ca="1">IF(GLOBAL[[#This Row],[TT]]&lt;1,"",ROW()-2)</f>
        <v>1215</v>
      </c>
      <c r="B1217" s="31" t="s">
        <v>1371</v>
      </c>
      <c r="C1217" s="31">
        <v>12</v>
      </c>
      <c r="D1217" s="31" t="s">
        <v>130</v>
      </c>
      <c r="E1217" s="31">
        <f ca="1">GLOBAL[[#This Row],[a6]]</f>
        <v>12</v>
      </c>
      <c r="F1217" s="32">
        <f>GLOBAL[[#This Row],[AWAL]]</f>
        <v>12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12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12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12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12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12</v>
      </c>
    </row>
    <row r="1218" spans="1:21">
      <c r="A1218" s="31">
        <f ca="1">IF(GLOBAL[[#This Row],[TT]]&lt;1,"",ROW()-2)</f>
        <v>1216</v>
      </c>
      <c r="B1218" s="31" t="s">
        <v>1372</v>
      </c>
      <c r="C1218" s="31">
        <v>13</v>
      </c>
      <c r="D1218" s="31" t="s">
        <v>130</v>
      </c>
      <c r="E1218" s="31">
        <f ca="1">GLOBAL[[#This Row],[a6]]</f>
        <v>13</v>
      </c>
      <c r="F1218" s="32">
        <f>GLOBAL[[#This Row],[AWAL]]</f>
        <v>13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13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13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13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13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13</v>
      </c>
    </row>
    <row r="1219" spans="1:21">
      <c r="A1219" s="31">
        <f ca="1">IF(GLOBAL[[#This Row],[TT]]&lt;1,"",ROW()-2)</f>
        <v>1217</v>
      </c>
      <c r="B1219" s="31" t="s">
        <v>1373</v>
      </c>
      <c r="C1219" s="31">
        <v>12</v>
      </c>
      <c r="D1219" s="31" t="s">
        <v>1374</v>
      </c>
      <c r="E1219" s="31">
        <f ca="1">GLOBAL[[#This Row],[a6]]</f>
        <v>12</v>
      </c>
      <c r="F1219" s="32">
        <f>GLOBAL[[#This Row],[AWAL]]</f>
        <v>12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12</v>
      </c>
    </row>
    <row r="1220" spans="1:21">
      <c r="A1220" s="31">
        <f ca="1">IF(GLOBAL[[#This Row],[TT]]&lt;1,"",ROW()-2)</f>
        <v>1218</v>
      </c>
      <c r="B1220" s="31" t="s">
        <v>1375</v>
      </c>
      <c r="C1220" s="31">
        <v>3</v>
      </c>
      <c r="D1220" s="31" t="s">
        <v>65</v>
      </c>
      <c r="E1220" s="31">
        <f ca="1">GLOBAL[[#This Row],[a6]]</f>
        <v>3</v>
      </c>
      <c r="F1220" s="32">
        <f>GLOBAL[[#This Row],[AWAL]]</f>
        <v>3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3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3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3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3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3</v>
      </c>
    </row>
    <row r="1221" spans="1:21">
      <c r="A1221" s="31">
        <f ca="1">IF(GLOBAL[[#This Row],[TT]]&lt;1,"",ROW()-2)</f>
        <v>1219</v>
      </c>
      <c r="B1221" s="31" t="s">
        <v>1376</v>
      </c>
      <c r="C1221" s="31">
        <v>1</v>
      </c>
      <c r="D1221" s="31" t="s">
        <v>172</v>
      </c>
      <c r="E1221" s="31">
        <f ca="1">GLOBAL[[#This Row],[a6]]</f>
        <v>1</v>
      </c>
      <c r="F1221" s="32">
        <f>GLOBAL[[#This Row],[AWAL]]</f>
        <v>1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1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1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1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1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1</v>
      </c>
    </row>
    <row r="1222" spans="1:21">
      <c r="A1222" s="31">
        <f ca="1">IF(GLOBAL[[#This Row],[TT]]&lt;1,"",ROW()-2)</f>
        <v>1220</v>
      </c>
      <c r="B1222" s="31" t="s">
        <v>1377</v>
      </c>
      <c r="C1222" s="31">
        <v>2</v>
      </c>
      <c r="D1222" s="31" t="s">
        <v>355</v>
      </c>
      <c r="E1222" s="31">
        <f ca="1">GLOBAL[[#This Row],[a6]]</f>
        <v>2</v>
      </c>
      <c r="F1222" s="32">
        <f>GLOBAL[[#This Row],[AWAL]]</f>
        <v>2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2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2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2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2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2</v>
      </c>
    </row>
    <row r="1223" spans="1:21">
      <c r="A1223" s="31">
        <f ca="1">IF(GLOBAL[[#This Row],[TT]]&lt;1,"",ROW()-2)</f>
        <v>1221</v>
      </c>
      <c r="B1223" s="31" t="s">
        <v>1378</v>
      </c>
      <c r="C1223" s="31">
        <v>10</v>
      </c>
      <c r="D1223" s="31" t="s">
        <v>130</v>
      </c>
      <c r="E1223" s="31">
        <f ca="1">GLOBAL[[#This Row],[a6]]</f>
        <v>10</v>
      </c>
      <c r="F1223" s="32">
        <f>GLOBAL[[#This Row],[AWAL]]</f>
        <v>10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10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10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10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10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10</v>
      </c>
    </row>
    <row r="1224" spans="1:21">
      <c r="A1224" s="31">
        <f ca="1">IF(GLOBAL[[#This Row],[TT]]&lt;1,"",ROW()-2)</f>
        <v>1222</v>
      </c>
      <c r="B1224" s="31" t="s">
        <v>1379</v>
      </c>
      <c r="C1224" s="31">
        <v>1</v>
      </c>
      <c r="D1224" s="31" t="s">
        <v>82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</row>
    <row r="1225" spans="1:21">
      <c r="A1225" s="31">
        <f ca="1">IF(GLOBAL[[#This Row],[TT]]&lt;1,"",ROW()-2)</f>
        <v>1223</v>
      </c>
      <c r="B1225" s="31" t="s">
        <v>1380</v>
      </c>
      <c r="C1225" s="31">
        <v>5</v>
      </c>
      <c r="D1225" s="31" t="s">
        <v>271</v>
      </c>
      <c r="E1225" s="31">
        <f ca="1">GLOBAL[[#This Row],[a6]]</f>
        <v>5</v>
      </c>
      <c r="F1225" s="32">
        <f>GLOBAL[[#This Row],[AWAL]]</f>
        <v>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5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5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5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5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5</v>
      </c>
    </row>
    <row r="1226" spans="1:21">
      <c r="A1226" s="31">
        <f ca="1">IF(GLOBAL[[#This Row],[TT]]&lt;1,"",ROW()-2)</f>
        <v>1224</v>
      </c>
      <c r="B1226" s="31" t="s">
        <v>1381</v>
      </c>
      <c r="C1226" s="31">
        <v>5</v>
      </c>
      <c r="D1226" s="31" t="s">
        <v>1117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1382</v>
      </c>
      <c r="C1227" s="31">
        <v>1</v>
      </c>
      <c r="D1227" s="31" t="s">
        <v>271</v>
      </c>
      <c r="E1227" s="31">
        <f ca="1">GLOBAL[[#This Row],[a6]]</f>
        <v>1</v>
      </c>
      <c r="F1227" s="32">
        <f>GLOBAL[[#This Row],[AWAL]]</f>
        <v>1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1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1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1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1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1</v>
      </c>
    </row>
    <row r="1228" spans="1:21">
      <c r="A1228" s="31">
        <f ca="1">IF(GLOBAL[[#This Row],[TT]]&lt;1,"",ROW()-2)</f>
        <v>1226</v>
      </c>
      <c r="B1228" s="31" t="s">
        <v>1383</v>
      </c>
      <c r="C1228" s="31">
        <v>7</v>
      </c>
      <c r="D1228" s="31" t="s">
        <v>909</v>
      </c>
      <c r="E1228" s="31">
        <f ca="1">GLOBAL[[#This Row],[a6]]</f>
        <v>7</v>
      </c>
      <c r="F1228" s="32">
        <f>GLOBAL[[#This Row],[AWAL]]</f>
        <v>7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7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7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7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7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7</v>
      </c>
    </row>
    <row r="1229" spans="1:21">
      <c r="A1229" s="31">
        <f ca="1">IF(GLOBAL[[#This Row],[TT]]&lt;1,"",ROW()-2)</f>
        <v>1227</v>
      </c>
      <c r="B1229" s="31" t="s">
        <v>1384</v>
      </c>
      <c r="C1229" s="31">
        <v>4</v>
      </c>
      <c r="D1229" s="31" t="s">
        <v>189</v>
      </c>
      <c r="E1229" s="31">
        <f ca="1">GLOBAL[[#This Row],[a6]]</f>
        <v>4</v>
      </c>
      <c r="F1229" s="32">
        <f>GLOBAL[[#This Row],[AWAL]]</f>
        <v>4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4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4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4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4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4</v>
      </c>
    </row>
    <row r="1230" spans="1:21">
      <c r="A1230" s="31">
        <f ca="1">IF(GLOBAL[[#This Row],[TT]]&lt;1,"",ROW()-2)</f>
        <v>1228</v>
      </c>
      <c r="B1230" s="31" t="s">
        <v>1385</v>
      </c>
      <c r="C1230" s="31">
        <v>4</v>
      </c>
      <c r="D1230" s="31">
        <v>480</v>
      </c>
      <c r="E1230" s="31">
        <f ca="1">GLOBAL[[#This Row],[a6]]</f>
        <v>4</v>
      </c>
      <c r="F1230" s="32">
        <f>GLOBAL[[#This Row],[AWAL]]</f>
        <v>4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4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4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4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4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4</v>
      </c>
    </row>
    <row r="1231" spans="1:21">
      <c r="A1231" s="31">
        <f ca="1">IF(GLOBAL[[#This Row],[TT]]&lt;1,"",ROW()-2)</f>
        <v>1229</v>
      </c>
      <c r="B1231" s="31" t="s">
        <v>1386</v>
      </c>
      <c r="C1231" s="31">
        <v>3</v>
      </c>
      <c r="D1231" s="31" t="s">
        <v>1117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1387</v>
      </c>
      <c r="C1232" s="31">
        <v>3</v>
      </c>
      <c r="D1232" s="31" t="s">
        <v>271</v>
      </c>
      <c r="E1232" s="31">
        <f ca="1">GLOBAL[[#This Row],[a6]]</f>
        <v>3</v>
      </c>
      <c r="F1232" s="32">
        <f>GLOBAL[[#This Row],[AWAL]]</f>
        <v>3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3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3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3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3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3</v>
      </c>
    </row>
    <row r="1233" spans="1:21">
      <c r="A1233" s="31">
        <f ca="1">IF(GLOBAL[[#This Row],[TT]]&lt;1,"",ROW()-2)</f>
        <v>1231</v>
      </c>
      <c r="B1233" s="31" t="s">
        <v>1388</v>
      </c>
      <c r="C1233" s="31">
        <v>5</v>
      </c>
      <c r="D1233" s="31">
        <v>720</v>
      </c>
      <c r="E1233" s="31">
        <f ca="1">GLOBAL[[#This Row],[a6]]</f>
        <v>5</v>
      </c>
      <c r="F1233" s="32">
        <f>GLOBAL[[#This Row],[AWAL]]</f>
        <v>5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5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5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5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5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5</v>
      </c>
    </row>
    <row r="1234" spans="1:21">
      <c r="A1234" s="31">
        <f ca="1">IF(GLOBAL[[#This Row],[TT]]&lt;1,"",ROW()-2)</f>
        <v>1232</v>
      </c>
      <c r="B1234" s="31" t="s">
        <v>1389</v>
      </c>
      <c r="C1234" s="31">
        <v>2</v>
      </c>
      <c r="D1234" s="31">
        <v>1800</v>
      </c>
      <c r="E1234" s="31">
        <f ca="1">GLOBAL[[#This Row],[a6]]</f>
        <v>2</v>
      </c>
      <c r="F1234" s="32">
        <f>GLOBAL[[#This Row],[AWAL]]</f>
        <v>2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2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2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2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2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2</v>
      </c>
    </row>
    <row r="1235" spans="1:21">
      <c r="A1235" s="31">
        <f ca="1">IF(GLOBAL[[#This Row],[TT]]&lt;1,"",ROW()-2)</f>
        <v>1233</v>
      </c>
      <c r="B1235" s="31" t="s">
        <v>1390</v>
      </c>
      <c r="C1235" s="31">
        <v>3</v>
      </c>
      <c r="D1235" s="31" t="s">
        <v>909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1391</v>
      </c>
      <c r="C1236" s="31">
        <v>3</v>
      </c>
      <c r="D1236" s="31" t="s">
        <v>54</v>
      </c>
      <c r="E1236" s="31">
        <f ca="1">GLOBAL[[#This Row],[a6]]</f>
        <v>3</v>
      </c>
      <c r="F1236" s="32">
        <f>GLOBAL[[#This Row],[AWAL]]</f>
        <v>3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</v>
      </c>
    </row>
    <row r="1237" spans="1:21">
      <c r="A1237" s="31">
        <f ca="1">IF(GLOBAL[[#This Row],[TT]]&lt;1,"",ROW()-2)</f>
        <v>1235</v>
      </c>
      <c r="B1237" s="31" t="s">
        <v>1392</v>
      </c>
      <c r="C1237" s="31">
        <v>1</v>
      </c>
      <c r="D1237" s="31" t="s">
        <v>271</v>
      </c>
      <c r="E1237" s="31">
        <f ca="1">GLOBAL[[#This Row],[a6]]</f>
        <v>1</v>
      </c>
      <c r="F1237" s="32">
        <f>GLOBAL[[#This Row],[AWAL]]</f>
        <v>1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1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1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1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1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1</v>
      </c>
    </row>
    <row r="1238" spans="1:21">
      <c r="A1238" s="31">
        <f ca="1">IF(GLOBAL[[#This Row],[TT]]&lt;1,"",ROW()-2)</f>
        <v>1236</v>
      </c>
      <c r="B1238" s="31" t="s">
        <v>1393</v>
      </c>
      <c r="C1238" s="31">
        <v>3</v>
      </c>
      <c r="D1238" s="31" t="s">
        <v>909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1394</v>
      </c>
      <c r="C1239" s="31">
        <v>1</v>
      </c>
      <c r="D1239" s="31" t="s">
        <v>176</v>
      </c>
      <c r="E1239" s="31">
        <f ca="1">GLOBAL[[#This Row],[a6]]</f>
        <v>1</v>
      </c>
      <c r="F1239" s="32">
        <f>GLOBAL[[#This Row],[AWAL]]</f>
        <v>1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</v>
      </c>
    </row>
    <row r="1240" spans="1:21">
      <c r="A1240" s="31">
        <f ca="1">IF(GLOBAL[[#This Row],[TT]]&lt;1,"",ROW()-2)</f>
        <v>1238</v>
      </c>
      <c r="B1240" s="31" t="s">
        <v>1395</v>
      </c>
      <c r="C1240" s="31">
        <v>2</v>
      </c>
      <c r="D1240" s="31" t="s">
        <v>115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</row>
    <row r="1241" spans="1:21">
      <c r="A1241" s="31">
        <f ca="1">IF(GLOBAL[[#This Row],[TT]]&lt;1,"",ROW()-2)</f>
        <v>1239</v>
      </c>
      <c r="B1241" s="31" t="s">
        <v>1398</v>
      </c>
      <c r="C1241" s="31">
        <v>3</v>
      </c>
      <c r="D1241" s="31" t="s">
        <v>176</v>
      </c>
      <c r="E1241" s="31">
        <f ca="1">GLOBAL[[#This Row],[a6]]</f>
        <v>3</v>
      </c>
      <c r="F1241" s="32">
        <f>GLOBAL[[#This Row],[AWAL]]</f>
        <v>3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3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3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3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3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3</v>
      </c>
    </row>
    <row r="1242" spans="1:21">
      <c r="A1242" s="31">
        <f ca="1">IF(GLOBAL[[#This Row],[TT]]&lt;1,"",ROW()-2)</f>
        <v>1240</v>
      </c>
      <c r="B1242" s="31" t="s">
        <v>1399</v>
      </c>
      <c r="C1242" s="31">
        <v>3</v>
      </c>
      <c r="D1242" s="31" t="s">
        <v>115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</row>
    <row r="1243" spans="1:21">
      <c r="A1243" s="31">
        <f ca="1">IF(GLOBAL[[#This Row],[TT]]&lt;1,"",ROW()-2)</f>
        <v>1241</v>
      </c>
      <c r="B1243" s="31" t="s">
        <v>1400</v>
      </c>
      <c r="C1243" s="31">
        <v>2</v>
      </c>
      <c r="D1243" s="31" t="s">
        <v>82</v>
      </c>
      <c r="E1243" s="31">
        <f ca="1">GLOBAL[[#This Row],[a6]]</f>
        <v>2</v>
      </c>
      <c r="F1243" s="32">
        <f>GLOBAL[[#This Row],[AWAL]]</f>
        <v>2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2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2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2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2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2</v>
      </c>
    </row>
    <row r="1244" spans="1:21">
      <c r="A1244" s="31">
        <f ca="1">IF(GLOBAL[[#This Row],[TT]]&lt;1,"",ROW()-2)</f>
        <v>1242</v>
      </c>
      <c r="B1244" s="31" t="s">
        <v>1401</v>
      </c>
      <c r="C1244" s="31">
        <v>2</v>
      </c>
      <c r="D1244" s="31" t="s">
        <v>172</v>
      </c>
      <c r="E1244" s="31">
        <f ca="1">GLOBAL[[#This Row],[a6]]</f>
        <v>2</v>
      </c>
      <c r="F1244" s="32">
        <f>GLOBAL[[#This Row],[AWAL]]</f>
        <v>2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2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2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2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2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2</v>
      </c>
    </row>
    <row r="1245" spans="1:21">
      <c r="A1245" s="31">
        <f ca="1">IF(GLOBAL[[#This Row],[TT]]&lt;1,"",ROW()-2)</f>
        <v>1243</v>
      </c>
      <c r="B1245" s="31" t="s">
        <v>1402</v>
      </c>
      <c r="C1245" s="31">
        <v>3</v>
      </c>
      <c r="D1245" s="31" t="s">
        <v>189</v>
      </c>
      <c r="E1245" s="31">
        <f ca="1">GLOBAL[[#This Row],[a6]]</f>
        <v>3</v>
      </c>
      <c r="F1245" s="32">
        <f>GLOBAL[[#This Row],[AWAL]]</f>
        <v>3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3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3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3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3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3</v>
      </c>
    </row>
    <row r="1246" spans="1:21">
      <c r="A1246" s="31">
        <f ca="1">IF(GLOBAL[[#This Row],[TT]]&lt;1,"",ROW()-2)</f>
        <v>1244</v>
      </c>
      <c r="B1246" s="31" t="s">
        <v>1404</v>
      </c>
      <c r="C1246" s="31">
        <v>15</v>
      </c>
      <c r="D1246" s="31">
        <v>300</v>
      </c>
      <c r="E1246" s="31">
        <f ca="1">GLOBAL[[#This Row],[a6]]</f>
        <v>15</v>
      </c>
      <c r="F1246" s="32">
        <f>GLOBAL[[#This Row],[AWAL]]</f>
        <v>15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15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15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15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15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15</v>
      </c>
    </row>
    <row r="1247" spans="1:21">
      <c r="A1247" s="31">
        <f ca="1">IF(GLOBAL[[#This Row],[TT]]&lt;1,"",ROW()-2)</f>
        <v>1245</v>
      </c>
      <c r="B1247" s="31" t="s">
        <v>1404</v>
      </c>
      <c r="C1247" s="31">
        <v>7</v>
      </c>
      <c r="D1247" s="31">
        <v>240</v>
      </c>
      <c r="E1247" s="31">
        <f ca="1">GLOBAL[[#This Row],[a6]]</f>
        <v>7</v>
      </c>
      <c r="F1247" s="32">
        <f>GLOBAL[[#This Row],[AWAL]]</f>
        <v>7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7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7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7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7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7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5</v>
      </c>
      <c r="D1248" s="31">
        <v>160</v>
      </c>
      <c r="E1248" s="31">
        <f ca="1">GLOBAL[[#This Row],[a6]]</f>
        <v>5</v>
      </c>
      <c r="F1248" s="32">
        <f>GLOBAL[[#This Row],[AWAL]]</f>
        <v>5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5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5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5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5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5</v>
      </c>
    </row>
    <row r="1249" spans="1:21">
      <c r="A1249" s="31">
        <f ca="1">IF(GLOBAL[[#This Row],[TT]]&lt;1,"",ROW()-2)</f>
        <v>1247</v>
      </c>
      <c r="B1249" s="31" t="s">
        <v>3371</v>
      </c>
      <c r="C1249" s="31">
        <v>4</v>
      </c>
      <c r="D1249" s="31" t="s">
        <v>2413</v>
      </c>
      <c r="E1249" s="31">
        <f ca="1">GLOBAL[[#This Row],[a6]]</f>
        <v>4</v>
      </c>
      <c r="F1249" s="32">
        <f>GLOBAL[[#This Row],[AWAL]]</f>
        <v>4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4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4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4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4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4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1</v>
      </c>
      <c r="D1250" s="31" t="s">
        <v>43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4147</v>
      </c>
      <c r="C1251" s="31">
        <v>36</v>
      </c>
      <c r="D1251" s="31" t="s">
        <v>2413</v>
      </c>
      <c r="E1251" s="31">
        <f ca="1">GLOBAL[[#This Row],[a6]]</f>
        <v>36</v>
      </c>
      <c r="F1251" s="32">
        <f>GLOBAL[[#This Row],[AWAL]]</f>
        <v>36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36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36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36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36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36</v>
      </c>
    </row>
    <row r="1252" spans="1:21">
      <c r="A1252" s="31">
        <f ca="1">IF(GLOBAL[[#This Row],[TT]]&lt;1,"",ROW()-2)</f>
        <v>1250</v>
      </c>
      <c r="B1252" s="31" t="s">
        <v>4146</v>
      </c>
      <c r="C1252" s="31">
        <v>28</v>
      </c>
      <c r="D1252" s="31" t="s">
        <v>2614</v>
      </c>
      <c r="E1252" s="31">
        <f ca="1">GLOBAL[[#This Row],[a6]]</f>
        <v>28</v>
      </c>
      <c r="F1252" s="32">
        <f>GLOBAL[[#This Row],[AWAL]]</f>
        <v>28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28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28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28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28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28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56</v>
      </c>
      <c r="D1253" s="31" t="s">
        <v>43</v>
      </c>
      <c r="E1253" s="31">
        <f ca="1">GLOBAL[[#This Row],[a6]]</f>
        <v>56</v>
      </c>
      <c r="F1253" s="32">
        <f>GLOBAL[[#This Row],[AWAL]]</f>
        <v>56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56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56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56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56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56</v>
      </c>
    </row>
    <row r="1254" spans="1:21">
      <c r="A1254" s="31">
        <f ca="1">IF(GLOBAL[[#This Row],[TT]]&lt;1,"",ROW()-2)</f>
        <v>1252</v>
      </c>
      <c r="B1254" s="31" t="s">
        <v>1408</v>
      </c>
      <c r="C1254" s="31">
        <v>3</v>
      </c>
      <c r="D1254" s="31">
        <v>600</v>
      </c>
      <c r="E1254" s="31">
        <f ca="1">GLOBAL[[#This Row],[a6]]</f>
        <v>3</v>
      </c>
      <c r="F1254" s="32">
        <f>GLOBAL[[#This Row],[AWAL]]</f>
        <v>3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3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3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3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3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3</v>
      </c>
    </row>
    <row r="1255" spans="1:21">
      <c r="A1255" s="31">
        <f ca="1">IF(GLOBAL[[#This Row],[TT]]&lt;1,"",ROW()-2)</f>
        <v>1253</v>
      </c>
      <c r="B1255" s="31" t="s">
        <v>1408</v>
      </c>
      <c r="C1255" s="31">
        <v>2</v>
      </c>
      <c r="D1255" s="31">
        <v>350</v>
      </c>
      <c r="E1255" s="31">
        <f ca="1">GLOBAL[[#This Row],[a6]]</f>
        <v>2</v>
      </c>
      <c r="F1255" s="32">
        <f>GLOBAL[[#This Row],[AWAL]]</f>
        <v>2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2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2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2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2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2</v>
      </c>
    </row>
    <row r="1256" spans="1:21">
      <c r="A1256" s="31">
        <f ca="1">IF(GLOBAL[[#This Row],[TT]]&lt;1,"",ROW()-2)</f>
        <v>1254</v>
      </c>
      <c r="B1256" s="31" t="s">
        <v>1408</v>
      </c>
      <c r="C1256" s="31">
        <v>1</v>
      </c>
      <c r="D1256" s="31">
        <v>400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</row>
    <row r="1257" spans="1:21">
      <c r="A1257" s="31">
        <f ca="1">IF(GLOBAL[[#This Row],[TT]]&lt;1,"",ROW()-2)</f>
        <v>1255</v>
      </c>
      <c r="B1257" s="31" t="s">
        <v>1408</v>
      </c>
      <c r="C1257" s="31">
        <v>1</v>
      </c>
      <c r="D1257" s="31">
        <v>300</v>
      </c>
      <c r="E1257" s="31">
        <f ca="1">GLOBAL[[#This Row],[a6]]</f>
        <v>1</v>
      </c>
      <c r="F1257" s="32">
        <f>GLOBAL[[#This Row],[AWAL]]</f>
        <v>1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</v>
      </c>
    </row>
    <row r="1258" spans="1:21">
      <c r="A1258" s="31">
        <f ca="1">IF(GLOBAL[[#This Row],[TT]]&lt;1,"",ROW()-2)</f>
        <v>1256</v>
      </c>
      <c r="B1258" s="31" t="s">
        <v>3298</v>
      </c>
      <c r="C1258" s="31">
        <v>3</v>
      </c>
      <c r="D1258" s="31" t="s">
        <v>2633</v>
      </c>
      <c r="E1258" s="31">
        <f ca="1">GLOBAL[[#This Row],[a6]]</f>
        <v>3</v>
      </c>
      <c r="F1258" s="32">
        <f>GLOBAL[[#This Row],[AWAL]]</f>
        <v>3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3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3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3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3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3</v>
      </c>
    </row>
    <row r="1259" spans="1:21">
      <c r="A1259" s="31">
        <f ca="1">IF(GLOBAL[[#This Row],[TT]]&lt;1,"",ROW()-2)</f>
        <v>1257</v>
      </c>
      <c r="B1259" s="31" t="s">
        <v>1409</v>
      </c>
      <c r="C1259" s="31">
        <v>5</v>
      </c>
      <c r="D1259" s="31">
        <v>24</v>
      </c>
      <c r="E1259" s="31">
        <f ca="1">GLOBAL[[#This Row],[a6]]</f>
        <v>5</v>
      </c>
      <c r="F1259" s="32">
        <f>GLOBAL[[#This Row],[AWAL]]</f>
        <v>5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5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5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5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5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5</v>
      </c>
    </row>
    <row r="1260" spans="1:21">
      <c r="A1260" s="31">
        <f ca="1">IF(GLOBAL[[#This Row],[TT]]&lt;1,"",ROW()-2)</f>
        <v>1258</v>
      </c>
      <c r="B1260" s="31" t="s">
        <v>1410</v>
      </c>
      <c r="C1260" s="31">
        <v>6</v>
      </c>
      <c r="D1260" s="31" t="s">
        <v>130</v>
      </c>
      <c r="E1260" s="31">
        <f ca="1">GLOBAL[[#This Row],[a6]]</f>
        <v>6</v>
      </c>
      <c r="F1260" s="32">
        <f>GLOBAL[[#This Row],[AWAL]]</f>
        <v>6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6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6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6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6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6</v>
      </c>
    </row>
    <row r="1261" spans="1:21">
      <c r="A1261" s="31">
        <f ca="1">IF(GLOBAL[[#This Row],[TT]]&lt;1,"",ROW()-2)</f>
        <v>1259</v>
      </c>
      <c r="B1261" s="31" t="s">
        <v>1411</v>
      </c>
      <c r="C1261" s="31">
        <v>1</v>
      </c>
      <c r="D1261" s="31">
        <v>240</v>
      </c>
      <c r="E1261" s="31">
        <f ca="1">GLOBAL[[#This Row],[a6]]</f>
        <v>1</v>
      </c>
      <c r="F1261" s="32">
        <f>GLOBAL[[#This Row],[AWAL]]</f>
        <v>1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1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1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1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1</v>
      </c>
    </row>
    <row r="1262" spans="1:21">
      <c r="A1262" s="31">
        <f ca="1">IF(GLOBAL[[#This Row],[TT]]&lt;1,"",ROW()-2)</f>
        <v>1260</v>
      </c>
      <c r="B1262" s="31" t="s">
        <v>1412</v>
      </c>
      <c r="C1262" s="31">
        <v>14</v>
      </c>
      <c r="D1262" s="31" t="s">
        <v>115</v>
      </c>
      <c r="E1262" s="31">
        <f ca="1">GLOBAL[[#This Row],[a6]]</f>
        <v>14</v>
      </c>
      <c r="F1262" s="32">
        <f>GLOBAL[[#This Row],[AWAL]]</f>
        <v>14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14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14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14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14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14</v>
      </c>
    </row>
    <row r="1263" spans="1:21">
      <c r="A1263" s="31">
        <f ca="1">IF(GLOBAL[[#This Row],[TT]]&lt;1,"",ROW()-2)</f>
        <v>1261</v>
      </c>
      <c r="B1263" s="31" t="s">
        <v>1413</v>
      </c>
      <c r="C1263" s="31">
        <v>3</v>
      </c>
      <c r="D1263" s="31" t="s">
        <v>130</v>
      </c>
      <c r="E1263" s="31">
        <f ca="1">GLOBAL[[#This Row],[a6]]</f>
        <v>3</v>
      </c>
      <c r="F1263" s="32">
        <f>GLOBAL[[#This Row],[AWAL]]</f>
        <v>3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3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3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3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3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3</v>
      </c>
    </row>
    <row r="1264" spans="1:21">
      <c r="A1264" s="31">
        <f ca="1">IF(GLOBAL[[#This Row],[TT]]&lt;1,"",ROW()-2)</f>
        <v>1262</v>
      </c>
      <c r="B1264" s="31" t="s">
        <v>1414</v>
      </c>
      <c r="C1264" s="31">
        <v>17</v>
      </c>
      <c r="D1264" s="31" t="s">
        <v>130</v>
      </c>
      <c r="E1264" s="31">
        <f ca="1">GLOBAL[[#This Row],[a6]]</f>
        <v>17</v>
      </c>
      <c r="F1264" s="32">
        <f>GLOBAL[[#This Row],[AWAL]]</f>
        <v>17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17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17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17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17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17</v>
      </c>
    </row>
    <row r="1265" spans="1:21">
      <c r="A1265" s="31">
        <f ca="1">IF(GLOBAL[[#This Row],[TT]]&lt;1,"",ROW()-2)</f>
        <v>1263</v>
      </c>
      <c r="B1265" s="31" t="s">
        <v>1415</v>
      </c>
      <c r="C1265" s="31">
        <v>12</v>
      </c>
      <c r="D1265" s="31" t="s">
        <v>130</v>
      </c>
      <c r="E1265" s="31">
        <f ca="1">GLOBAL[[#This Row],[a6]]</f>
        <v>12</v>
      </c>
      <c r="F1265" s="32">
        <f>GLOBAL[[#This Row],[AWAL]]</f>
        <v>12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12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12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12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12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12</v>
      </c>
    </row>
    <row r="1266" spans="1:21">
      <c r="A1266" s="31">
        <f ca="1">IF(GLOBAL[[#This Row],[TT]]&lt;1,"",ROW()-2)</f>
        <v>1264</v>
      </c>
      <c r="B1266" s="31" t="s">
        <v>1416</v>
      </c>
      <c r="C1266" s="31">
        <v>9</v>
      </c>
      <c r="D1266" s="31" t="s">
        <v>130</v>
      </c>
      <c r="E1266" s="31">
        <f ca="1">GLOBAL[[#This Row],[a6]]</f>
        <v>9</v>
      </c>
      <c r="F1266" s="32">
        <f>GLOBAL[[#This Row],[AWAL]]</f>
        <v>9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9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9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9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9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9</v>
      </c>
    </row>
    <row r="1267" spans="1:21">
      <c r="A1267" s="31">
        <f ca="1">IF(GLOBAL[[#This Row],[TT]]&lt;1,"",ROW()-2)</f>
        <v>1265</v>
      </c>
      <c r="B1267" s="31" t="s">
        <v>1417</v>
      </c>
      <c r="C1267" s="31">
        <v>1</v>
      </c>
      <c r="D1267" s="31" t="s">
        <v>130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1418</v>
      </c>
      <c r="C1268" s="31">
        <v>4</v>
      </c>
      <c r="D1268" s="31" t="s">
        <v>43</v>
      </c>
      <c r="E1268" s="31">
        <f ca="1">GLOBAL[[#This Row],[a6]]</f>
        <v>4</v>
      </c>
      <c r="F1268" s="32">
        <f>GLOBAL[[#This Row],[AWAL]]</f>
        <v>4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4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4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4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4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4</v>
      </c>
    </row>
    <row r="1269" spans="1:21">
      <c r="A1269" s="31">
        <f ca="1">IF(GLOBAL[[#This Row],[TT]]&lt;1,"",ROW()-2)</f>
        <v>1267</v>
      </c>
      <c r="B1269" s="31" t="s">
        <v>1419</v>
      </c>
      <c r="C1269" s="31">
        <v>3</v>
      </c>
      <c r="D1269" s="31" t="s">
        <v>1420</v>
      </c>
      <c r="E1269" s="31">
        <f ca="1">GLOBAL[[#This Row],[a6]]</f>
        <v>3</v>
      </c>
      <c r="F1269" s="32">
        <f>GLOBAL[[#This Row],[AWAL]]</f>
        <v>3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3</v>
      </c>
    </row>
    <row r="1270" spans="1:21">
      <c r="A1270" s="31">
        <f ca="1">IF(GLOBAL[[#This Row],[TT]]&lt;1,"",ROW()-2)</f>
        <v>1268</v>
      </c>
      <c r="B1270" s="31" t="s">
        <v>1421</v>
      </c>
      <c r="C1270" s="31">
        <v>6</v>
      </c>
      <c r="D1270" s="31">
        <v>240</v>
      </c>
      <c r="E1270" s="31">
        <f ca="1">GLOBAL[[#This Row],[a6]]</f>
        <v>6</v>
      </c>
      <c r="F1270" s="32">
        <f>GLOBAL[[#This Row],[AWAL]]</f>
        <v>6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6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6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6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6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6</v>
      </c>
    </row>
    <row r="1271" spans="1:21">
      <c r="A1271" s="31">
        <f ca="1">IF(GLOBAL[[#This Row],[TT]]&lt;1,"",ROW()-2)</f>
        <v>1269</v>
      </c>
      <c r="B1271" s="31" t="s">
        <v>1422</v>
      </c>
      <c r="C1271" s="31">
        <v>1</v>
      </c>
      <c r="D1271" s="31">
        <v>240</v>
      </c>
      <c r="E1271" s="31">
        <f ca="1">GLOBAL[[#This Row],[a6]]</f>
        <v>1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</v>
      </c>
    </row>
    <row r="1272" spans="1:21">
      <c r="A1272" s="31">
        <f ca="1">IF(GLOBAL[[#This Row],[TT]]&lt;1,"",ROW()-2)</f>
        <v>1270</v>
      </c>
      <c r="B1272" s="31" t="s">
        <v>1424</v>
      </c>
      <c r="C1272" s="31">
        <v>3</v>
      </c>
      <c r="D1272" s="31" t="s">
        <v>172</v>
      </c>
      <c r="E1272" s="31">
        <f ca="1">GLOBAL[[#This Row],[a6]]</f>
        <v>3</v>
      </c>
      <c r="F1272" s="32">
        <f>GLOBAL[[#This Row],[AWAL]]</f>
        <v>3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3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3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3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3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3</v>
      </c>
    </row>
    <row r="1273" spans="1:21">
      <c r="A1273" s="31">
        <f ca="1">IF(GLOBAL[[#This Row],[TT]]&lt;1,"",ROW()-2)</f>
        <v>1271</v>
      </c>
      <c r="B1273" s="31" t="s">
        <v>3204</v>
      </c>
      <c r="C1273" s="31">
        <v>7</v>
      </c>
      <c r="D1273" s="31" t="s">
        <v>2615</v>
      </c>
      <c r="E1273" s="31">
        <f ca="1">GLOBAL[[#This Row],[a6]]</f>
        <v>7</v>
      </c>
      <c r="F1273" s="32">
        <f>GLOBAL[[#This Row],[AWAL]]</f>
        <v>7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</v>
      </c>
    </row>
    <row r="1274" spans="1:21">
      <c r="A1274" s="31">
        <f ca="1">IF(GLOBAL[[#This Row],[TT]]&lt;1,"",ROW()-2)</f>
        <v>1272</v>
      </c>
      <c r="B1274" s="31" t="s">
        <v>1425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1426</v>
      </c>
      <c r="C1275" s="31">
        <v>1</v>
      </c>
      <c r="D1275" s="31">
        <v>240</v>
      </c>
      <c r="E1275" s="31">
        <f ca="1">GLOBAL[[#This Row],[a6]]</f>
        <v>1</v>
      </c>
      <c r="F1275" s="32">
        <f>GLOBAL[[#This Row],[AWAL]]</f>
        <v>1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1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1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1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1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1</v>
      </c>
    </row>
    <row r="1276" spans="1:21">
      <c r="A1276" s="31">
        <f ca="1">IF(GLOBAL[[#This Row],[TT]]&lt;1,"",ROW()-2)</f>
        <v>1274</v>
      </c>
      <c r="B1276" s="31" t="s">
        <v>4336</v>
      </c>
      <c r="C1276" s="31">
        <v>76</v>
      </c>
      <c r="D1276" s="31" t="s">
        <v>2615</v>
      </c>
      <c r="E1276" s="31">
        <f ca="1">GLOBAL[[#This Row],[a6]]</f>
        <v>71</v>
      </c>
      <c r="F1276" s="32">
        <f>GLOBAL[[#This Row],[AWAL]]</f>
        <v>76</v>
      </c>
      <c r="G1276" s="31">
        <v>72</v>
      </c>
      <c r="H1276" s="31">
        <f>IF(GLOBAL[[#This Row],[b1]]="","",GLOBAL[[#This Row],[b1]]-GLOBAL[[#This Row],[a1]])</f>
        <v>-4</v>
      </c>
      <c r="I1276" s="32">
        <f>SUM(GLOBAL[[#This Row],[a1]],IF(GLOBAL[[#This Row],[c1]]="",0,GLOBAL[[#This Row],[c1]]))</f>
        <v>72</v>
      </c>
      <c r="J1276" s="31">
        <v>71</v>
      </c>
      <c r="K1276" s="31">
        <f>IF(GLOBAL[[#This Row],[b2]]="","",GLOBAL[[#This Row],[b2]]-GLOBAL[[#This Row],[a2]])</f>
        <v>-1</v>
      </c>
      <c r="L1276" s="32">
        <f ca="1">SUM(INDIRECT(GLOBAL_VAR[TABLENAME]&amp;"[@a"&amp;$1:$1-1&amp;"]"),INDIRECT(GLOBAL_VAR[TABLENAME]&amp;"[@c"&amp;$1:$1-1&amp;"]"))</f>
        <v>71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71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71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71</v>
      </c>
    </row>
    <row r="1277" spans="1:21">
      <c r="A1277" s="31">
        <f ca="1">IF(GLOBAL[[#This Row],[TT]]&lt;1,"",ROW()-2)</f>
        <v>1275</v>
      </c>
      <c r="B1277" s="31" t="s">
        <v>4400</v>
      </c>
      <c r="C1277" s="31">
        <v>70</v>
      </c>
      <c r="D1277" s="31" t="s">
        <v>2615</v>
      </c>
      <c r="E1277" s="31">
        <f ca="1">GLOBAL[[#This Row],[a6]]</f>
        <v>68</v>
      </c>
      <c r="F1277" s="32">
        <f>GLOBAL[[#This Row],[AWAL]]</f>
        <v>70</v>
      </c>
      <c r="G1277" s="31">
        <v>68</v>
      </c>
      <c r="H1277" s="31">
        <f>IF(GLOBAL[[#This Row],[b1]]="","",GLOBAL[[#This Row],[b1]]-GLOBAL[[#This Row],[a1]])</f>
        <v>-2</v>
      </c>
      <c r="I1277" s="32">
        <f>SUM(GLOBAL[[#This Row],[a1]],IF(GLOBAL[[#This Row],[c1]]="",0,GLOBAL[[#This Row],[c1]]))</f>
        <v>68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68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68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68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68</v>
      </c>
    </row>
    <row r="1278" spans="1:21">
      <c r="A1278" s="31">
        <f ca="1">IF(GLOBAL[[#This Row],[TT]]&lt;1,"",ROW()-2)</f>
        <v>1276</v>
      </c>
      <c r="B1278" s="31" t="s">
        <v>4685</v>
      </c>
      <c r="C1278" s="31">
        <v>33</v>
      </c>
      <c r="D1278" s="31" t="s">
        <v>2615</v>
      </c>
      <c r="E1278" s="31">
        <f ca="1">GLOBAL[[#This Row],[a6]]</f>
        <v>31</v>
      </c>
      <c r="F1278" s="32">
        <f>GLOBAL[[#This Row],[AWAL]]</f>
        <v>33</v>
      </c>
      <c r="G1278" s="31">
        <v>31</v>
      </c>
      <c r="H1278" s="31">
        <f>IF(GLOBAL[[#This Row],[b1]]="","",GLOBAL[[#This Row],[b1]]-GLOBAL[[#This Row],[a1]])</f>
        <v>-2</v>
      </c>
      <c r="I1278" s="32">
        <f>SUM(GLOBAL[[#This Row],[a1]],IF(GLOBAL[[#This Row],[c1]]="",0,GLOBAL[[#This Row],[c1]]))</f>
        <v>31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31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31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31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31</v>
      </c>
    </row>
    <row r="1279" spans="1:21">
      <c r="A1279" s="31">
        <f ca="1">IF(GLOBAL[[#This Row],[TT]]&lt;1,"",ROW()-2)</f>
        <v>1277</v>
      </c>
      <c r="B1279" s="31" t="s">
        <v>4684</v>
      </c>
      <c r="C1279" s="31">
        <v>58</v>
      </c>
      <c r="D1279" s="31" t="s">
        <v>2615</v>
      </c>
      <c r="E1279" s="31">
        <f ca="1">GLOBAL[[#This Row],[a6]]</f>
        <v>53</v>
      </c>
      <c r="F1279" s="32">
        <f>GLOBAL[[#This Row],[AWAL]]</f>
        <v>58</v>
      </c>
      <c r="G1279" s="31">
        <v>55</v>
      </c>
      <c r="H1279" s="31">
        <f>IF(GLOBAL[[#This Row],[b1]]="","",GLOBAL[[#This Row],[b1]]-GLOBAL[[#This Row],[a1]])</f>
        <v>-3</v>
      </c>
      <c r="I1279" s="32">
        <f>SUM(GLOBAL[[#This Row],[a1]],IF(GLOBAL[[#This Row],[c1]]="",0,GLOBAL[[#This Row],[c1]]))</f>
        <v>55</v>
      </c>
      <c r="J1279" s="31">
        <v>53</v>
      </c>
      <c r="K1279" s="31">
        <f>IF(GLOBAL[[#This Row],[b2]]="","",GLOBAL[[#This Row],[b2]]-GLOBAL[[#This Row],[a2]])</f>
        <v>-2</v>
      </c>
      <c r="L1279" s="32">
        <f ca="1">SUM(INDIRECT(GLOBAL_VAR[TABLENAME]&amp;"[@a"&amp;$1:$1-1&amp;"]"),INDIRECT(GLOBAL_VAR[TABLENAME]&amp;"[@c"&amp;$1:$1-1&amp;"]"))</f>
        <v>53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53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53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53</v>
      </c>
    </row>
    <row r="1280" spans="1:21">
      <c r="A1280" s="31">
        <f ca="1">IF(GLOBAL[[#This Row],[TT]]&lt;1,"",ROW()-2)</f>
        <v>1278</v>
      </c>
      <c r="B1280" s="31" t="s">
        <v>4148</v>
      </c>
      <c r="C1280" s="31">
        <v>50</v>
      </c>
      <c r="D1280" s="31" t="s">
        <v>2615</v>
      </c>
      <c r="E1280" s="31">
        <f ca="1">GLOBAL[[#This Row],[a6]]</f>
        <v>47</v>
      </c>
      <c r="F1280" s="32">
        <f>GLOBAL[[#This Row],[AWAL]]</f>
        <v>50</v>
      </c>
      <c r="G1280" s="31">
        <v>48</v>
      </c>
      <c r="H1280" s="31">
        <f>IF(GLOBAL[[#This Row],[b1]]="","",GLOBAL[[#This Row],[b1]]-GLOBAL[[#This Row],[a1]])</f>
        <v>-2</v>
      </c>
      <c r="I1280" s="32">
        <f>SUM(GLOBAL[[#This Row],[a1]],IF(GLOBAL[[#This Row],[c1]]="",0,GLOBAL[[#This Row],[c1]]))</f>
        <v>48</v>
      </c>
      <c r="J1280" s="31">
        <v>47</v>
      </c>
      <c r="K1280" s="31">
        <f>IF(GLOBAL[[#This Row],[b2]]="","",GLOBAL[[#This Row],[b2]]-GLOBAL[[#This Row],[a2]])</f>
        <v>-1</v>
      </c>
      <c r="L1280" s="32">
        <f ca="1">SUM(INDIRECT(GLOBAL_VAR[TABLENAME]&amp;"[@a"&amp;$1:$1-1&amp;"]"),INDIRECT(GLOBAL_VAR[TABLENAME]&amp;"[@c"&amp;$1:$1-1&amp;"]"))</f>
        <v>47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47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47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47</v>
      </c>
    </row>
    <row r="1281" spans="1:21">
      <c r="A1281" s="31">
        <f ca="1">IF(GLOBAL[[#This Row],[TT]]&lt;1,"",ROW()-2)</f>
        <v>1279</v>
      </c>
      <c r="B1281" s="31" t="s">
        <v>1428</v>
      </c>
      <c r="C1281" s="31">
        <v>1</v>
      </c>
      <c r="D1281" s="31">
        <v>240</v>
      </c>
      <c r="E1281" s="31">
        <f ca="1">GLOBAL[[#This Row],[a6]]</f>
        <v>1</v>
      </c>
      <c r="F1281" s="32">
        <f>GLOBAL[[#This Row],[AWAL]]</f>
        <v>1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</v>
      </c>
    </row>
    <row r="1282" spans="1:21">
      <c r="A1282" s="31">
        <f ca="1">IF(GLOBAL[[#This Row],[TT]]&lt;1,"",ROW()-2)</f>
        <v>1280</v>
      </c>
      <c r="B1282" s="31" t="s">
        <v>4933</v>
      </c>
      <c r="C1282" s="31">
        <v>10</v>
      </c>
      <c r="D1282" s="31" t="s">
        <v>2409</v>
      </c>
      <c r="E1282" s="31">
        <f ca="1">GLOBAL[[#This Row],[a6]]</f>
        <v>10</v>
      </c>
      <c r="F1282" s="32">
        <f>GLOBAL[[#This Row],[AWAL]]</f>
        <v>10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10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10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10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10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10</v>
      </c>
    </row>
    <row r="1283" spans="1:21">
      <c r="A1283" s="31">
        <f ca="1">IF(GLOBAL[[#This Row],[TT]]&lt;1,"",ROW()-2)</f>
        <v>1281</v>
      </c>
      <c r="B1283" s="31" t="s">
        <v>4878</v>
      </c>
      <c r="C1283" s="31">
        <v>6</v>
      </c>
      <c r="D1283" s="31" t="s">
        <v>82</v>
      </c>
      <c r="E1283" s="31">
        <f ca="1">GLOBAL[[#This Row],[a6]]</f>
        <v>6</v>
      </c>
      <c r="F1283" s="32">
        <f>GLOBAL[[#This Row],[AWAL]]</f>
        <v>6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6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6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6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6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6</v>
      </c>
    </row>
    <row r="1284" spans="1:21">
      <c r="A1284" s="31">
        <f ca="1">IF(GLOBAL[[#This Row],[TT]]&lt;1,"",ROW()-2)</f>
        <v>1282</v>
      </c>
      <c r="B1284" s="31" t="s">
        <v>4876</v>
      </c>
      <c r="C1284" s="31">
        <v>12</v>
      </c>
      <c r="D1284" s="31" t="s">
        <v>2409</v>
      </c>
      <c r="E1284" s="31">
        <f ca="1">GLOBAL[[#This Row],[a6]]</f>
        <v>12</v>
      </c>
      <c r="F1284" s="32">
        <f>GLOBAL[[#This Row],[AWAL]]</f>
        <v>12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12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12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12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12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12</v>
      </c>
    </row>
    <row r="1285" spans="1:21">
      <c r="A1285" s="31">
        <f ca="1">IF(GLOBAL[[#This Row],[TT]]&lt;1,"",ROW()-2)</f>
        <v>1283</v>
      </c>
      <c r="B1285" s="31" t="s">
        <v>4877</v>
      </c>
      <c r="C1285" s="31">
        <v>42</v>
      </c>
      <c r="D1285" s="31" t="s">
        <v>2409</v>
      </c>
      <c r="E1285" s="31">
        <f ca="1">GLOBAL[[#This Row],[a6]]</f>
        <v>42</v>
      </c>
      <c r="F1285" s="32">
        <f>GLOBAL[[#This Row],[AWAL]]</f>
        <v>42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42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42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42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42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42</v>
      </c>
    </row>
    <row r="1286" spans="1:21">
      <c r="A1286" s="31">
        <f ca="1">IF(GLOBAL[[#This Row],[TT]]&lt;1,"",ROW()-2)</f>
        <v>1284</v>
      </c>
      <c r="B1286" s="31" t="s">
        <v>1430</v>
      </c>
      <c r="C1286" s="31">
        <v>12</v>
      </c>
      <c r="D1286" s="31" t="s">
        <v>115</v>
      </c>
      <c r="E1286" s="31">
        <f ca="1">GLOBAL[[#This Row],[a6]]</f>
        <v>12</v>
      </c>
      <c r="F1286" s="32">
        <f>GLOBAL[[#This Row],[AWAL]]</f>
        <v>12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12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12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12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12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12</v>
      </c>
    </row>
    <row r="1287" spans="1:21">
      <c r="A1287" s="31">
        <f ca="1">IF(GLOBAL[[#This Row],[TT]]&lt;1,"",ROW()-2)</f>
        <v>1285</v>
      </c>
      <c r="B1287" s="31" t="s">
        <v>1431</v>
      </c>
      <c r="C1287" s="31">
        <v>2</v>
      </c>
      <c r="D1287" s="31" t="s">
        <v>909</v>
      </c>
      <c r="E1287" s="31">
        <f ca="1">GLOBAL[[#This Row],[a6]]</f>
        <v>2</v>
      </c>
      <c r="F1287" s="32">
        <f>GLOBAL[[#This Row],[AWAL]]</f>
        <v>2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2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2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2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2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2</v>
      </c>
    </row>
    <row r="1288" spans="1:21">
      <c r="A1288" s="31">
        <f ca="1">IF(GLOBAL[[#This Row],[TT]]&lt;1,"",ROW()-2)</f>
        <v>1286</v>
      </c>
      <c r="B1288" s="31" t="s">
        <v>1432</v>
      </c>
      <c r="C1288" s="31">
        <v>3</v>
      </c>
      <c r="D1288" s="31" t="s">
        <v>172</v>
      </c>
      <c r="E1288" s="31">
        <f ca="1">GLOBAL[[#This Row],[a6]]</f>
        <v>3</v>
      </c>
      <c r="F1288" s="32">
        <f>GLOBAL[[#This Row],[AWAL]]</f>
        <v>3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3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3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3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3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3</v>
      </c>
    </row>
    <row r="1289" spans="1:21">
      <c r="A1289" s="31">
        <f ca="1">IF(GLOBAL[[#This Row],[TT]]&lt;1,"",ROW()-2)</f>
        <v>1287</v>
      </c>
      <c r="B1289" s="31" t="s">
        <v>4489</v>
      </c>
      <c r="C1289" s="31">
        <v>4</v>
      </c>
      <c r="D1289" s="31">
        <v>240</v>
      </c>
      <c r="E1289" s="31">
        <f ca="1">GLOBAL[[#This Row],[a6]]</f>
        <v>4</v>
      </c>
      <c r="F1289" s="32">
        <f>GLOBAL[[#This Row],[AWAL]]</f>
        <v>4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4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4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4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4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4</v>
      </c>
    </row>
    <row r="1290" spans="1:21">
      <c r="A1290" s="31">
        <f ca="1">IF(GLOBAL[[#This Row],[TT]]&lt;1,"",ROW()-2)</f>
        <v>1288</v>
      </c>
      <c r="B1290" s="31" t="s">
        <v>4490</v>
      </c>
      <c r="C1290" s="31">
        <v>4</v>
      </c>
      <c r="D1290" s="31">
        <v>240</v>
      </c>
      <c r="E1290" s="31">
        <f ca="1">GLOBAL[[#This Row],[a6]]</f>
        <v>4</v>
      </c>
      <c r="F1290" s="32">
        <f>GLOBAL[[#This Row],[AWAL]]</f>
        <v>4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4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4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4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4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4</v>
      </c>
    </row>
    <row r="1291" spans="1:21">
      <c r="A1291" s="31">
        <f ca="1">IF(GLOBAL[[#This Row],[TT]]&lt;1,"",ROW()-2)</f>
        <v>1289</v>
      </c>
      <c r="B1291" s="31" t="s">
        <v>4491</v>
      </c>
      <c r="C1291" s="31">
        <v>4</v>
      </c>
      <c r="D1291" s="31">
        <v>240</v>
      </c>
      <c r="E1291" s="31">
        <f ca="1">GLOBAL[[#This Row],[a6]]</f>
        <v>4</v>
      </c>
      <c r="F1291" s="32">
        <f>GLOBAL[[#This Row],[AWAL]]</f>
        <v>4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4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4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4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4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4</v>
      </c>
    </row>
    <row r="1292" spans="1:21">
      <c r="A1292" s="31">
        <f ca="1">IF(GLOBAL[[#This Row],[TT]]&lt;1,"",ROW()-2)</f>
        <v>1290</v>
      </c>
      <c r="B1292" s="31" t="s">
        <v>4492</v>
      </c>
      <c r="C1292" s="31">
        <v>4</v>
      </c>
      <c r="D1292" s="31">
        <v>240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1433</v>
      </c>
      <c r="C1293" s="31">
        <v>3</v>
      </c>
      <c r="D1293" s="31" t="s">
        <v>19</v>
      </c>
      <c r="E1293" s="31">
        <f ca="1">GLOBAL[[#This Row],[a6]]</f>
        <v>3</v>
      </c>
      <c r="F1293" s="32">
        <f>GLOBAL[[#This Row],[AWAL]]</f>
        <v>3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3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3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3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3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3</v>
      </c>
    </row>
    <row r="1294" spans="1:21">
      <c r="A1294" s="31">
        <f ca="1">IF(GLOBAL[[#This Row],[TT]]&lt;1,"",ROW()-2)</f>
        <v>1292</v>
      </c>
      <c r="B1294" s="31" t="s">
        <v>1434</v>
      </c>
      <c r="C1294" s="31">
        <v>1</v>
      </c>
      <c r="D1294" s="31" t="s">
        <v>130</v>
      </c>
      <c r="E1294" s="31">
        <f ca="1">GLOBAL[[#This Row],[a6]]</f>
        <v>1</v>
      </c>
      <c r="F1294" s="32">
        <f>GLOBAL[[#This Row],[AWAL]]</f>
        <v>1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1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1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1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1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1</v>
      </c>
    </row>
    <row r="1295" spans="1:21">
      <c r="A1295" s="31">
        <f ca="1">IF(GLOBAL[[#This Row],[TT]]&lt;1,"",ROW()-2)</f>
        <v>1293</v>
      </c>
      <c r="B1295" s="31" t="s">
        <v>1435</v>
      </c>
      <c r="C1295" s="31">
        <v>15</v>
      </c>
      <c r="D1295" s="31" t="s">
        <v>172</v>
      </c>
      <c r="E1295" s="31">
        <f ca="1">GLOBAL[[#This Row],[a6]]</f>
        <v>15</v>
      </c>
      <c r="F1295" s="32">
        <f>GLOBAL[[#This Row],[AWAL]]</f>
        <v>15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15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15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15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15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15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25</v>
      </c>
      <c r="D1296" s="31" t="s">
        <v>39</v>
      </c>
      <c r="E1296" s="31">
        <f ca="1">GLOBAL[[#This Row],[a6]]</f>
        <v>25</v>
      </c>
      <c r="F1296" s="32">
        <f>GLOBAL[[#This Row],[AWAL]]</f>
        <v>25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25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25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25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25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25</v>
      </c>
    </row>
    <row r="1297" spans="1:21">
      <c r="A1297" s="31">
        <f ca="1">IF(GLOBAL[[#This Row],[TT]]&lt;1,"",ROW()-2)</f>
        <v>1295</v>
      </c>
      <c r="B1297" s="31" t="s">
        <v>1437</v>
      </c>
      <c r="C1297" s="31">
        <v>3</v>
      </c>
      <c r="D1297" s="31" t="s">
        <v>34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3374</v>
      </c>
      <c r="C1298" s="31">
        <v>7</v>
      </c>
      <c r="D1298" s="31" t="s">
        <v>2615</v>
      </c>
      <c r="E1298" s="31">
        <f ca="1">GLOBAL[[#This Row],[a6]]</f>
        <v>7</v>
      </c>
      <c r="F1298" s="32">
        <f>GLOBAL[[#This Row],[AWAL]]</f>
        <v>7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7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7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7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7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7</v>
      </c>
    </row>
    <row r="1299" spans="1:21">
      <c r="A1299" s="31">
        <f ca="1">IF(GLOBAL[[#This Row],[TT]]&lt;1,"",ROW()-2)</f>
        <v>1297</v>
      </c>
      <c r="B1299" s="31" t="s">
        <v>3375</v>
      </c>
      <c r="C1299" s="31">
        <v>4</v>
      </c>
      <c r="D1299" s="31" t="s">
        <v>2615</v>
      </c>
      <c r="E1299" s="31">
        <f ca="1">GLOBAL[[#This Row],[a6]]</f>
        <v>4</v>
      </c>
      <c r="F1299" s="32">
        <f>GLOBAL[[#This Row],[AWAL]]</f>
        <v>4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4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4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4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4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4</v>
      </c>
    </row>
    <row r="1300" spans="1:21">
      <c r="A1300" s="31">
        <f ca="1">IF(GLOBAL[[#This Row],[TT]]&lt;1,"",ROW()-2)</f>
        <v>1298</v>
      </c>
      <c r="B1300" s="31" t="s">
        <v>4422</v>
      </c>
      <c r="C1300" s="31">
        <v>5</v>
      </c>
      <c r="D1300" s="31" t="s">
        <v>2615</v>
      </c>
      <c r="E1300" s="31">
        <f ca="1">GLOBAL[[#This Row],[a6]]</f>
        <v>5</v>
      </c>
      <c r="F1300" s="32">
        <f>GLOBAL[[#This Row],[AWAL]]</f>
        <v>5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5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5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5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5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5</v>
      </c>
    </row>
    <row r="1301" spans="1:21">
      <c r="A1301" s="31">
        <f ca="1">IF(GLOBAL[[#This Row],[TT]]&lt;1,"",ROW()-2)</f>
        <v>1299</v>
      </c>
      <c r="B1301" s="31" t="s">
        <v>3377</v>
      </c>
      <c r="C1301" s="31">
        <v>3</v>
      </c>
      <c r="D1301" s="31" t="s">
        <v>2615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3376</v>
      </c>
      <c r="C1302" s="31">
        <v>8</v>
      </c>
      <c r="D1302" s="31" t="s">
        <v>2615</v>
      </c>
      <c r="E1302" s="31">
        <f ca="1">GLOBAL[[#This Row],[a6]]</f>
        <v>8</v>
      </c>
      <c r="F1302" s="32">
        <f>GLOBAL[[#This Row],[AWAL]]</f>
        <v>8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8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8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8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8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8</v>
      </c>
    </row>
    <row r="1303" spans="1:21">
      <c r="A1303" s="31">
        <f ca="1">IF(GLOBAL[[#This Row],[TT]]&lt;1,"",ROW()-2)</f>
        <v>1301</v>
      </c>
      <c r="B1303" s="31" t="s">
        <v>1438</v>
      </c>
      <c r="C1303" s="31">
        <v>3</v>
      </c>
      <c r="D1303" s="31" t="s">
        <v>38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>
      <c r="A1304" s="31">
        <f ca="1">IF(GLOBAL[[#This Row],[TT]]&lt;1,"",ROW()-2)</f>
        <v>1302</v>
      </c>
      <c r="B1304" s="31" t="s">
        <v>1439</v>
      </c>
      <c r="C1304" s="31">
        <v>3</v>
      </c>
      <c r="D1304" s="31" t="s">
        <v>11</v>
      </c>
      <c r="E1304" s="31">
        <f ca="1">GLOBAL[[#This Row],[a6]]</f>
        <v>3</v>
      </c>
      <c r="F1304" s="32">
        <f>GLOBAL[[#This Row],[AWAL]]</f>
        <v>3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3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3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3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3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3</v>
      </c>
    </row>
    <row r="1305" spans="1:21">
      <c r="A1305" s="31">
        <f ca="1">IF(GLOBAL[[#This Row],[TT]]&lt;1,"",ROW()-2)</f>
        <v>1303</v>
      </c>
      <c r="B1305" s="31" t="s">
        <v>4349</v>
      </c>
      <c r="C1305" s="31">
        <v>6</v>
      </c>
      <c r="D1305" s="31">
        <v>240</v>
      </c>
      <c r="E1305" s="31">
        <f ca="1">GLOBAL[[#This Row],[a6]]</f>
        <v>6</v>
      </c>
      <c r="F1305" s="32">
        <f>GLOBAL[[#This Row],[AWAL]]</f>
        <v>6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6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6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6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6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6</v>
      </c>
    </row>
    <row r="1306" spans="1:21">
      <c r="A1306" s="31">
        <f ca="1">IF(GLOBAL[[#This Row],[TT]]&lt;1,"",ROW()-2)</f>
        <v>1304</v>
      </c>
      <c r="B1306" s="31" t="s">
        <v>4350</v>
      </c>
      <c r="C1306" s="31">
        <v>6</v>
      </c>
      <c r="D1306" s="31">
        <v>240</v>
      </c>
      <c r="E1306" s="31">
        <f ca="1">GLOBAL[[#This Row],[a6]]</f>
        <v>6</v>
      </c>
      <c r="F1306" s="32">
        <f>GLOBAL[[#This Row],[AWAL]]</f>
        <v>6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6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6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6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6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6</v>
      </c>
    </row>
    <row r="1307" spans="1:21">
      <c r="A1307" s="31">
        <f ca="1">IF(GLOBAL[[#This Row],[TT]]&lt;1,"",ROW()-2)</f>
        <v>1305</v>
      </c>
      <c r="B1307" s="31" t="s">
        <v>4351</v>
      </c>
      <c r="C1307" s="31">
        <v>2</v>
      </c>
      <c r="D1307" s="31">
        <v>240</v>
      </c>
      <c r="E1307" s="31">
        <f ca="1">GLOBAL[[#This Row],[a6]]</f>
        <v>2</v>
      </c>
      <c r="F1307" s="32">
        <f>GLOBAL[[#This Row],[AWAL]]</f>
        <v>2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2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2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2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2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2</v>
      </c>
    </row>
    <row r="1308" spans="1:21">
      <c r="A1308" s="31">
        <f ca="1">IF(GLOBAL[[#This Row],[TT]]&lt;1,"",ROW()-2)</f>
        <v>1306</v>
      </c>
      <c r="B1308" s="31" t="s">
        <v>4134</v>
      </c>
      <c r="C1308" s="31">
        <v>2</v>
      </c>
      <c r="D1308" s="31" t="s">
        <v>2601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4128</v>
      </c>
      <c r="C1309" s="31">
        <v>1</v>
      </c>
      <c r="D1309" s="31" t="s">
        <v>2601</v>
      </c>
      <c r="E1309" s="31">
        <f ca="1">GLOBAL[[#This Row],[a6]]</f>
        <v>1</v>
      </c>
      <c r="F1309" s="32">
        <f>GLOBAL[[#This Row],[AWAL]]</f>
        <v>1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</v>
      </c>
    </row>
    <row r="1310" spans="1:21">
      <c r="A1310" s="31">
        <f ca="1">IF(GLOBAL[[#This Row],[TT]]&lt;1,"",ROW()-2)</f>
        <v>1308</v>
      </c>
      <c r="B1310" s="31" t="s">
        <v>4129</v>
      </c>
      <c r="C1310" s="31">
        <v>3</v>
      </c>
      <c r="D1310" s="31" t="s">
        <v>2601</v>
      </c>
      <c r="E1310" s="31">
        <f ca="1">GLOBAL[[#This Row],[a6]]</f>
        <v>3</v>
      </c>
      <c r="F1310" s="32">
        <f>GLOBAL[[#This Row],[AWAL]]</f>
        <v>3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3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3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3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3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3</v>
      </c>
    </row>
    <row r="1311" spans="1:21">
      <c r="A1311" s="31">
        <f ca="1">IF(GLOBAL[[#This Row],[TT]]&lt;1,"",ROW()-2)</f>
        <v>1309</v>
      </c>
      <c r="B1311" s="31" t="s">
        <v>4130</v>
      </c>
      <c r="C1311" s="31">
        <v>1</v>
      </c>
      <c r="D1311" s="31" t="s">
        <v>2601</v>
      </c>
      <c r="E1311" s="31">
        <f ca="1">GLOBAL[[#This Row],[a6]]</f>
        <v>1</v>
      </c>
      <c r="F1311" s="32">
        <f>GLOBAL[[#This Row],[AWAL]]</f>
        <v>1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</v>
      </c>
    </row>
    <row r="1312" spans="1:21">
      <c r="A1312" s="31">
        <f ca="1">IF(GLOBAL[[#This Row],[TT]]&lt;1,"",ROW()-2)</f>
        <v>1310</v>
      </c>
      <c r="B1312" s="31" t="s">
        <v>4133</v>
      </c>
      <c r="C1312" s="31">
        <v>2</v>
      </c>
      <c r="D1312" s="31" t="s">
        <v>2601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>
      <c r="A1313" s="31">
        <f ca="1">IF(GLOBAL[[#This Row],[TT]]&lt;1,"",ROW()-2)</f>
        <v>1311</v>
      </c>
      <c r="B1313" s="31" t="s">
        <v>4132</v>
      </c>
      <c r="C1313" s="31">
        <v>2</v>
      </c>
      <c r="D1313" s="31" t="s">
        <v>2601</v>
      </c>
      <c r="E1313" s="31">
        <f ca="1">GLOBAL[[#This Row],[a6]]</f>
        <v>2</v>
      </c>
      <c r="F1313" s="32">
        <f>GLOBAL[[#This Row],[AWAL]]</f>
        <v>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2</v>
      </c>
    </row>
    <row r="1314" spans="1:21">
      <c r="A1314" s="31">
        <f ca="1">IF(GLOBAL[[#This Row],[TT]]&lt;1,"",ROW()-2)</f>
        <v>1312</v>
      </c>
      <c r="B1314" s="31" t="s">
        <v>4131</v>
      </c>
      <c r="C1314" s="31">
        <v>1</v>
      </c>
      <c r="D1314" s="31" t="s">
        <v>2601</v>
      </c>
      <c r="E1314" s="31">
        <f ca="1">GLOBAL[[#This Row],[a6]]</f>
        <v>1</v>
      </c>
      <c r="F1314" s="32">
        <f>GLOBAL[[#This Row],[AWAL]]</f>
        <v>1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1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1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</row>
    <row r="1315" spans="1:21">
      <c r="A1315" s="31">
        <f ca="1">IF(GLOBAL[[#This Row],[TT]]&lt;1,"",ROW()-2)</f>
        <v>1313</v>
      </c>
      <c r="B1315" s="31" t="s">
        <v>5035</v>
      </c>
      <c r="C1315" s="31">
        <v>6</v>
      </c>
      <c r="D1315" s="31" t="s">
        <v>2601</v>
      </c>
      <c r="E1315" s="31">
        <f ca="1">GLOBAL[[#This Row],[a6]]</f>
        <v>5</v>
      </c>
      <c r="F1315" s="32">
        <f>GLOBAL[[#This Row],[AWAL]]</f>
        <v>6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6</v>
      </c>
      <c r="J1315" s="31">
        <v>5</v>
      </c>
      <c r="K1315" s="31">
        <f>IF(GLOBAL[[#This Row],[b2]]="","",GLOBAL[[#This Row],[b2]]-GLOBAL[[#This Row],[a2]])</f>
        <v>-1</v>
      </c>
      <c r="L1315" s="32">
        <f ca="1">SUM(INDIRECT(GLOBAL_VAR[TABLENAME]&amp;"[@a"&amp;$1:$1-1&amp;"]"),INDIRECT(GLOBAL_VAR[TABLENAME]&amp;"[@c"&amp;$1:$1-1&amp;"]"))</f>
        <v>5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5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5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5</v>
      </c>
    </row>
    <row r="1316" spans="1:21">
      <c r="A1316" s="31">
        <f ca="1">IF(GLOBAL[[#This Row],[TT]]&lt;1,"",ROW()-2)</f>
        <v>1314</v>
      </c>
      <c r="B1316" s="31" t="s">
        <v>4809</v>
      </c>
      <c r="C1316" s="31">
        <v>19</v>
      </c>
      <c r="D1316" s="31">
        <v>240</v>
      </c>
      <c r="E1316" s="31">
        <f ca="1">GLOBAL[[#This Row],[a6]]</f>
        <v>19</v>
      </c>
      <c r="F1316" s="32">
        <f>GLOBAL[[#This Row],[AWAL]]</f>
        <v>19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19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19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19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19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19</v>
      </c>
    </row>
    <row r="1317" spans="1:21">
      <c r="A1317" s="31">
        <f ca="1">IF(GLOBAL[[#This Row],[TT]]&lt;1,"",ROW()-2)</f>
        <v>1315</v>
      </c>
      <c r="B1317" s="31" t="s">
        <v>1442</v>
      </c>
      <c r="C1317" s="31">
        <v>2</v>
      </c>
      <c r="D1317" s="31" t="s">
        <v>140</v>
      </c>
      <c r="E1317" s="31">
        <f ca="1">GLOBAL[[#This Row],[a6]]</f>
        <v>2</v>
      </c>
      <c r="F1317" s="32">
        <f>GLOBAL[[#This Row],[AWAL]]</f>
        <v>2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2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2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2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2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2</v>
      </c>
    </row>
    <row r="1318" spans="1:21">
      <c r="A1318" s="31">
        <f ca="1">IF(GLOBAL[[#This Row],[TT]]&lt;1,"",ROW()-2)</f>
        <v>1316</v>
      </c>
      <c r="B1318" s="31" t="s">
        <v>4385</v>
      </c>
      <c r="C1318" s="31">
        <v>5</v>
      </c>
      <c r="D1318" s="31">
        <v>240</v>
      </c>
      <c r="E1318" s="31">
        <f ca="1">GLOBAL[[#This Row],[a6]]</f>
        <v>5</v>
      </c>
      <c r="F1318" s="32">
        <f>GLOBAL[[#This Row],[AWAL]]</f>
        <v>5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5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5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5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5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5</v>
      </c>
    </row>
    <row r="1319" spans="1:21">
      <c r="A1319" s="31">
        <f ca="1">IF(GLOBAL[[#This Row],[TT]]&lt;1,"",ROW()-2)</f>
        <v>1317</v>
      </c>
      <c r="B1319" s="31" t="s">
        <v>1443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1">
      <c r="A1320" s="31">
        <f ca="1">IF(GLOBAL[[#This Row],[TT]]&lt;1,"",ROW()-2)</f>
        <v>1318</v>
      </c>
      <c r="B1320" s="31" t="s">
        <v>2406</v>
      </c>
      <c r="C1320" s="31">
        <v>12</v>
      </c>
      <c r="D1320" s="31">
        <v>240</v>
      </c>
      <c r="E1320" s="31">
        <f ca="1">GLOBAL[[#This Row],[a6]]</f>
        <v>12</v>
      </c>
      <c r="F1320" s="32">
        <f>GLOBAL[[#This Row],[AWAL]]</f>
        <v>12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12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12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12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12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12</v>
      </c>
    </row>
    <row r="1321" spans="1:21">
      <c r="A1321" s="31">
        <f ca="1">IF(GLOBAL[[#This Row],[TT]]&lt;1,"",ROW()-2)</f>
        <v>1319</v>
      </c>
      <c r="B1321" s="31" t="s">
        <v>3312</v>
      </c>
      <c r="C1321" s="31">
        <v>8</v>
      </c>
      <c r="D1321" s="31">
        <v>240</v>
      </c>
      <c r="E1321" s="31">
        <f ca="1">GLOBAL[[#This Row],[a6]]</f>
        <v>8</v>
      </c>
      <c r="F1321" s="32">
        <f>GLOBAL[[#This Row],[AWAL]]</f>
        <v>8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8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8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8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8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8</v>
      </c>
    </row>
    <row r="1322" spans="1:21">
      <c r="A1322" s="31">
        <f ca="1">IF(GLOBAL[[#This Row],[TT]]&lt;1,"",ROW()-2)</f>
        <v>1320</v>
      </c>
      <c r="B1322" s="31" t="s">
        <v>1444</v>
      </c>
      <c r="C1322" s="31">
        <v>5</v>
      </c>
      <c r="D1322" s="31" t="s">
        <v>58</v>
      </c>
      <c r="E1322" s="31">
        <f ca="1">GLOBAL[[#This Row],[a6]]</f>
        <v>4</v>
      </c>
      <c r="F1322" s="32">
        <f>GLOBAL[[#This Row],[AWAL]]</f>
        <v>5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5</v>
      </c>
      <c r="J1322" s="31">
        <v>4</v>
      </c>
      <c r="K1322" s="31">
        <f>IF(GLOBAL[[#This Row],[b2]]="","",GLOBAL[[#This Row],[b2]]-GLOBAL[[#This Row],[a2]])</f>
        <v>-1</v>
      </c>
      <c r="L1322" s="32">
        <f ca="1">SUM(INDIRECT(GLOBAL_VAR[TABLENAME]&amp;"[@a"&amp;$1:$1-1&amp;"]"),INDIRECT(GLOBAL_VAR[TABLENAME]&amp;"[@c"&amp;$1:$1-1&amp;"]"))</f>
        <v>4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4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4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4</v>
      </c>
    </row>
    <row r="1323" spans="1:21">
      <c r="A1323" s="31">
        <f ca="1">IF(GLOBAL[[#This Row],[TT]]&lt;1,"",ROW()-2)</f>
        <v>1321</v>
      </c>
      <c r="B1323" s="31" t="s">
        <v>1446</v>
      </c>
      <c r="C1323" s="31">
        <v>9</v>
      </c>
      <c r="D1323" s="31" t="s">
        <v>34</v>
      </c>
      <c r="E1323" s="31">
        <f ca="1">GLOBAL[[#This Row],[a6]]</f>
        <v>9</v>
      </c>
      <c r="F1323" s="32">
        <f>GLOBAL[[#This Row],[AWAL]]</f>
        <v>9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9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9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9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9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9</v>
      </c>
    </row>
    <row r="1324" spans="1:21">
      <c r="A1324" s="31">
        <f ca="1">IF(GLOBAL[[#This Row],[TT]]&lt;1,"",ROW()-2)</f>
        <v>1322</v>
      </c>
      <c r="B1324" s="31" t="s">
        <v>1447</v>
      </c>
      <c r="C1324" s="31">
        <v>1</v>
      </c>
      <c r="D1324" s="31" t="s">
        <v>140</v>
      </c>
      <c r="E1324" s="31">
        <f ca="1">GLOBAL[[#This Row],[a6]]</f>
        <v>1</v>
      </c>
      <c r="F1324" s="32">
        <f>GLOBAL[[#This Row],[AWAL]]</f>
        <v>1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1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1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1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1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1</v>
      </c>
    </row>
    <row r="1325" spans="1:21">
      <c r="A1325" s="31">
        <f ca="1">IF(GLOBAL[[#This Row],[TT]]&lt;1,"",ROW()-2)</f>
        <v>1323</v>
      </c>
      <c r="B1325" s="31" t="s">
        <v>1448</v>
      </c>
      <c r="C1325" s="31">
        <v>1</v>
      </c>
      <c r="D1325" s="31" t="s">
        <v>132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1">
      <c r="A1326" s="31">
        <f ca="1">IF(GLOBAL[[#This Row],[TT]]&lt;1,"",ROW()-2)</f>
        <v>1324</v>
      </c>
      <c r="B1326" s="31" t="s">
        <v>4458</v>
      </c>
      <c r="C1326" s="31">
        <v>2</v>
      </c>
      <c r="D1326" s="31">
        <v>240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</row>
    <row r="1327" spans="1:21">
      <c r="A1327" s="31">
        <f ca="1">IF(GLOBAL[[#This Row],[TT]]&lt;1,"",ROW()-2)</f>
        <v>1325</v>
      </c>
      <c r="B1327" s="31" t="s">
        <v>4459</v>
      </c>
      <c r="C1327" s="31">
        <v>2</v>
      </c>
      <c r="D1327" s="31">
        <v>240</v>
      </c>
      <c r="E1327" s="31">
        <f ca="1">GLOBAL[[#This Row],[a6]]</f>
        <v>2</v>
      </c>
      <c r="F1327" s="32">
        <f>GLOBAL[[#This Row],[AWAL]]</f>
        <v>2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2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2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2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2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2</v>
      </c>
    </row>
    <row r="1328" spans="1:21">
      <c r="A1328" s="31">
        <f ca="1">IF(GLOBAL[[#This Row],[TT]]&lt;1,"",ROW()-2)</f>
        <v>1326</v>
      </c>
      <c r="B1328" s="31" t="s">
        <v>4460</v>
      </c>
      <c r="C1328" s="31">
        <v>2</v>
      </c>
      <c r="D1328" s="31">
        <v>240</v>
      </c>
      <c r="E1328" s="31">
        <f ca="1">GLOBAL[[#This Row],[a6]]</f>
        <v>2</v>
      </c>
      <c r="F1328" s="32">
        <f>GLOBAL[[#This Row],[AWAL]]</f>
        <v>2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2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2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2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2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2</v>
      </c>
    </row>
    <row r="1329" spans="1:21">
      <c r="A1329" s="31">
        <f ca="1">IF(GLOBAL[[#This Row],[TT]]&lt;1,"",ROW()-2)</f>
        <v>1327</v>
      </c>
      <c r="B1329" s="31" t="s">
        <v>4461</v>
      </c>
      <c r="C1329" s="31">
        <v>2</v>
      </c>
      <c r="D1329" s="31">
        <v>240</v>
      </c>
      <c r="E1329" s="31">
        <f ca="1">GLOBAL[[#This Row],[a6]]</f>
        <v>2</v>
      </c>
      <c r="F1329" s="32">
        <f>GLOBAL[[#This Row],[AWAL]]</f>
        <v>2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</v>
      </c>
    </row>
    <row r="1330" spans="1:21">
      <c r="A1330" s="31">
        <f ca="1">IF(GLOBAL[[#This Row],[TT]]&lt;1,"",ROW()-2)</f>
        <v>1328</v>
      </c>
      <c r="B1330" s="31" t="s">
        <v>1449</v>
      </c>
      <c r="C1330" s="31">
        <v>3</v>
      </c>
      <c r="D1330" s="31" t="s">
        <v>783</v>
      </c>
      <c r="E1330" s="31">
        <f ca="1">GLOBAL[[#This Row],[a6]]</f>
        <v>3</v>
      </c>
      <c r="F1330" s="32">
        <f>GLOBAL[[#This Row],[AWAL]]</f>
        <v>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</v>
      </c>
    </row>
    <row r="1331" spans="1:21">
      <c r="A1331" s="31">
        <f ca="1">IF(GLOBAL[[#This Row],[TT]]&lt;1,"",ROW()-2)</f>
        <v>1329</v>
      </c>
      <c r="B1331" s="31" t="s">
        <v>1450</v>
      </c>
      <c r="C1331" s="31">
        <v>3</v>
      </c>
      <c r="D1331" s="31" t="s">
        <v>56</v>
      </c>
      <c r="E1331" s="31">
        <f ca="1">GLOBAL[[#This Row],[a6]]</f>
        <v>3</v>
      </c>
      <c r="F1331" s="32">
        <f>GLOBAL[[#This Row],[AWAL]]</f>
        <v>3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</v>
      </c>
    </row>
    <row r="1332" spans="1:21">
      <c r="A1332" s="31">
        <f ca="1">IF(GLOBAL[[#This Row],[TT]]&lt;1,"",ROW()-2)</f>
        <v>1330</v>
      </c>
      <c r="B1332" s="31" t="s">
        <v>1451</v>
      </c>
      <c r="C1332" s="31">
        <v>2</v>
      </c>
      <c r="D1332" s="31" t="s">
        <v>189</v>
      </c>
      <c r="E1332" s="31">
        <f ca="1">GLOBAL[[#This Row],[a6]]</f>
        <v>2</v>
      </c>
      <c r="F1332" s="32">
        <f>GLOBAL[[#This Row],[AWAL]]</f>
        <v>2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2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2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2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2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2</v>
      </c>
    </row>
    <row r="1333" spans="1:21">
      <c r="A1333" s="31">
        <f ca="1">IF(GLOBAL[[#This Row],[TT]]&lt;1,"",ROW()-2)</f>
        <v>1331</v>
      </c>
      <c r="B1333" s="31" t="s">
        <v>1452</v>
      </c>
      <c r="C1333" s="31">
        <v>1</v>
      </c>
      <c r="D1333" s="31" t="s">
        <v>909</v>
      </c>
      <c r="E1333" s="31">
        <f ca="1">GLOBAL[[#This Row],[a6]]</f>
        <v>1</v>
      </c>
      <c r="F1333" s="32">
        <f>GLOBAL[[#This Row],[AWAL]]</f>
        <v>1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1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1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1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1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1</v>
      </c>
    </row>
    <row r="1334" spans="1:21">
      <c r="A1334" s="31">
        <f ca="1">IF(GLOBAL[[#This Row],[TT]]&lt;1,"",ROW()-2)</f>
        <v>1332</v>
      </c>
      <c r="B1334" s="31" t="s">
        <v>1453</v>
      </c>
      <c r="C1334" s="31">
        <v>7</v>
      </c>
      <c r="D1334" s="31" t="s">
        <v>164</v>
      </c>
      <c r="E1334" s="31">
        <f ca="1">GLOBAL[[#This Row],[a6]]</f>
        <v>7</v>
      </c>
      <c r="F1334" s="32">
        <f>GLOBAL[[#This Row],[AWAL]]</f>
        <v>7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7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7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7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7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7</v>
      </c>
    </row>
    <row r="1335" spans="1:21">
      <c r="A1335" s="31">
        <f ca="1">IF(GLOBAL[[#This Row],[TT]]&lt;1,"",ROW()-2)</f>
        <v>1333</v>
      </c>
      <c r="B1335" s="31" t="s">
        <v>1454</v>
      </c>
      <c r="C1335" s="31">
        <v>1</v>
      </c>
      <c r="D1335" s="31" t="s">
        <v>43</v>
      </c>
      <c r="E1335" s="31">
        <f ca="1">GLOBAL[[#This Row],[a6]]</f>
        <v>1</v>
      </c>
      <c r="F1335" s="32">
        <f>GLOBAL[[#This Row],[AWAL]]</f>
        <v>1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1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1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</v>
      </c>
    </row>
    <row r="1336" spans="1:21">
      <c r="A1336" s="31">
        <f ca="1">IF(GLOBAL[[#This Row],[TT]]&lt;1,"",ROW()-2)</f>
        <v>1334</v>
      </c>
      <c r="B1336" s="31" t="s">
        <v>1455</v>
      </c>
      <c r="C1336" s="31">
        <v>8</v>
      </c>
      <c r="D1336" s="31" t="s">
        <v>197</v>
      </c>
      <c r="E1336" s="31">
        <f ca="1">GLOBAL[[#This Row],[a6]]</f>
        <v>8</v>
      </c>
      <c r="F1336" s="32">
        <f>GLOBAL[[#This Row],[AWAL]]</f>
        <v>8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8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8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8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8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8</v>
      </c>
    </row>
    <row r="1337" spans="1:21">
      <c r="A1337" s="31">
        <f ca="1">IF(GLOBAL[[#This Row],[TT]]&lt;1,"",ROW()-2)</f>
        <v>1335</v>
      </c>
      <c r="B1337" s="31" t="s">
        <v>1456</v>
      </c>
      <c r="C1337" s="31">
        <v>23</v>
      </c>
      <c r="D1337" s="31" t="s">
        <v>271</v>
      </c>
      <c r="E1337" s="31">
        <f ca="1">GLOBAL[[#This Row],[a6]]</f>
        <v>23</v>
      </c>
      <c r="F1337" s="32">
        <f>GLOBAL[[#This Row],[AWAL]]</f>
        <v>23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23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23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23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23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23</v>
      </c>
    </row>
    <row r="1338" spans="1:21">
      <c r="A1338" s="31">
        <f ca="1">IF(GLOBAL[[#This Row],[TT]]&lt;1,"",ROW()-2)</f>
        <v>1336</v>
      </c>
      <c r="B1338" s="31" t="s">
        <v>1457</v>
      </c>
      <c r="C1338" s="31">
        <v>31</v>
      </c>
      <c r="D1338" s="31" t="s">
        <v>187</v>
      </c>
      <c r="E1338" s="31">
        <f ca="1">GLOBAL[[#This Row],[a6]]</f>
        <v>31</v>
      </c>
      <c r="F1338" s="32">
        <f>GLOBAL[[#This Row],[AWAL]]</f>
        <v>31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31</v>
      </c>
    </row>
    <row r="1339" spans="1:21">
      <c r="A1339" s="31">
        <f ca="1">IF(GLOBAL[[#This Row],[TT]]&lt;1,"",ROW()-2)</f>
        <v>1337</v>
      </c>
      <c r="B1339" s="31" t="s">
        <v>1458</v>
      </c>
      <c r="C1339" s="31">
        <v>31</v>
      </c>
      <c r="D1339" s="31" t="s">
        <v>339</v>
      </c>
      <c r="E1339" s="31">
        <f ca="1">GLOBAL[[#This Row],[a6]]</f>
        <v>31</v>
      </c>
      <c r="F1339" s="32">
        <f>GLOBAL[[#This Row],[AWAL]]</f>
        <v>31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31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31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31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31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31</v>
      </c>
    </row>
    <row r="1340" spans="1:21">
      <c r="A1340" s="31">
        <f ca="1">IF(GLOBAL[[#This Row],[TT]]&lt;1,"",ROW()-2)</f>
        <v>1338</v>
      </c>
      <c r="B1340" s="31" t="s">
        <v>4502</v>
      </c>
      <c r="C1340" s="31">
        <v>3</v>
      </c>
      <c r="D1340" s="31">
        <v>240</v>
      </c>
      <c r="E1340" s="31">
        <f ca="1">GLOBAL[[#This Row],[a6]]</f>
        <v>3</v>
      </c>
      <c r="F1340" s="32">
        <f>GLOBAL[[#This Row],[AWAL]]</f>
        <v>3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</v>
      </c>
    </row>
    <row r="1341" spans="1:21">
      <c r="A1341" s="31">
        <f ca="1">IF(GLOBAL[[#This Row],[TT]]&lt;1,"",ROW()-2)</f>
        <v>1339</v>
      </c>
      <c r="B1341" s="31" t="s">
        <v>4756</v>
      </c>
      <c r="C1341" s="31">
        <v>5</v>
      </c>
      <c r="D1341" s="31">
        <v>240</v>
      </c>
      <c r="E1341" s="31">
        <f ca="1">GLOBAL[[#This Row],[a6]]</f>
        <v>5</v>
      </c>
      <c r="F1341" s="32">
        <f>GLOBAL[[#This Row],[AWAL]]</f>
        <v>5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5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5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5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5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5</v>
      </c>
    </row>
    <row r="1342" spans="1:21">
      <c r="A1342" s="31">
        <f ca="1">IF(GLOBAL[[#This Row],[TT]]&lt;1,"",ROW()-2)</f>
        <v>1340</v>
      </c>
      <c r="B1342" s="31" t="s">
        <v>4503</v>
      </c>
      <c r="C1342" s="31">
        <v>2</v>
      </c>
      <c r="D1342" s="31">
        <v>240</v>
      </c>
      <c r="E1342" s="31">
        <f ca="1">GLOBAL[[#This Row],[a6]]</f>
        <v>2</v>
      </c>
      <c r="F1342" s="32">
        <f>GLOBAL[[#This Row],[AWAL]]</f>
        <v>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</v>
      </c>
    </row>
    <row r="1343" spans="1:21">
      <c r="A1343" s="31">
        <f ca="1">IF(GLOBAL[[#This Row],[TT]]&lt;1,"",ROW()-2)</f>
        <v>1341</v>
      </c>
      <c r="B1343" s="31" t="s">
        <v>4504</v>
      </c>
      <c r="C1343" s="31">
        <v>4</v>
      </c>
      <c r="D1343" s="31">
        <v>240</v>
      </c>
      <c r="E1343" s="31">
        <f ca="1">GLOBAL[[#This Row],[a6]]</f>
        <v>4</v>
      </c>
      <c r="F1343" s="32">
        <f>GLOBAL[[#This Row],[AWAL]]</f>
        <v>4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4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4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4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4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4</v>
      </c>
    </row>
    <row r="1344" spans="1:21">
      <c r="A1344" s="31">
        <f ca="1">IF(GLOBAL[[#This Row],[TT]]&lt;1,"",ROW()-2)</f>
        <v>1342</v>
      </c>
      <c r="B1344" s="31" t="s">
        <v>1459</v>
      </c>
      <c r="C1344" s="31">
        <v>2</v>
      </c>
      <c r="D1344" s="31" t="s">
        <v>32</v>
      </c>
      <c r="E1344" s="31">
        <f ca="1">GLOBAL[[#This Row],[a6]]</f>
        <v>2</v>
      </c>
      <c r="F1344" s="32">
        <f>GLOBAL[[#This Row],[AWAL]]</f>
        <v>2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2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2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2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2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2</v>
      </c>
    </row>
    <row r="1345" spans="1:21">
      <c r="A1345" s="31">
        <f ca="1">IF(GLOBAL[[#This Row],[TT]]&lt;1,"",ROW()-2)</f>
        <v>1343</v>
      </c>
      <c r="B1345" s="31" t="s">
        <v>1460</v>
      </c>
      <c r="C1345" s="31">
        <v>2</v>
      </c>
      <c r="D1345" s="31" t="s">
        <v>1461</v>
      </c>
      <c r="E1345" s="31">
        <f ca="1">GLOBAL[[#This Row],[a6]]</f>
        <v>2</v>
      </c>
      <c r="F1345" s="32">
        <f>GLOBAL[[#This Row],[AWAL]]</f>
        <v>2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2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2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2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2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2</v>
      </c>
    </row>
    <row r="1346" spans="1:21">
      <c r="A1346" s="31">
        <f ca="1">IF(GLOBAL[[#This Row],[TT]]&lt;1,"",ROW()-2)</f>
        <v>1344</v>
      </c>
      <c r="B1346" s="31" t="s">
        <v>1462</v>
      </c>
      <c r="C1346" s="31">
        <v>30</v>
      </c>
      <c r="D1346" s="31">
        <v>180</v>
      </c>
      <c r="E1346" s="31">
        <f ca="1">GLOBAL[[#This Row],[a6]]</f>
        <v>30</v>
      </c>
      <c r="F1346" s="32">
        <f>GLOBAL[[#This Row],[AWAL]]</f>
        <v>30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30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30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30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30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30</v>
      </c>
    </row>
    <row r="1347" spans="1:21">
      <c r="A1347" s="31">
        <f ca="1">IF(GLOBAL[[#This Row],[TT]]&lt;1,"",ROW()-2)</f>
        <v>1345</v>
      </c>
      <c r="B1347" s="31" t="s">
        <v>1463</v>
      </c>
      <c r="C1347" s="31">
        <v>12</v>
      </c>
      <c r="D1347" s="31" t="s">
        <v>130</v>
      </c>
      <c r="E1347" s="31">
        <f ca="1">GLOBAL[[#This Row],[a6]]</f>
        <v>12</v>
      </c>
      <c r="F1347" s="32">
        <f>GLOBAL[[#This Row],[AWAL]]</f>
        <v>12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12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12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12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12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12</v>
      </c>
    </row>
    <row r="1348" spans="1:21">
      <c r="A1348" s="31">
        <f ca="1">IF(GLOBAL[[#This Row],[TT]]&lt;1,"",ROW()-2)</f>
        <v>1346</v>
      </c>
      <c r="B1348" s="31" t="s">
        <v>2697</v>
      </c>
      <c r="C1348" s="31">
        <v>1</v>
      </c>
      <c r="D1348" s="31" t="s">
        <v>2549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1464</v>
      </c>
      <c r="C1349" s="31">
        <v>5</v>
      </c>
      <c r="D1349" s="31" t="s">
        <v>614</v>
      </c>
      <c r="E1349" s="31">
        <f ca="1">GLOBAL[[#This Row],[a6]]</f>
        <v>5</v>
      </c>
      <c r="F1349" s="32">
        <f>GLOBAL[[#This Row],[AWAL]]</f>
        <v>5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5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5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5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5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5</v>
      </c>
    </row>
    <row r="1350" spans="1:21">
      <c r="A1350" s="31">
        <f ca="1">IF(GLOBAL[[#This Row],[TT]]&lt;1,"",ROW()-2)</f>
        <v>1348</v>
      </c>
      <c r="B1350" s="31" t="s">
        <v>1468</v>
      </c>
      <c r="C1350" s="31">
        <v>32</v>
      </c>
      <c r="D1350" s="31" t="s">
        <v>529</v>
      </c>
      <c r="E1350" s="31">
        <f ca="1">GLOBAL[[#This Row],[a6]]</f>
        <v>32</v>
      </c>
      <c r="F1350" s="32">
        <f>GLOBAL[[#This Row],[AWAL]]</f>
        <v>32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32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32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32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32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32</v>
      </c>
    </row>
    <row r="1351" spans="1:21">
      <c r="A1351" s="31">
        <f ca="1">IF(GLOBAL[[#This Row],[TT]]&lt;1,"",ROW()-2)</f>
        <v>1349</v>
      </c>
      <c r="B1351" s="31" t="s">
        <v>1469</v>
      </c>
      <c r="C1351" s="31">
        <v>22</v>
      </c>
      <c r="D1351" s="31" t="s">
        <v>397</v>
      </c>
      <c r="E1351" s="31">
        <f ca="1">GLOBAL[[#This Row],[a6]]</f>
        <v>22</v>
      </c>
      <c r="F1351" s="32">
        <f>GLOBAL[[#This Row],[AWAL]]</f>
        <v>22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22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22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22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22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22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4</v>
      </c>
      <c r="D1352" s="31" t="s">
        <v>14</v>
      </c>
      <c r="E1352" s="31">
        <f ca="1">GLOBAL[[#This Row],[a6]]</f>
        <v>4</v>
      </c>
      <c r="F1352" s="32">
        <f>GLOBAL[[#This Row],[AWAL]]</f>
        <v>4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4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4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4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4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4</v>
      </c>
    </row>
    <row r="1353" spans="1:21">
      <c r="A1353" s="31">
        <f ca="1">IF(GLOBAL[[#This Row],[TT]]&lt;1,"",ROW()-2)</f>
        <v>1351</v>
      </c>
      <c r="B1353" s="31" t="s">
        <v>3147</v>
      </c>
      <c r="C1353" s="31">
        <v>3</v>
      </c>
      <c r="D1353" s="31" t="s">
        <v>14</v>
      </c>
      <c r="E1353" s="31">
        <f ca="1">GLOBAL[[#This Row],[a6]]</f>
        <v>3</v>
      </c>
      <c r="F1353" s="32">
        <f>GLOBAL[[#This Row],[AWAL]]</f>
        <v>3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3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3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3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3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3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3</v>
      </c>
      <c r="D1354" s="31" t="s">
        <v>14</v>
      </c>
      <c r="E1354" s="31">
        <f ca="1">GLOBAL[[#This Row],[a6]]</f>
        <v>3</v>
      </c>
      <c r="F1354" s="32">
        <f>GLOBAL[[#This Row],[AWAL]]</f>
        <v>3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3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3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3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3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3</v>
      </c>
    </row>
    <row r="1355" spans="1:21">
      <c r="A1355" s="31">
        <f ca="1">IF(GLOBAL[[#This Row],[TT]]&lt;1,"",ROW()-2)</f>
        <v>1353</v>
      </c>
      <c r="B1355" s="31" t="s">
        <v>1471</v>
      </c>
      <c r="C1355" s="31">
        <v>18</v>
      </c>
      <c r="D1355" s="31" t="s">
        <v>14</v>
      </c>
      <c r="E1355" s="31">
        <f ca="1">GLOBAL[[#This Row],[a6]]</f>
        <v>18</v>
      </c>
      <c r="F1355" s="32">
        <f>GLOBAL[[#This Row],[AWAL]]</f>
        <v>18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18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18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18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18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18</v>
      </c>
    </row>
    <row r="1356" spans="1:21">
      <c r="A1356" s="31">
        <f ca="1">IF(GLOBAL[[#This Row],[TT]]&lt;1,"",ROW()-2)</f>
        <v>1354</v>
      </c>
      <c r="B1356" s="31" t="s">
        <v>3149</v>
      </c>
      <c r="C1356" s="31">
        <v>8</v>
      </c>
      <c r="D1356" s="31" t="s">
        <v>14</v>
      </c>
      <c r="E1356" s="31">
        <f ca="1">GLOBAL[[#This Row],[a6]]</f>
        <v>8</v>
      </c>
      <c r="F1356" s="32">
        <f>GLOBAL[[#This Row],[AWAL]]</f>
        <v>8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8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8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8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8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8</v>
      </c>
    </row>
    <row r="1357" spans="1:21">
      <c r="A1357" s="31">
        <f ca="1">IF(GLOBAL[[#This Row],[TT]]&lt;1,"",ROW()-2)</f>
        <v>1355</v>
      </c>
      <c r="B1357" s="31" t="s">
        <v>3150</v>
      </c>
      <c r="C1357" s="31">
        <v>7</v>
      </c>
      <c r="D1357" s="31" t="s">
        <v>14</v>
      </c>
      <c r="E1357" s="31">
        <f ca="1">GLOBAL[[#This Row],[a6]]</f>
        <v>7</v>
      </c>
      <c r="F1357" s="32">
        <f>GLOBAL[[#This Row],[AWAL]]</f>
        <v>7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7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7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7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7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7</v>
      </c>
    </row>
    <row r="1358" spans="1:21">
      <c r="A1358" s="31">
        <f ca="1">IF(GLOBAL[[#This Row],[TT]]&lt;1,"",ROW()-2)</f>
        <v>1356</v>
      </c>
      <c r="B1358" s="31" t="s">
        <v>3151</v>
      </c>
      <c r="C1358" s="31">
        <v>1</v>
      </c>
      <c r="D1358" s="31" t="s">
        <v>504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3152</v>
      </c>
      <c r="C1359" s="31">
        <v>3</v>
      </c>
      <c r="D1359" s="31" t="s">
        <v>504</v>
      </c>
      <c r="E1359" s="31">
        <f ca="1">GLOBAL[[#This Row],[a6]]</f>
        <v>3</v>
      </c>
      <c r="F1359" s="32">
        <f>GLOBAL[[#This Row],[AWAL]]</f>
        <v>3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3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3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3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3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3</v>
      </c>
    </row>
    <row r="1360" spans="1:21">
      <c r="A1360" s="31">
        <f ca="1">IF(GLOBAL[[#This Row],[TT]]&lt;1,"",ROW()-2)</f>
        <v>1358</v>
      </c>
      <c r="B1360" s="31" t="s">
        <v>1472</v>
      </c>
      <c r="C1360" s="31">
        <v>1</v>
      </c>
      <c r="D1360" s="31" t="s">
        <v>529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3153</v>
      </c>
      <c r="C1361" s="31">
        <v>8</v>
      </c>
      <c r="D1361" s="31" t="s">
        <v>14</v>
      </c>
      <c r="E1361" s="31">
        <f ca="1">GLOBAL[[#This Row],[a6]]</f>
        <v>8</v>
      </c>
      <c r="F1361" s="32">
        <f>GLOBAL[[#This Row],[AWAL]]</f>
        <v>8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8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8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8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8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8</v>
      </c>
    </row>
    <row r="1362" spans="1:21">
      <c r="A1362" s="31">
        <f ca="1">IF(GLOBAL[[#This Row],[TT]]&lt;1,"",ROW()-2)</f>
        <v>1360</v>
      </c>
      <c r="B1362" s="31" t="s">
        <v>1473</v>
      </c>
      <c r="C1362" s="31">
        <v>2</v>
      </c>
      <c r="D1362" s="31" t="s">
        <v>197</v>
      </c>
      <c r="E1362" s="31">
        <f ca="1">GLOBAL[[#This Row],[a6]]</f>
        <v>2</v>
      </c>
      <c r="F1362" s="32">
        <f>GLOBAL[[#This Row],[AWAL]]</f>
        <v>2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2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2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2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2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2</v>
      </c>
    </row>
    <row r="1363" spans="1:21">
      <c r="A1363" s="31">
        <f ca="1">IF(GLOBAL[[#This Row],[TT]]&lt;1,"",ROW()-2)</f>
        <v>1361</v>
      </c>
      <c r="B1363" s="31" t="s">
        <v>1474</v>
      </c>
      <c r="C1363" s="31">
        <v>1</v>
      </c>
      <c r="D1363" s="31" t="s">
        <v>199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</row>
    <row r="1364" spans="1:21">
      <c r="A1364" s="31">
        <f ca="1">IF(GLOBAL[[#This Row],[TT]]&lt;1,"",ROW()-2)</f>
        <v>1362</v>
      </c>
      <c r="B1364" s="31" t="s">
        <v>3154</v>
      </c>
      <c r="C1364" s="31">
        <v>11</v>
      </c>
      <c r="D1364" s="31" t="s">
        <v>863</v>
      </c>
      <c r="E1364" s="31">
        <f ca="1">GLOBAL[[#This Row],[a6]]</f>
        <v>11</v>
      </c>
      <c r="F1364" s="32">
        <f>GLOBAL[[#This Row],[AWAL]]</f>
        <v>11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11</v>
      </c>
    </row>
    <row r="1365" spans="1:21">
      <c r="A1365" s="31">
        <f ca="1">IF(GLOBAL[[#This Row],[TT]]&lt;1,"",ROW()-2)</f>
        <v>1363</v>
      </c>
      <c r="B1365" s="31" t="s">
        <v>3155</v>
      </c>
      <c r="C1365" s="31">
        <v>5</v>
      </c>
      <c r="D1365" s="31" t="s">
        <v>82</v>
      </c>
      <c r="E1365" s="31">
        <f ca="1">GLOBAL[[#This Row],[a6]]</f>
        <v>5</v>
      </c>
      <c r="F1365" s="32">
        <f>GLOBAL[[#This Row],[AWAL]]</f>
        <v>5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5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5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5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5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5</v>
      </c>
    </row>
    <row r="1366" spans="1:21">
      <c r="A1366" s="31">
        <f ca="1">IF(GLOBAL[[#This Row],[TT]]&lt;1,"",ROW()-2)</f>
        <v>1364</v>
      </c>
      <c r="B1366" s="31" t="s">
        <v>4401</v>
      </c>
      <c r="C1366" s="31">
        <v>0</v>
      </c>
      <c r="D1366" s="31" t="s">
        <v>2772</v>
      </c>
      <c r="E1366" s="31">
        <f ca="1">GLOBAL[[#This Row],[a6]]</f>
        <v>7</v>
      </c>
      <c r="F1366" s="32">
        <f>GLOBAL[[#This Row],[AWAL]]</f>
        <v>0</v>
      </c>
      <c r="G1366" s="31">
        <v>27</v>
      </c>
      <c r="H1366" s="31">
        <f>IF(GLOBAL[[#This Row],[b1]]="","",GLOBAL[[#This Row],[b1]]-GLOBAL[[#This Row],[a1]])</f>
        <v>27</v>
      </c>
      <c r="I1366" s="32">
        <f>SUM(GLOBAL[[#This Row],[a1]],IF(GLOBAL[[#This Row],[c1]]="",0,GLOBAL[[#This Row],[c1]]))</f>
        <v>27</v>
      </c>
      <c r="J1366" s="31">
        <v>7</v>
      </c>
      <c r="K1366" s="31">
        <f>IF(GLOBAL[[#This Row],[b2]]="","",GLOBAL[[#This Row],[b2]]-GLOBAL[[#This Row],[a2]])</f>
        <v>-20</v>
      </c>
      <c r="L1366" s="32">
        <f ca="1">SUM(INDIRECT(GLOBAL_VAR[TABLENAME]&amp;"[@a"&amp;$1:$1-1&amp;"]"),INDIRECT(GLOBAL_VAR[TABLENAME]&amp;"[@c"&amp;$1:$1-1&amp;"]"))</f>
        <v>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7</v>
      </c>
    </row>
    <row r="1367" spans="1:21">
      <c r="A1367" s="31">
        <f ca="1">IF(GLOBAL[[#This Row],[TT]]&lt;1,"",ROW()-2)</f>
        <v>1365</v>
      </c>
      <c r="B1367" s="31" t="s">
        <v>1476</v>
      </c>
      <c r="C1367" s="31">
        <v>1</v>
      </c>
      <c r="D1367" s="31" t="s">
        <v>1420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</row>
    <row r="1368" spans="1:21">
      <c r="A1368" s="31">
        <f ca="1">IF(GLOBAL[[#This Row],[TT]]&lt;1,"",ROW()-2)</f>
        <v>1366</v>
      </c>
      <c r="B1368" s="31" t="s">
        <v>1479</v>
      </c>
      <c r="C1368" s="31">
        <v>1</v>
      </c>
      <c r="D1368" s="31" t="s">
        <v>1480</v>
      </c>
      <c r="E1368" s="31">
        <f ca="1">GLOBAL[[#This Row],[a6]]</f>
        <v>1</v>
      </c>
      <c r="F1368" s="32">
        <f>GLOBAL[[#This Row],[AWAL]]</f>
        <v>1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</v>
      </c>
    </row>
    <row r="1369" spans="1:21">
      <c r="A1369" s="31">
        <f ca="1">IF(GLOBAL[[#This Row],[TT]]&lt;1,"",ROW()-2)</f>
        <v>1367</v>
      </c>
      <c r="B1369" s="31" t="s">
        <v>2422</v>
      </c>
      <c r="C1369" s="31">
        <v>1</v>
      </c>
      <c r="D1369" s="31">
        <v>576</v>
      </c>
      <c r="E1369" s="31">
        <f ca="1">GLOBAL[[#This Row],[a6]]</f>
        <v>1</v>
      </c>
      <c r="F1369" s="32">
        <f>GLOBAL[[#This Row],[AWAL]]</f>
        <v>1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1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1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1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1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1</v>
      </c>
    </row>
    <row r="1370" spans="1:21">
      <c r="A1370" s="31">
        <f ca="1">IF(GLOBAL[[#This Row],[TT]]&lt;1,"",ROW()-2)</f>
        <v>1368</v>
      </c>
      <c r="B1370" s="31" t="s">
        <v>1481</v>
      </c>
      <c r="C1370" s="31">
        <v>2</v>
      </c>
      <c r="D1370" s="31" t="s">
        <v>187</v>
      </c>
      <c r="E1370" s="31">
        <f ca="1">GLOBAL[[#This Row],[a6]]</f>
        <v>2</v>
      </c>
      <c r="F1370" s="32">
        <f>GLOBAL[[#This Row],[AWAL]]</f>
        <v>2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2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2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2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2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2</v>
      </c>
    </row>
    <row r="1371" spans="1:21">
      <c r="A1371" s="31">
        <f ca="1">IF(GLOBAL[[#This Row],[TT]]&lt;1,"",ROW()-2)</f>
        <v>1369</v>
      </c>
      <c r="B1371" s="31" t="s">
        <v>1482</v>
      </c>
      <c r="C1371" s="31">
        <v>1</v>
      </c>
      <c r="D1371" s="31" t="s">
        <v>14</v>
      </c>
      <c r="E1371" s="31">
        <f ca="1">GLOBAL[[#This Row],[a6]]</f>
        <v>1</v>
      </c>
      <c r="F1371" s="32">
        <f>GLOBAL[[#This Row],[AWAL]]</f>
        <v>1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1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1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1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1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1</v>
      </c>
    </row>
    <row r="1372" spans="1:21">
      <c r="A1372" s="31">
        <f ca="1">IF(GLOBAL[[#This Row],[TT]]&lt;1,"",ROW()-2)</f>
        <v>1370</v>
      </c>
      <c r="B1372" s="31" t="s">
        <v>1483</v>
      </c>
      <c r="C1372" s="31">
        <v>10</v>
      </c>
      <c r="D1372" s="31" t="s">
        <v>82</v>
      </c>
      <c r="E1372" s="31">
        <f ca="1">GLOBAL[[#This Row],[a6]]</f>
        <v>10</v>
      </c>
      <c r="F1372" s="32">
        <f>GLOBAL[[#This Row],[AWAL]]</f>
        <v>10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10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10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10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10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10</v>
      </c>
    </row>
    <row r="1373" spans="1:21">
      <c r="A1373" s="31">
        <f ca="1">IF(GLOBAL[[#This Row],[TT]]&lt;1,"",ROW()-2)</f>
        <v>1371</v>
      </c>
      <c r="B1373" s="31" t="s">
        <v>1484</v>
      </c>
      <c r="C1373" s="31">
        <v>9</v>
      </c>
      <c r="D1373" s="31">
        <v>384</v>
      </c>
      <c r="E1373" s="31">
        <f ca="1">GLOBAL[[#This Row],[a6]]</f>
        <v>8</v>
      </c>
      <c r="F1373" s="32">
        <f>GLOBAL[[#This Row],[AWAL]]</f>
        <v>9</v>
      </c>
      <c r="G1373" s="31">
        <v>8</v>
      </c>
      <c r="H1373" s="31">
        <f>IF(GLOBAL[[#This Row],[b1]]="","",GLOBAL[[#This Row],[b1]]-GLOBAL[[#This Row],[a1]])</f>
        <v>-1</v>
      </c>
      <c r="I1373" s="32">
        <f>SUM(GLOBAL[[#This Row],[a1]],IF(GLOBAL[[#This Row],[c1]]="",0,GLOBAL[[#This Row],[c1]]))</f>
        <v>8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8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8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8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8</v>
      </c>
    </row>
    <row r="1374" spans="1:21">
      <c r="A1374" s="31">
        <f ca="1">IF(GLOBAL[[#This Row],[TT]]&lt;1,"",ROW()-2)</f>
        <v>1372</v>
      </c>
      <c r="B1374" s="31" t="s">
        <v>1485</v>
      </c>
      <c r="C1374" s="31">
        <v>11</v>
      </c>
      <c r="D1374" s="31">
        <v>576</v>
      </c>
      <c r="E1374" s="31">
        <f ca="1">GLOBAL[[#This Row],[a6]]</f>
        <v>10</v>
      </c>
      <c r="F1374" s="32">
        <f>GLOBAL[[#This Row],[AWAL]]</f>
        <v>11</v>
      </c>
      <c r="G1374" s="31">
        <v>10</v>
      </c>
      <c r="H1374" s="31">
        <f>IF(GLOBAL[[#This Row],[b1]]="","",GLOBAL[[#This Row],[b1]]-GLOBAL[[#This Row],[a1]])</f>
        <v>-1</v>
      </c>
      <c r="I1374" s="32">
        <f>SUM(GLOBAL[[#This Row],[a1]],IF(GLOBAL[[#This Row],[c1]]="",0,GLOBAL[[#This Row],[c1]]))</f>
        <v>10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10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10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10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10</v>
      </c>
    </row>
    <row r="1375" spans="1:21">
      <c r="A1375" s="31">
        <f ca="1">IF(GLOBAL[[#This Row],[TT]]&lt;1,"",ROW()-2)</f>
        <v>1373</v>
      </c>
      <c r="B1375" s="31" t="s">
        <v>1486</v>
      </c>
      <c r="C1375" s="31">
        <v>27</v>
      </c>
      <c r="D1375" s="31" t="s">
        <v>2776</v>
      </c>
      <c r="E1375" s="31">
        <f ca="1">GLOBAL[[#This Row],[a6]]</f>
        <v>27</v>
      </c>
      <c r="F1375" s="32">
        <f>GLOBAL[[#This Row],[AWAL]]</f>
        <v>27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27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27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27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27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27</v>
      </c>
    </row>
    <row r="1376" spans="1:21">
      <c r="A1376" s="31">
        <f ca="1">IF(GLOBAL[[#This Row],[TT]]&lt;1,"",ROW()-2)</f>
        <v>1374</v>
      </c>
      <c r="B1376" s="31" t="s">
        <v>1486</v>
      </c>
      <c r="C1376" s="31">
        <v>9</v>
      </c>
      <c r="D1376" s="31" t="s">
        <v>2775</v>
      </c>
      <c r="E1376" s="31">
        <f ca="1">GLOBAL[[#This Row],[a6]]</f>
        <v>9</v>
      </c>
      <c r="F1376" s="32">
        <f>GLOBAL[[#This Row],[AWAL]]</f>
        <v>9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9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9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9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9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9</v>
      </c>
    </row>
    <row r="1377" spans="1:21">
      <c r="A1377" s="31">
        <f ca="1">IF(GLOBAL[[#This Row],[TT]]&lt;1,"",ROW()-2)</f>
        <v>1375</v>
      </c>
      <c r="B1377" s="31" t="s">
        <v>1486</v>
      </c>
      <c r="C1377" s="31">
        <v>7</v>
      </c>
      <c r="D1377" s="31" t="s">
        <v>2777</v>
      </c>
      <c r="E1377" s="31">
        <f ca="1">GLOBAL[[#This Row],[a6]]</f>
        <v>7</v>
      </c>
      <c r="F1377" s="32">
        <f>GLOBAL[[#This Row],[AWAL]]</f>
        <v>7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7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7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7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7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7</v>
      </c>
    </row>
    <row r="1378" spans="1:21">
      <c r="A1378" s="31">
        <f ca="1">IF(GLOBAL[[#This Row],[TT]]&lt;1,"",ROW()-2)</f>
        <v>1376</v>
      </c>
      <c r="B1378" s="31" t="s">
        <v>1486</v>
      </c>
      <c r="C1378" s="31">
        <v>2</v>
      </c>
      <c r="D1378" s="31" t="s">
        <v>1461</v>
      </c>
      <c r="E1378" s="31">
        <f ca="1">GLOBAL[[#This Row],[a6]]</f>
        <v>2</v>
      </c>
      <c r="F1378" s="32">
        <f>GLOBAL[[#This Row],[AWAL]]</f>
        <v>2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2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2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2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2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2</v>
      </c>
    </row>
    <row r="1379" spans="1:21">
      <c r="A1379" s="31">
        <f ca="1">IF(GLOBAL[[#This Row],[TT]]&lt;1,"",ROW()-2)</f>
        <v>1377</v>
      </c>
      <c r="B1379" s="31" t="s">
        <v>1486</v>
      </c>
      <c r="C1379" s="31">
        <v>1</v>
      </c>
      <c r="D1379" s="31" t="s">
        <v>255</v>
      </c>
      <c r="E1379" s="31">
        <f ca="1">GLOBAL[[#This Row],[a6]]</f>
        <v>1</v>
      </c>
      <c r="F1379" s="32">
        <f>GLOBAL[[#This Row],[AWAL]]</f>
        <v>1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</v>
      </c>
    </row>
    <row r="1380" spans="1:21">
      <c r="A1380" s="31">
        <f ca="1">IF(GLOBAL[[#This Row],[TT]]&lt;1,"",ROW()-2)</f>
        <v>1378</v>
      </c>
      <c r="B1380" s="31" t="s">
        <v>1487</v>
      </c>
      <c r="C1380" s="31">
        <v>3</v>
      </c>
      <c r="D1380" s="31" t="s">
        <v>1126</v>
      </c>
      <c r="E1380" s="31">
        <f ca="1">GLOBAL[[#This Row],[a6]]</f>
        <v>3</v>
      </c>
      <c r="F1380" s="32">
        <f>GLOBAL[[#This Row],[AWAL]]</f>
        <v>3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</row>
    <row r="1381" spans="1:21">
      <c r="A1381" s="31">
        <f ca="1">IF(GLOBAL[[#This Row],[TT]]&lt;1,"",ROW()-2)</f>
        <v>1379</v>
      </c>
      <c r="B1381" s="31" t="s">
        <v>1488</v>
      </c>
      <c r="C1381" s="31">
        <v>15</v>
      </c>
      <c r="D1381" s="31" t="s">
        <v>164</v>
      </c>
      <c r="E1381" s="31">
        <f ca="1">GLOBAL[[#This Row],[a6]]</f>
        <v>15</v>
      </c>
      <c r="F1381" s="32">
        <f>GLOBAL[[#This Row],[AWAL]]</f>
        <v>15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15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15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15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15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15</v>
      </c>
    </row>
    <row r="1382" spans="1:21">
      <c r="A1382" s="31">
        <f ca="1">IF(GLOBAL[[#This Row],[TT]]&lt;1,"",ROW()-2)</f>
        <v>1380</v>
      </c>
      <c r="B1382" s="31" t="s">
        <v>3145</v>
      </c>
      <c r="C1382" s="31">
        <v>5</v>
      </c>
      <c r="D1382" s="31" t="s">
        <v>747</v>
      </c>
      <c r="E1382" s="31">
        <f ca="1">GLOBAL[[#This Row],[a6]]</f>
        <v>5</v>
      </c>
      <c r="F1382" s="32">
        <f>GLOBAL[[#This Row],[AWAL]]</f>
        <v>5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5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5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5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5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5</v>
      </c>
    </row>
    <row r="1383" spans="1:21">
      <c r="A1383" s="31">
        <f ca="1">IF(GLOBAL[[#This Row],[TT]]&lt;1,"",ROW()-2)</f>
        <v>1381</v>
      </c>
      <c r="B1383" s="31" t="s">
        <v>1489</v>
      </c>
      <c r="C1383" s="31">
        <v>19</v>
      </c>
      <c r="D1383" s="31" t="s">
        <v>255</v>
      </c>
      <c r="E1383" s="31">
        <f ca="1">GLOBAL[[#This Row],[a6]]</f>
        <v>19</v>
      </c>
      <c r="F1383" s="32">
        <f>GLOBAL[[#This Row],[AWAL]]</f>
        <v>19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19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19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19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19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19</v>
      </c>
    </row>
    <row r="1384" spans="1:21">
      <c r="A1384" s="31">
        <f ca="1">IF(GLOBAL[[#This Row],[TT]]&lt;1,"",ROW()-2)</f>
        <v>1382</v>
      </c>
      <c r="B1384" s="31" t="s">
        <v>1491</v>
      </c>
      <c r="C1384" s="31">
        <v>2</v>
      </c>
      <c r="D1384" s="31" t="s">
        <v>255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1">
      <c r="A1385" s="31">
        <f ca="1">IF(GLOBAL[[#This Row],[TT]]&lt;1,"",ROW()-2)</f>
        <v>1383</v>
      </c>
      <c r="B1385" s="31" t="s">
        <v>4800</v>
      </c>
      <c r="C1385" s="31">
        <v>119</v>
      </c>
      <c r="D1385" s="31" t="s">
        <v>46</v>
      </c>
      <c r="E1385" s="31">
        <f ca="1">GLOBAL[[#This Row],[a6]]</f>
        <v>117</v>
      </c>
      <c r="F1385" s="32">
        <f>GLOBAL[[#This Row],[AWAL]]</f>
        <v>119</v>
      </c>
      <c r="G1385" s="31">
        <v>117</v>
      </c>
      <c r="H1385" s="31">
        <f>IF(GLOBAL[[#This Row],[b1]]="","",GLOBAL[[#This Row],[b1]]-GLOBAL[[#This Row],[a1]])</f>
        <v>-2</v>
      </c>
      <c r="I1385" s="32">
        <f>SUM(GLOBAL[[#This Row],[a1]],IF(GLOBAL[[#This Row],[c1]]="",0,GLOBAL[[#This Row],[c1]]))</f>
        <v>117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117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117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117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117</v>
      </c>
    </row>
    <row r="1386" spans="1:21">
      <c r="A1386" s="31">
        <f ca="1">IF(GLOBAL[[#This Row],[TT]]&lt;1,"",ROW()-2)</f>
        <v>1384</v>
      </c>
      <c r="B1386" s="31" t="s">
        <v>1492</v>
      </c>
      <c r="C1386" s="31">
        <v>6</v>
      </c>
      <c r="D1386" s="31" t="s">
        <v>43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1">
      <c r="A1387" s="31">
        <f ca="1">IF(GLOBAL[[#This Row],[TT]]&lt;1,"",ROW()-2)</f>
        <v>1385</v>
      </c>
      <c r="B1387" s="31" t="s">
        <v>1493</v>
      </c>
      <c r="C1387" s="31">
        <v>3</v>
      </c>
      <c r="D1387" s="31" t="s">
        <v>140</v>
      </c>
      <c r="E1387" s="31">
        <f ca="1">GLOBAL[[#This Row],[a6]]</f>
        <v>3</v>
      </c>
      <c r="F1387" s="32">
        <f>GLOBAL[[#This Row],[AWAL]]</f>
        <v>3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3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3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3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3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3</v>
      </c>
    </row>
    <row r="1388" spans="1:21">
      <c r="A1388" s="31">
        <f ca="1">IF(GLOBAL[[#This Row],[TT]]&lt;1,"",ROW()-2)</f>
        <v>1386</v>
      </c>
      <c r="B1388" s="31" t="s">
        <v>4880</v>
      </c>
      <c r="C1388" s="31">
        <v>2</v>
      </c>
      <c r="D1388" s="31" t="s">
        <v>2616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1">
      <c r="A1389" s="31">
        <f ca="1">IF(GLOBAL[[#This Row],[TT]]&lt;1,"",ROW()-2)</f>
        <v>1387</v>
      </c>
      <c r="B1389" s="31" t="s">
        <v>1494</v>
      </c>
      <c r="C1389" s="31">
        <v>52</v>
      </c>
      <c r="D1389" s="31" t="s">
        <v>28</v>
      </c>
      <c r="E1389" s="31">
        <f ca="1">GLOBAL[[#This Row],[a6]]</f>
        <v>52</v>
      </c>
      <c r="F1389" s="32">
        <f>GLOBAL[[#This Row],[AWAL]]</f>
        <v>52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52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52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52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52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52</v>
      </c>
    </row>
    <row r="1390" spans="1:21">
      <c r="A1390" s="31">
        <f ca="1">IF(GLOBAL[[#This Row],[TT]]&lt;1,"",ROW()-2)</f>
        <v>1388</v>
      </c>
      <c r="B1390" s="31" t="s">
        <v>1495</v>
      </c>
      <c r="C1390" s="31">
        <v>1</v>
      </c>
      <c r="D1390" s="31" t="s">
        <v>1496</v>
      </c>
      <c r="E1390" s="31">
        <f ca="1">GLOBAL[[#This Row],[a6]]</f>
        <v>1</v>
      </c>
      <c r="F1390" s="32">
        <f>GLOBAL[[#This Row],[AWAL]]</f>
        <v>1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1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1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1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1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1</v>
      </c>
    </row>
    <row r="1391" spans="1:21">
      <c r="A1391" s="31">
        <f ca="1">IF(GLOBAL[[#This Row],[TT]]&lt;1,"",ROW()-2)</f>
        <v>1389</v>
      </c>
      <c r="B1391" s="31" t="s">
        <v>1498</v>
      </c>
      <c r="C1391" s="31">
        <v>5</v>
      </c>
      <c r="D1391" s="31" t="s">
        <v>1204</v>
      </c>
      <c r="E1391" s="31">
        <f ca="1">GLOBAL[[#This Row],[a6]]</f>
        <v>5</v>
      </c>
      <c r="F1391" s="32">
        <f>GLOBAL[[#This Row],[AWAL]]</f>
        <v>5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5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5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5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5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5</v>
      </c>
    </row>
    <row r="1392" spans="1:21">
      <c r="A1392" s="31">
        <f ca="1">IF(GLOBAL[[#This Row],[TT]]&lt;1,"",ROW()-2)</f>
        <v>1390</v>
      </c>
      <c r="B1392" s="31" t="s">
        <v>1499</v>
      </c>
      <c r="C1392" s="31">
        <v>2</v>
      </c>
      <c r="D1392" s="31" t="s">
        <v>1500</v>
      </c>
      <c r="E1392" s="31">
        <f ca="1">GLOBAL[[#This Row],[a6]]</f>
        <v>2</v>
      </c>
      <c r="F1392" s="32">
        <f>GLOBAL[[#This Row],[AWAL]]</f>
        <v>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2</v>
      </c>
    </row>
    <row r="1393" spans="1:21">
      <c r="A1393" s="31">
        <f ca="1">IF(GLOBAL[[#This Row],[TT]]&lt;1,"",ROW()-2)</f>
        <v>1391</v>
      </c>
      <c r="B1393" s="31" t="s">
        <v>1501</v>
      </c>
      <c r="C1393" s="31">
        <v>2</v>
      </c>
      <c r="D1393" s="31" t="s">
        <v>1502</v>
      </c>
      <c r="E1393" s="31">
        <f ca="1">GLOBAL[[#This Row],[a6]]</f>
        <v>2</v>
      </c>
      <c r="F1393" s="32">
        <f>GLOBAL[[#This Row],[AWAL]]</f>
        <v>2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2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2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2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2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2</v>
      </c>
    </row>
    <row r="1394" spans="1:21">
      <c r="A1394" s="31">
        <f ca="1">IF(GLOBAL[[#This Row],[TT]]&lt;1,"",ROW()-2)</f>
        <v>1392</v>
      </c>
      <c r="B1394" s="31" t="s">
        <v>1503</v>
      </c>
      <c r="C1394" s="31">
        <v>6</v>
      </c>
      <c r="D1394" s="31" t="s">
        <v>1504</v>
      </c>
      <c r="E1394" s="31">
        <f ca="1">GLOBAL[[#This Row],[a6]]</f>
        <v>6</v>
      </c>
      <c r="F1394" s="32">
        <f>GLOBAL[[#This Row],[AWAL]]</f>
        <v>6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6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6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6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6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6</v>
      </c>
    </row>
    <row r="1395" spans="1:21">
      <c r="A1395" s="31">
        <f ca="1">IF(GLOBAL[[#This Row],[TT]]&lt;1,"",ROW()-2)</f>
        <v>1393</v>
      </c>
      <c r="B1395" s="31" t="s">
        <v>1505</v>
      </c>
      <c r="C1395" s="31">
        <v>5</v>
      </c>
      <c r="D1395" s="31" t="s">
        <v>1506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</row>
    <row r="1396" spans="1:21">
      <c r="A1396" s="31">
        <f ca="1">IF(GLOBAL[[#This Row],[TT]]&lt;1,"",ROW()-2)</f>
        <v>1394</v>
      </c>
      <c r="B1396" s="31" t="s">
        <v>4375</v>
      </c>
      <c r="C1396" s="31">
        <v>2</v>
      </c>
      <c r="D1396" s="31" t="s">
        <v>4905</v>
      </c>
      <c r="E1396" s="31">
        <f ca="1">GLOBAL[[#This Row],[a6]]</f>
        <v>2</v>
      </c>
      <c r="F1396" s="32">
        <f>GLOBAL[[#This Row],[AWAL]]</f>
        <v>2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2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2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2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2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2</v>
      </c>
    </row>
    <row r="1397" spans="1:21">
      <c r="A1397" s="31">
        <f ca="1">IF(GLOBAL[[#This Row],[TT]]&lt;1,"",ROW()-2)</f>
        <v>1395</v>
      </c>
      <c r="B1397" s="31" t="s">
        <v>1507</v>
      </c>
      <c r="C1397" s="31">
        <v>7</v>
      </c>
      <c r="D1397" s="31" t="s">
        <v>1111</v>
      </c>
      <c r="E1397" s="31">
        <f ca="1">GLOBAL[[#This Row],[a6]]</f>
        <v>7</v>
      </c>
      <c r="F1397" s="32">
        <f>GLOBAL[[#This Row],[AWAL]]</f>
        <v>7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7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7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7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7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7</v>
      </c>
    </row>
    <row r="1398" spans="1:21">
      <c r="A1398" s="39">
        <f ca="1">IF(GLOBAL[[#This Row],[TT]]&lt;1,"",ROW()-2)</f>
        <v>1396</v>
      </c>
      <c r="B1398" s="31" t="s">
        <v>4788</v>
      </c>
      <c r="C1398" s="31">
        <v>4</v>
      </c>
      <c r="D1398" s="31" t="s">
        <v>3282</v>
      </c>
      <c r="E1398" s="39">
        <f ca="1">GLOBAL[[#This Row],[a6]]</f>
        <v>4</v>
      </c>
      <c r="F1398" s="40">
        <f>GLOBAL[[#This Row],[AWAL]]</f>
        <v>4</v>
      </c>
      <c r="G1398" s="31"/>
      <c r="H1398" s="39" t="str">
        <f>IF(GLOBAL[[#This Row],[b1]]="","",GLOBAL[[#This Row],[b1]]-GLOBAL[[#This Row],[a1]])</f>
        <v/>
      </c>
      <c r="I1398" s="40">
        <f>SUM(GLOBAL[[#This Row],[a1]],IF(GLOBAL[[#This Row],[c1]]="",0,GLOBAL[[#This Row],[c1]]))</f>
        <v>4</v>
      </c>
      <c r="J1398" s="31"/>
      <c r="K1398" s="39" t="str">
        <f>IF(GLOBAL[[#This Row],[b2]]="","",GLOBAL[[#This Row],[b2]]-GLOBAL[[#This Row],[a2]])</f>
        <v/>
      </c>
      <c r="L1398" s="40">
        <f ca="1">SUM(INDIRECT(GLOBAL_VAR[TABLENAME]&amp;"[@a"&amp;$1:$1-1&amp;"]"),INDIRECT(GLOBAL_VAR[TABLENAME]&amp;"[@c"&amp;$1:$1-1&amp;"]"))</f>
        <v>4</v>
      </c>
      <c r="M1398" s="33"/>
      <c r="N1398" s="41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4</v>
      </c>
      <c r="P1398" s="33"/>
      <c r="Q1398" s="41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4</v>
      </c>
      <c r="S1398" s="31"/>
      <c r="T1398" s="39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4</v>
      </c>
    </row>
    <row r="1399" spans="1:21">
      <c r="A1399" s="31">
        <f ca="1">IF(GLOBAL[[#This Row],[TT]]&lt;1,"",ROW()-2)</f>
        <v>1397</v>
      </c>
      <c r="B1399" s="31" t="s">
        <v>3157</v>
      </c>
      <c r="C1399" s="31">
        <v>7</v>
      </c>
      <c r="D1399" s="31" t="s">
        <v>339</v>
      </c>
      <c r="E1399" s="31">
        <f ca="1">GLOBAL[[#This Row],[a6]]</f>
        <v>7</v>
      </c>
      <c r="F1399" s="32">
        <f>GLOBAL[[#This Row],[AWAL]]</f>
        <v>7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7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7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7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7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7</v>
      </c>
    </row>
    <row r="1400" spans="1:21">
      <c r="A1400" s="31">
        <f ca="1">IF(GLOBAL[[#This Row],[TT]]&lt;1,"",ROW()-2)</f>
        <v>1398</v>
      </c>
      <c r="B1400" s="31" t="s">
        <v>1511</v>
      </c>
      <c r="C1400" s="31">
        <v>92</v>
      </c>
      <c r="D1400" s="31" t="s">
        <v>58</v>
      </c>
      <c r="E1400" s="31">
        <f ca="1">GLOBAL[[#This Row],[a6]]</f>
        <v>92</v>
      </c>
      <c r="F1400" s="32">
        <f>GLOBAL[[#This Row],[AWAL]]</f>
        <v>92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92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92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92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92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92</v>
      </c>
    </row>
    <row r="1401" spans="1:21">
      <c r="A1401" s="31">
        <f ca="1">IF(GLOBAL[[#This Row],[TT]]&lt;1,"",ROW()-2)</f>
        <v>1399</v>
      </c>
      <c r="B1401" s="31" t="s">
        <v>1512</v>
      </c>
      <c r="C1401" s="31">
        <v>6</v>
      </c>
      <c r="D1401" s="31" t="s">
        <v>34</v>
      </c>
      <c r="E1401" s="31">
        <f ca="1">GLOBAL[[#This Row],[a6]]</f>
        <v>5</v>
      </c>
      <c r="F1401" s="32">
        <f>GLOBAL[[#This Row],[AWAL]]</f>
        <v>6</v>
      </c>
      <c r="G1401" s="31">
        <v>5</v>
      </c>
      <c r="H1401" s="31">
        <f>IF(GLOBAL[[#This Row],[b1]]="","",GLOBAL[[#This Row],[b1]]-GLOBAL[[#This Row],[a1]])</f>
        <v>-1</v>
      </c>
      <c r="I1401" s="32">
        <f>SUM(GLOBAL[[#This Row],[a1]],IF(GLOBAL[[#This Row],[c1]]="",0,GLOBAL[[#This Row],[c1]]))</f>
        <v>5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5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5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5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5</v>
      </c>
    </row>
    <row r="1402" spans="1:21">
      <c r="A1402" s="31">
        <f ca="1">IF(GLOBAL[[#This Row],[TT]]&lt;1,"",ROW()-2)</f>
        <v>1400</v>
      </c>
      <c r="B1402" s="31" t="s">
        <v>1513</v>
      </c>
      <c r="C1402" s="31">
        <v>10</v>
      </c>
      <c r="D1402" s="31" t="s">
        <v>56</v>
      </c>
      <c r="E1402" s="31">
        <f ca="1">GLOBAL[[#This Row],[a6]]</f>
        <v>10</v>
      </c>
      <c r="F1402" s="32">
        <f>GLOBAL[[#This Row],[AWAL]]</f>
        <v>10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10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10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10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10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10</v>
      </c>
    </row>
    <row r="1403" spans="1:21">
      <c r="A1403" s="31">
        <f ca="1">IF(GLOBAL[[#This Row],[TT]]&lt;1,"",ROW()-2)</f>
        <v>1401</v>
      </c>
      <c r="B1403" s="31" t="s">
        <v>3300</v>
      </c>
      <c r="C1403" s="31">
        <v>9</v>
      </c>
      <c r="D1403" s="31" t="s">
        <v>3301</v>
      </c>
      <c r="E1403" s="31">
        <f ca="1">GLOBAL[[#This Row],[a6]]</f>
        <v>9</v>
      </c>
      <c r="F1403" s="32">
        <f>GLOBAL[[#This Row],[AWAL]]</f>
        <v>9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9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9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9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9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9</v>
      </c>
    </row>
    <row r="1404" spans="1:21">
      <c r="A1404" s="31">
        <f ca="1">IF(GLOBAL[[#This Row],[TT]]&lt;1,"",ROW()-2)</f>
        <v>1402</v>
      </c>
      <c r="B1404" s="31" t="s">
        <v>1514</v>
      </c>
      <c r="C1404" s="31">
        <v>18</v>
      </c>
      <c r="D1404" s="31" t="s">
        <v>147</v>
      </c>
      <c r="E1404" s="31">
        <f ca="1">GLOBAL[[#This Row],[a6]]</f>
        <v>18</v>
      </c>
      <c r="F1404" s="32">
        <f>GLOBAL[[#This Row],[AWAL]]</f>
        <v>18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18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18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18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18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18</v>
      </c>
    </row>
    <row r="1405" spans="1:21">
      <c r="A1405" s="31">
        <f ca="1">IF(GLOBAL[[#This Row],[TT]]&lt;1,"",ROW()-2)</f>
        <v>1403</v>
      </c>
      <c r="B1405" s="31" t="s">
        <v>3302</v>
      </c>
      <c r="C1405" s="31">
        <v>1</v>
      </c>
      <c r="D1405" s="31" t="s">
        <v>2601</v>
      </c>
      <c r="E1405" s="31">
        <f ca="1">GLOBAL[[#This Row],[a6]]</f>
        <v>1</v>
      </c>
      <c r="F1405" s="32">
        <f>GLOBAL[[#This Row],[AWAL]]</f>
        <v>1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1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1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1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1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1</v>
      </c>
    </row>
    <row r="1406" spans="1:21">
      <c r="A1406" s="31">
        <f ca="1">IF(GLOBAL[[#This Row],[TT]]&lt;1,"",ROW()-2)</f>
        <v>1404</v>
      </c>
      <c r="B1406" s="31" t="s">
        <v>3172</v>
      </c>
      <c r="C1406" s="31">
        <v>13</v>
      </c>
      <c r="D1406" s="31" t="s">
        <v>2409</v>
      </c>
      <c r="E1406" s="31">
        <f ca="1">GLOBAL[[#This Row],[a6]]</f>
        <v>11</v>
      </c>
      <c r="F1406" s="32">
        <f>GLOBAL[[#This Row],[AWAL]]</f>
        <v>13</v>
      </c>
      <c r="G1406" s="31">
        <v>12</v>
      </c>
      <c r="H1406" s="31">
        <f>IF(GLOBAL[[#This Row],[b1]]="","",GLOBAL[[#This Row],[b1]]-GLOBAL[[#This Row],[a1]])</f>
        <v>-1</v>
      </c>
      <c r="I1406" s="32">
        <f>SUM(GLOBAL[[#This Row],[a1]],IF(GLOBAL[[#This Row],[c1]]="",0,GLOBAL[[#This Row],[c1]]))</f>
        <v>12</v>
      </c>
      <c r="J1406" s="31">
        <v>11</v>
      </c>
      <c r="K1406" s="31">
        <f>IF(GLOBAL[[#This Row],[b2]]="","",GLOBAL[[#This Row],[b2]]-GLOBAL[[#This Row],[a2]])</f>
        <v>-1</v>
      </c>
      <c r="L1406" s="32">
        <f ca="1">SUM(INDIRECT(GLOBAL_VAR[TABLENAME]&amp;"[@a"&amp;$1:$1-1&amp;"]"),INDIRECT(GLOBAL_VAR[TABLENAME]&amp;"[@c"&amp;$1:$1-1&amp;"]"))</f>
        <v>11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11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11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11</v>
      </c>
    </row>
    <row r="1407" spans="1:21">
      <c r="A1407" s="31">
        <f ca="1">IF(GLOBAL[[#This Row],[TT]]&lt;1,"",ROW()-2)</f>
        <v>1405</v>
      </c>
      <c r="B1407" s="31" t="s">
        <v>1516</v>
      </c>
      <c r="C1407" s="31">
        <v>1</v>
      </c>
      <c r="D1407" s="31" t="s">
        <v>58</v>
      </c>
      <c r="E1407" s="31">
        <f ca="1">GLOBAL[[#This Row],[a6]]</f>
        <v>1</v>
      </c>
      <c r="F1407" s="32">
        <f>GLOBAL[[#This Row],[AWAL]]</f>
        <v>1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1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1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1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1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1</v>
      </c>
    </row>
    <row r="1408" spans="1:21">
      <c r="A1408" s="31">
        <f ca="1">IF(GLOBAL[[#This Row],[TT]]&lt;1,"",ROW()-2)</f>
        <v>1406</v>
      </c>
      <c r="B1408" s="31" t="s">
        <v>1517</v>
      </c>
      <c r="C1408" s="31">
        <v>2</v>
      </c>
      <c r="D1408" s="31" t="s">
        <v>322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</row>
    <row r="1409" spans="1:21">
      <c r="A1409" s="31">
        <f ca="1">IF(GLOBAL[[#This Row],[TT]]&lt;1,"",ROW()-2)</f>
        <v>1407</v>
      </c>
      <c r="B1409" s="31" t="s">
        <v>1518</v>
      </c>
      <c r="C1409" s="31">
        <v>4</v>
      </c>
      <c r="D1409" s="31" t="s">
        <v>1519</v>
      </c>
      <c r="E1409" s="31">
        <f ca="1">GLOBAL[[#This Row],[a6]]</f>
        <v>4</v>
      </c>
      <c r="F1409" s="32">
        <f>GLOBAL[[#This Row],[AWAL]]</f>
        <v>4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4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4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4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4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4</v>
      </c>
    </row>
    <row r="1410" spans="1:21">
      <c r="A1410" s="31">
        <f ca="1">IF(GLOBAL[[#This Row],[TT]]&lt;1,"",ROW()-2)</f>
        <v>1408</v>
      </c>
      <c r="B1410" s="31" t="s">
        <v>1520</v>
      </c>
      <c r="C1410" s="31">
        <v>5</v>
      </c>
      <c r="D1410" s="31" t="s">
        <v>180</v>
      </c>
      <c r="E1410" s="31">
        <f ca="1">GLOBAL[[#This Row],[a6]]</f>
        <v>5</v>
      </c>
      <c r="F1410" s="32">
        <f>GLOBAL[[#This Row],[AWAL]]</f>
        <v>5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5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5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5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5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5</v>
      </c>
    </row>
    <row r="1411" spans="1:21">
      <c r="A1411" s="31">
        <f ca="1">IF(GLOBAL[[#This Row],[TT]]&lt;1,"",ROW()-2)</f>
        <v>1409</v>
      </c>
      <c r="B1411" s="31" t="s">
        <v>1521</v>
      </c>
      <c r="C1411" s="31">
        <v>4</v>
      </c>
      <c r="D1411" s="31" t="s">
        <v>195</v>
      </c>
      <c r="E1411" s="31">
        <f ca="1">GLOBAL[[#This Row],[a6]]</f>
        <v>4</v>
      </c>
      <c r="F1411" s="32">
        <f>GLOBAL[[#This Row],[AWAL]]</f>
        <v>4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4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4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4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4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4</v>
      </c>
    </row>
    <row r="1412" spans="1:21">
      <c r="A1412" s="31">
        <f ca="1">IF(GLOBAL[[#This Row],[TT]]&lt;1,"",ROW()-2)</f>
        <v>1410</v>
      </c>
      <c r="B1412" s="31" t="s">
        <v>1522</v>
      </c>
      <c r="C1412" s="31">
        <v>5</v>
      </c>
      <c r="D1412" s="31" t="s">
        <v>1523</v>
      </c>
      <c r="E1412" s="31">
        <f ca="1">GLOBAL[[#This Row],[a6]]</f>
        <v>5</v>
      </c>
      <c r="F1412" s="32">
        <f>GLOBAL[[#This Row],[AWAL]]</f>
        <v>5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5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5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5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5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5</v>
      </c>
    </row>
    <row r="1413" spans="1:21">
      <c r="A1413" s="31">
        <f ca="1">IF(GLOBAL[[#This Row],[TT]]&lt;1,"",ROW()-2)</f>
        <v>1411</v>
      </c>
      <c r="B1413" s="31" t="s">
        <v>1524</v>
      </c>
      <c r="C1413" s="31">
        <v>2</v>
      </c>
      <c r="D1413" s="31" t="s">
        <v>78</v>
      </c>
      <c r="E1413" s="31">
        <f ca="1">GLOBAL[[#This Row],[a6]]</f>
        <v>2</v>
      </c>
      <c r="F1413" s="32">
        <f>GLOBAL[[#This Row],[AWAL]]</f>
        <v>2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2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2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2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2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2</v>
      </c>
    </row>
    <row r="1414" spans="1:21">
      <c r="A1414" s="31">
        <f ca="1">IF(GLOBAL[[#This Row],[TT]]&lt;1,"",ROW()-2)</f>
        <v>1412</v>
      </c>
      <c r="B1414" s="31" t="s">
        <v>1525</v>
      </c>
      <c r="C1414" s="31">
        <v>2</v>
      </c>
      <c r="D1414" s="31" t="s">
        <v>58</v>
      </c>
      <c r="E1414" s="31">
        <f ca="1">GLOBAL[[#This Row],[a6]]</f>
        <v>2</v>
      </c>
      <c r="F1414" s="32">
        <f>GLOBAL[[#This Row],[AWAL]]</f>
        <v>2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2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2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2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2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2</v>
      </c>
    </row>
    <row r="1415" spans="1:21">
      <c r="A1415" s="31">
        <f ca="1">IF(GLOBAL[[#This Row],[TT]]&lt;1,"",ROW()-2)</f>
        <v>1413</v>
      </c>
      <c r="B1415" s="31" t="s">
        <v>1526</v>
      </c>
      <c r="C1415" s="31">
        <v>30</v>
      </c>
      <c r="D1415" s="31" t="s">
        <v>885</v>
      </c>
      <c r="E1415" s="31">
        <f ca="1">GLOBAL[[#This Row],[a6]]</f>
        <v>30</v>
      </c>
      <c r="F1415" s="32">
        <f>GLOBAL[[#This Row],[AWAL]]</f>
        <v>30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30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30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30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30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30</v>
      </c>
    </row>
    <row r="1416" spans="1:21">
      <c r="A1416" s="31">
        <f ca="1">IF(GLOBAL[[#This Row],[TT]]&lt;1,"",ROW()-2)</f>
        <v>1414</v>
      </c>
      <c r="B1416" s="31" t="s">
        <v>1527</v>
      </c>
      <c r="C1416" s="31">
        <v>34</v>
      </c>
      <c r="D1416" s="31" t="s">
        <v>107</v>
      </c>
      <c r="E1416" s="31">
        <f ca="1">GLOBAL[[#This Row],[a6]]</f>
        <v>34</v>
      </c>
      <c r="F1416" s="32">
        <f>GLOBAL[[#This Row],[AWAL]]</f>
        <v>34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34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34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34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34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34</v>
      </c>
    </row>
    <row r="1417" spans="1:21">
      <c r="A1417" s="31">
        <f ca="1">IF(GLOBAL[[#This Row],[TT]]&lt;1,"",ROW()-2)</f>
        <v>1415</v>
      </c>
      <c r="B1417" s="31" t="s">
        <v>1528</v>
      </c>
      <c r="C1417" s="31">
        <v>68</v>
      </c>
      <c r="D1417" s="31" t="s">
        <v>107</v>
      </c>
      <c r="E1417" s="31">
        <f ca="1">GLOBAL[[#This Row],[a6]]</f>
        <v>68</v>
      </c>
      <c r="F1417" s="32">
        <f>GLOBAL[[#This Row],[AWAL]]</f>
        <v>68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68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68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68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68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68</v>
      </c>
    </row>
    <row r="1418" spans="1:21">
      <c r="A1418" s="31">
        <f ca="1">IF(GLOBAL[[#This Row],[TT]]&lt;1,"",ROW()-2)</f>
        <v>1416</v>
      </c>
      <c r="B1418" s="31" t="s">
        <v>1529</v>
      </c>
      <c r="C1418" s="31">
        <v>30</v>
      </c>
      <c r="D1418" s="31">
        <v>72</v>
      </c>
      <c r="E1418" s="31">
        <f ca="1">GLOBAL[[#This Row],[a6]]</f>
        <v>30</v>
      </c>
      <c r="F1418" s="32">
        <f>GLOBAL[[#This Row],[AWAL]]</f>
        <v>30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30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30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30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30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30</v>
      </c>
    </row>
    <row r="1419" spans="1:21">
      <c r="A1419" s="31">
        <f ca="1">IF(GLOBAL[[#This Row],[TT]]&lt;1,"",ROW()-2)</f>
        <v>1417</v>
      </c>
      <c r="B1419" s="31" t="s">
        <v>1530</v>
      </c>
      <c r="C1419" s="31">
        <v>1</v>
      </c>
      <c r="D1419" s="31" t="s">
        <v>39</v>
      </c>
      <c r="E1419" s="31">
        <f ca="1">GLOBAL[[#This Row],[a6]]</f>
        <v>1</v>
      </c>
      <c r="F1419" s="32">
        <f>GLOBAL[[#This Row],[AWAL]]</f>
        <v>1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</v>
      </c>
    </row>
    <row r="1420" spans="1:21">
      <c r="A1420" s="31">
        <f ca="1">IF(GLOBAL[[#This Row],[TT]]&lt;1,"",ROW()-2)</f>
        <v>1418</v>
      </c>
      <c r="B1420" s="31" t="s">
        <v>5036</v>
      </c>
      <c r="C1420" s="31"/>
      <c r="D1420" s="31" t="s">
        <v>2616</v>
      </c>
      <c r="E1420" s="31">
        <f ca="1">GLOBAL[[#This Row],[a6]]</f>
        <v>17</v>
      </c>
      <c r="F1420" s="32">
        <f>GLOBAL[[#This Row],[AWAL]]</f>
        <v>0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0</v>
      </c>
      <c r="J1420" s="31">
        <v>17</v>
      </c>
      <c r="K1420" s="31">
        <f>IF(GLOBAL[[#This Row],[b2]]="","",GLOBAL[[#This Row],[b2]]-GLOBAL[[#This Row],[a2]])</f>
        <v>17</v>
      </c>
      <c r="L1420" s="32">
        <f ca="1">SUM(INDIRECT(GLOBAL_VAR[TABLENAME]&amp;"[@a"&amp;$1:$1-1&amp;"]"),INDIRECT(GLOBAL_VAR[TABLENAME]&amp;"[@c"&amp;$1:$1-1&amp;"]"))</f>
        <v>17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17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17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17</v>
      </c>
    </row>
    <row r="1421" spans="1:21">
      <c r="A1421" s="31">
        <f ca="1">IF(GLOBAL[[#This Row],[TT]]&lt;1,"",ROW()-2)</f>
        <v>1419</v>
      </c>
      <c r="B1421" s="31" t="s">
        <v>1531</v>
      </c>
      <c r="C1421" s="31">
        <v>1</v>
      </c>
      <c r="D1421" s="31">
        <v>36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</row>
    <row r="1422" spans="1:21">
      <c r="A1422" s="31">
        <f ca="1">IF(GLOBAL[[#This Row],[TT]]&lt;1,"",ROW()-2)</f>
        <v>1420</v>
      </c>
      <c r="B1422" s="31" t="s">
        <v>1532</v>
      </c>
      <c r="C1422" s="31">
        <v>1</v>
      </c>
      <c r="D1422" s="31" t="s">
        <v>232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1533</v>
      </c>
      <c r="C1423" s="31">
        <v>4</v>
      </c>
      <c r="D1423" s="31" t="s">
        <v>1534</v>
      </c>
      <c r="E1423" s="31">
        <f ca="1">GLOBAL[[#This Row],[a6]]</f>
        <v>4</v>
      </c>
      <c r="F1423" s="32">
        <f>GLOBAL[[#This Row],[AWAL]]</f>
        <v>4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4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4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4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4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4</v>
      </c>
    </row>
    <row r="1424" spans="1:21">
      <c r="A1424" s="31">
        <f ca="1">IF(GLOBAL[[#This Row],[TT]]&lt;1,"",ROW()-2)</f>
        <v>1422</v>
      </c>
      <c r="B1424" s="31" t="s">
        <v>3158</v>
      </c>
      <c r="C1424" s="31">
        <v>23</v>
      </c>
      <c r="D1424" s="31">
        <v>144</v>
      </c>
      <c r="E1424" s="31">
        <f ca="1">GLOBAL[[#This Row],[a6]]</f>
        <v>21</v>
      </c>
      <c r="F1424" s="32">
        <f>GLOBAL[[#This Row],[AWAL]]</f>
        <v>23</v>
      </c>
      <c r="G1424" s="31">
        <v>22</v>
      </c>
      <c r="H1424" s="31">
        <f>IF(GLOBAL[[#This Row],[b1]]="","",GLOBAL[[#This Row],[b1]]-GLOBAL[[#This Row],[a1]])</f>
        <v>-1</v>
      </c>
      <c r="I1424" s="32">
        <f>SUM(GLOBAL[[#This Row],[a1]],IF(GLOBAL[[#This Row],[c1]]="",0,GLOBAL[[#This Row],[c1]]))</f>
        <v>22</v>
      </c>
      <c r="J1424" s="31">
        <v>21</v>
      </c>
      <c r="K1424" s="31">
        <f>IF(GLOBAL[[#This Row],[b2]]="","",GLOBAL[[#This Row],[b2]]-GLOBAL[[#This Row],[a2]])</f>
        <v>-1</v>
      </c>
      <c r="L1424" s="32">
        <f ca="1">SUM(INDIRECT(GLOBAL_VAR[TABLENAME]&amp;"[@a"&amp;$1:$1-1&amp;"]"),INDIRECT(GLOBAL_VAR[TABLENAME]&amp;"[@c"&amp;$1:$1-1&amp;"]"))</f>
        <v>21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21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21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21</v>
      </c>
    </row>
    <row r="1425" spans="1:21">
      <c r="A1425" s="31">
        <f ca="1">IF(GLOBAL[[#This Row],[TT]]&lt;1,"",ROW()-2)</f>
        <v>1423</v>
      </c>
      <c r="B1425" s="31" t="s">
        <v>3159</v>
      </c>
      <c r="C1425" s="31">
        <v>17</v>
      </c>
      <c r="D1425" s="31">
        <v>72</v>
      </c>
      <c r="E1425" s="31">
        <f ca="1">GLOBAL[[#This Row],[a6]]</f>
        <v>17</v>
      </c>
      <c r="F1425" s="32">
        <f>GLOBAL[[#This Row],[AWAL]]</f>
        <v>17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17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17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17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17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17</v>
      </c>
    </row>
    <row r="1426" spans="1:21">
      <c r="A1426" s="31">
        <f ca="1">IF(GLOBAL[[#This Row],[TT]]&lt;1,"",ROW()-2)</f>
        <v>1424</v>
      </c>
      <c r="B1426" s="31" t="s">
        <v>1535</v>
      </c>
      <c r="C1426" s="31">
        <v>1</v>
      </c>
      <c r="D1426" s="31" t="s">
        <v>1536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1537</v>
      </c>
      <c r="C1427" s="31">
        <v>1</v>
      </c>
      <c r="D1427" s="31" t="s">
        <v>38</v>
      </c>
      <c r="E1427" s="31">
        <f ca="1">GLOBAL[[#This Row],[a6]]</f>
        <v>1</v>
      </c>
      <c r="F1427" s="32">
        <f>GLOBAL[[#This Row],[AWAL]]</f>
        <v>1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1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1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1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1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1</v>
      </c>
    </row>
    <row r="1428" spans="1:21">
      <c r="A1428" s="31">
        <f ca="1">IF(GLOBAL[[#This Row],[TT]]&lt;1,"",ROW()-2)</f>
        <v>1426</v>
      </c>
      <c r="B1428" s="31" t="s">
        <v>1538</v>
      </c>
      <c r="C1428" s="31">
        <v>19</v>
      </c>
      <c r="D1428" s="31" t="s">
        <v>1539</v>
      </c>
      <c r="E1428" s="31">
        <f ca="1">GLOBAL[[#This Row],[a6]]</f>
        <v>19</v>
      </c>
      <c r="F1428" s="32">
        <f>GLOBAL[[#This Row],[AWAL]]</f>
        <v>19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19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19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19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19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19</v>
      </c>
    </row>
    <row r="1429" spans="1:21">
      <c r="A1429" s="31">
        <f ca="1">IF(GLOBAL[[#This Row],[TT]]&lt;1,"",ROW()-2)</f>
        <v>1427</v>
      </c>
      <c r="B1429" s="31" t="s">
        <v>4922</v>
      </c>
      <c r="C1429" s="31">
        <v>36</v>
      </c>
      <c r="D1429" s="31" t="s">
        <v>63</v>
      </c>
      <c r="E1429" s="31">
        <f ca="1">GLOBAL[[#This Row],[a6]]</f>
        <v>36</v>
      </c>
      <c r="F1429" s="32">
        <f>GLOBAL[[#This Row],[AWAL]]</f>
        <v>36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36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36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36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36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36</v>
      </c>
    </row>
    <row r="1430" spans="1:21">
      <c r="A1430" s="31">
        <f ca="1">IF(GLOBAL[[#This Row],[TT]]&lt;1,"",ROW()-2)</f>
        <v>1428</v>
      </c>
      <c r="B1430" s="31" t="s">
        <v>1540</v>
      </c>
      <c r="C1430" s="31">
        <v>1</v>
      </c>
      <c r="D1430" s="31" t="s">
        <v>1541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1542</v>
      </c>
      <c r="C1431" s="31">
        <v>5</v>
      </c>
      <c r="D1431" s="31" t="s">
        <v>1374</v>
      </c>
      <c r="E1431" s="31">
        <f ca="1">GLOBAL[[#This Row],[a6]]</f>
        <v>5</v>
      </c>
      <c r="F1431" s="32">
        <f>GLOBAL[[#This Row],[AWAL]]</f>
        <v>5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5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5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5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5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5</v>
      </c>
    </row>
    <row r="1432" spans="1:21">
      <c r="A1432" s="31">
        <f ca="1">IF(GLOBAL[[#This Row],[TT]]&lt;1,"",ROW()-2)</f>
        <v>1430</v>
      </c>
      <c r="B1432" s="31" t="s">
        <v>1543</v>
      </c>
      <c r="C1432" s="31">
        <v>3</v>
      </c>
      <c r="D1432" s="31" t="s">
        <v>39</v>
      </c>
      <c r="E1432" s="31">
        <f ca="1">GLOBAL[[#This Row],[a6]]</f>
        <v>3</v>
      </c>
      <c r="F1432" s="32">
        <f>GLOBAL[[#This Row],[AWAL]]</f>
        <v>3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3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3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3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3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3</v>
      </c>
    </row>
    <row r="1433" spans="1:21">
      <c r="A1433" s="31">
        <f ca="1">IF(GLOBAL[[#This Row],[TT]]&lt;1,"",ROW()-2)</f>
        <v>1431</v>
      </c>
      <c r="B1433" s="31" t="s">
        <v>1544</v>
      </c>
      <c r="C1433" s="31">
        <v>2</v>
      </c>
      <c r="D1433" s="31" t="s">
        <v>39</v>
      </c>
      <c r="E1433" s="31">
        <f ca="1">GLOBAL[[#This Row],[a6]]</f>
        <v>2</v>
      </c>
      <c r="F1433" s="32">
        <f>GLOBAL[[#This Row],[AWAL]]</f>
        <v>2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2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2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2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2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2</v>
      </c>
    </row>
    <row r="1434" spans="1:21">
      <c r="A1434" s="31">
        <f ca="1">IF(GLOBAL[[#This Row],[TT]]&lt;1,"",ROW()-2)</f>
        <v>1432</v>
      </c>
      <c r="B1434" s="31" t="s">
        <v>1545</v>
      </c>
      <c r="C1434" s="31">
        <v>2</v>
      </c>
      <c r="D1434" s="31" t="s">
        <v>87</v>
      </c>
      <c r="E1434" s="31">
        <f ca="1">GLOBAL[[#This Row],[a6]]</f>
        <v>2</v>
      </c>
      <c r="F1434" s="32">
        <f>GLOBAL[[#This Row],[AWAL]]</f>
        <v>2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2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2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2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2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2</v>
      </c>
    </row>
    <row r="1435" spans="1:21">
      <c r="A1435" s="31">
        <f ca="1">IF(GLOBAL[[#This Row],[TT]]&lt;1,"",ROW()-2)</f>
        <v>1433</v>
      </c>
      <c r="B1435" s="31" t="s">
        <v>3162</v>
      </c>
      <c r="C1435" s="31">
        <v>13</v>
      </c>
      <c r="D1435" s="31" t="s">
        <v>1549</v>
      </c>
      <c r="E1435" s="31">
        <f ca="1">GLOBAL[[#This Row],[a6]]</f>
        <v>13</v>
      </c>
      <c r="F1435" s="32">
        <f>GLOBAL[[#This Row],[AWAL]]</f>
        <v>13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13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13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13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13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13</v>
      </c>
    </row>
    <row r="1436" spans="1:21">
      <c r="A1436" s="31">
        <f ca="1">IF(GLOBAL[[#This Row],[TT]]&lt;1,"",ROW()-2)</f>
        <v>1434</v>
      </c>
      <c r="B1436" s="31" t="s">
        <v>4462</v>
      </c>
      <c r="C1436" s="31">
        <v>1</v>
      </c>
      <c r="D1436" s="31">
        <v>42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</row>
    <row r="1437" spans="1:21">
      <c r="A1437" s="39">
        <f ca="1">IF(GLOBAL[[#This Row],[TT]]&lt;1,"",ROW()-2)</f>
        <v>1435</v>
      </c>
      <c r="B1437" s="31" t="s">
        <v>4906</v>
      </c>
      <c r="C1437" s="31">
        <v>4</v>
      </c>
      <c r="D1437" s="31">
        <v>144</v>
      </c>
      <c r="E1437" s="39">
        <f ca="1">GLOBAL[[#This Row],[a6]]</f>
        <v>3</v>
      </c>
      <c r="F1437" s="40">
        <f>GLOBAL[[#This Row],[AWAL]]</f>
        <v>4</v>
      </c>
      <c r="G1437" s="31"/>
      <c r="H1437" s="39" t="str">
        <f>IF(GLOBAL[[#This Row],[b1]]="","",GLOBAL[[#This Row],[b1]]-GLOBAL[[#This Row],[a1]])</f>
        <v/>
      </c>
      <c r="I1437" s="40">
        <f>SUM(GLOBAL[[#This Row],[a1]],IF(GLOBAL[[#This Row],[c1]]="",0,GLOBAL[[#This Row],[c1]]))</f>
        <v>4</v>
      </c>
      <c r="J1437" s="31">
        <v>3</v>
      </c>
      <c r="K1437" s="39">
        <f>IF(GLOBAL[[#This Row],[b2]]="","",GLOBAL[[#This Row],[b2]]-GLOBAL[[#This Row],[a2]])</f>
        <v>-1</v>
      </c>
      <c r="L1437" s="40">
        <f ca="1">SUM(INDIRECT(GLOBAL_VAR[TABLENAME]&amp;"[@a"&amp;$1:$1-1&amp;"]"),INDIRECT(GLOBAL_VAR[TABLENAME]&amp;"[@c"&amp;$1:$1-1&amp;"]"))</f>
        <v>3</v>
      </c>
      <c r="M1437" s="33"/>
      <c r="N1437" s="41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3</v>
      </c>
      <c r="P1437" s="33"/>
      <c r="Q1437" s="41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3</v>
      </c>
      <c r="S1437" s="31"/>
      <c r="T1437" s="39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3</v>
      </c>
    </row>
    <row r="1438" spans="1:21">
      <c r="A1438" s="31">
        <f ca="1">IF(GLOBAL[[#This Row],[TT]]&lt;1,"",ROW()-2)</f>
        <v>1436</v>
      </c>
      <c r="B1438" s="31" t="s">
        <v>3209</v>
      </c>
      <c r="C1438" s="31">
        <v>4</v>
      </c>
      <c r="D1438" s="31" t="s">
        <v>2409</v>
      </c>
      <c r="E1438" s="31">
        <f ca="1">GLOBAL[[#This Row],[a6]]</f>
        <v>3</v>
      </c>
      <c r="F1438" s="32">
        <f>GLOBAL[[#This Row],[AWAL]]</f>
        <v>4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4</v>
      </c>
      <c r="J1438" s="31">
        <v>3</v>
      </c>
      <c r="K1438" s="31">
        <f>IF(GLOBAL[[#This Row],[b2]]="","",GLOBAL[[#This Row],[b2]]-GLOBAL[[#This Row],[a2]])</f>
        <v>-1</v>
      </c>
      <c r="L1438" s="32">
        <f ca="1">SUM(INDIRECT(GLOBAL_VAR[TABLENAME]&amp;"[@a"&amp;$1:$1-1&amp;"]"),INDIRECT(GLOBAL_VAR[TABLENAME]&amp;"[@c"&amp;$1:$1-1&amp;"]"))</f>
        <v>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3</v>
      </c>
    </row>
    <row r="1439" spans="1:21">
      <c r="A1439" s="31">
        <f ca="1">IF(GLOBAL[[#This Row],[TT]]&lt;1,"",ROW()-2)</f>
        <v>1437</v>
      </c>
      <c r="B1439" s="31" t="s">
        <v>2574</v>
      </c>
      <c r="C1439" s="31">
        <v>6</v>
      </c>
      <c r="D1439" s="31" t="s">
        <v>2409</v>
      </c>
      <c r="E1439" s="31">
        <f ca="1">GLOBAL[[#This Row],[a6]]</f>
        <v>5</v>
      </c>
      <c r="F1439" s="32">
        <f>GLOBAL[[#This Row],[AWAL]]</f>
        <v>6</v>
      </c>
      <c r="G1439" s="31">
        <v>5</v>
      </c>
      <c r="H1439" s="31">
        <f>IF(GLOBAL[[#This Row],[b1]]="","",GLOBAL[[#This Row],[b1]]-GLOBAL[[#This Row],[a1]])</f>
        <v>-1</v>
      </c>
      <c r="I1439" s="32">
        <f>SUM(GLOBAL[[#This Row],[a1]],IF(GLOBAL[[#This Row],[c1]]="",0,GLOBAL[[#This Row],[c1]]))</f>
        <v>5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5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5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5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5</v>
      </c>
    </row>
    <row r="1440" spans="1:21">
      <c r="A1440" s="31">
        <f ca="1">IF(GLOBAL[[#This Row],[TT]]&lt;1,"",ROW()-2)</f>
        <v>1438</v>
      </c>
      <c r="B1440" s="31" t="s">
        <v>1552</v>
      </c>
      <c r="C1440" s="31">
        <v>1</v>
      </c>
      <c r="D1440" s="31" t="s">
        <v>1553</v>
      </c>
      <c r="E1440" s="31">
        <f ca="1">GLOBAL[[#This Row],[a6]]</f>
        <v>1</v>
      </c>
      <c r="F1440" s="32">
        <f>GLOBAL[[#This Row],[AWAL]]</f>
        <v>1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</v>
      </c>
    </row>
    <row r="1441" spans="1:21">
      <c r="A1441" s="31">
        <f ca="1">IF(GLOBAL[[#This Row],[TT]]&lt;1,"",ROW()-2)</f>
        <v>1439</v>
      </c>
      <c r="B1441" s="31" t="s">
        <v>1554</v>
      </c>
      <c r="C1441" s="31">
        <v>5</v>
      </c>
      <c r="D1441" s="31" t="s">
        <v>1555</v>
      </c>
      <c r="E1441" s="31">
        <f ca="1">GLOBAL[[#This Row],[a6]]</f>
        <v>5</v>
      </c>
      <c r="F1441" s="32">
        <f>GLOBAL[[#This Row],[AWAL]]</f>
        <v>5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5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5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5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5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5</v>
      </c>
    </row>
    <row r="1442" spans="1:21">
      <c r="A1442" s="31">
        <f ca="1">IF(GLOBAL[[#This Row],[TT]]&lt;1,"",ROW()-2)</f>
        <v>1440</v>
      </c>
      <c r="B1442" s="31" t="s">
        <v>1556</v>
      </c>
      <c r="C1442" s="31">
        <v>6</v>
      </c>
      <c r="D1442" s="31" t="s">
        <v>427</v>
      </c>
      <c r="E1442" s="31">
        <f ca="1">GLOBAL[[#This Row],[a6]]</f>
        <v>6</v>
      </c>
      <c r="F1442" s="32">
        <f>GLOBAL[[#This Row],[AWAL]]</f>
        <v>6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6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6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6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6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6</v>
      </c>
    </row>
    <row r="1443" spans="1:21">
      <c r="A1443" s="31">
        <f ca="1">IF(GLOBAL[[#This Row],[TT]]&lt;1,"",ROW()-2)</f>
        <v>1441</v>
      </c>
      <c r="B1443" s="31" t="s">
        <v>1557</v>
      </c>
      <c r="C1443" s="31">
        <v>41</v>
      </c>
      <c r="D1443" s="31" t="s">
        <v>1238</v>
      </c>
      <c r="E1443" s="31">
        <f ca="1">GLOBAL[[#This Row],[a6]]</f>
        <v>40</v>
      </c>
      <c r="F1443" s="32">
        <f>GLOBAL[[#This Row],[AWAL]]</f>
        <v>41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41</v>
      </c>
      <c r="J1443" s="31">
        <v>40</v>
      </c>
      <c r="K1443" s="31">
        <f>IF(GLOBAL[[#This Row],[b2]]="","",GLOBAL[[#This Row],[b2]]-GLOBAL[[#This Row],[a2]])</f>
        <v>-1</v>
      </c>
      <c r="L1443" s="32">
        <f ca="1">SUM(INDIRECT(GLOBAL_VAR[TABLENAME]&amp;"[@a"&amp;$1:$1-1&amp;"]"),INDIRECT(GLOBAL_VAR[TABLENAME]&amp;"[@c"&amp;$1:$1-1&amp;"]"))</f>
        <v>40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40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40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40</v>
      </c>
    </row>
    <row r="1444" spans="1:21">
      <c r="A1444" s="31">
        <f ca="1">IF(GLOBAL[[#This Row],[TT]]&lt;1,"",ROW()-2)</f>
        <v>1442</v>
      </c>
      <c r="B1444" s="31" t="s">
        <v>1558</v>
      </c>
      <c r="C1444" s="31">
        <v>13</v>
      </c>
      <c r="D1444" s="31" t="s">
        <v>1238</v>
      </c>
      <c r="E1444" s="31">
        <f ca="1">GLOBAL[[#This Row],[a6]]</f>
        <v>13</v>
      </c>
      <c r="F1444" s="32">
        <f>GLOBAL[[#This Row],[AWAL]]</f>
        <v>13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13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13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13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13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13</v>
      </c>
    </row>
    <row r="1445" spans="1:21">
      <c r="A1445" s="31">
        <f ca="1">IF(GLOBAL[[#This Row],[TT]]&lt;1,"",ROW()-2)</f>
        <v>1443</v>
      </c>
      <c r="B1445" s="31" t="s">
        <v>1560</v>
      </c>
      <c r="C1445" s="31">
        <v>7</v>
      </c>
      <c r="D1445" s="31" t="s">
        <v>76</v>
      </c>
      <c r="E1445" s="31">
        <f ca="1">GLOBAL[[#This Row],[a6]]</f>
        <v>7</v>
      </c>
      <c r="F1445" s="32">
        <f>GLOBAL[[#This Row],[AWAL]]</f>
        <v>7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7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7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7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7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7</v>
      </c>
    </row>
    <row r="1446" spans="1:21">
      <c r="A1446" s="31">
        <f ca="1">IF(GLOBAL[[#This Row],[TT]]&lt;1,"",ROW()-2)</f>
        <v>1444</v>
      </c>
      <c r="B1446" s="31" t="s">
        <v>1561</v>
      </c>
      <c r="C1446" s="31">
        <v>3</v>
      </c>
      <c r="D1446" s="31" t="s">
        <v>339</v>
      </c>
      <c r="E1446" s="31">
        <f ca="1">GLOBAL[[#This Row],[a6]]</f>
        <v>3</v>
      </c>
      <c r="F1446" s="32">
        <f>GLOBAL[[#This Row],[AWAL]]</f>
        <v>3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3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3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3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3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3</v>
      </c>
    </row>
    <row r="1447" spans="1:21">
      <c r="A1447" s="39">
        <f ca="1">IF(GLOBAL[[#This Row],[TT]]&lt;1,"",ROW()-2)</f>
        <v>1445</v>
      </c>
      <c r="B1447" s="31" t="s">
        <v>4935</v>
      </c>
      <c r="C1447" s="31">
        <v>2</v>
      </c>
      <c r="D1447" s="31" t="s">
        <v>2446</v>
      </c>
      <c r="E1447" s="39">
        <f ca="1">GLOBAL[[#This Row],[a6]]</f>
        <v>2</v>
      </c>
      <c r="F1447" s="40">
        <f>GLOBAL[[#This Row],[AWAL]]</f>
        <v>2</v>
      </c>
      <c r="G1447" s="31"/>
      <c r="H1447" s="39" t="str">
        <f>IF(GLOBAL[[#This Row],[b1]]="","",GLOBAL[[#This Row],[b1]]-GLOBAL[[#This Row],[a1]])</f>
        <v/>
      </c>
      <c r="I1447" s="40">
        <f>SUM(GLOBAL[[#This Row],[a1]],IF(GLOBAL[[#This Row],[c1]]="",0,GLOBAL[[#This Row],[c1]]))</f>
        <v>2</v>
      </c>
      <c r="J1447" s="31"/>
      <c r="K1447" s="39" t="str">
        <f>IF(GLOBAL[[#This Row],[b2]]="","",GLOBAL[[#This Row],[b2]]-GLOBAL[[#This Row],[a2]])</f>
        <v/>
      </c>
      <c r="L1447" s="40">
        <f ca="1">SUM(INDIRECT(GLOBAL_VAR[TABLENAME]&amp;"[@a"&amp;$1:$1-1&amp;"]"),INDIRECT(GLOBAL_VAR[TABLENAME]&amp;"[@c"&amp;$1:$1-1&amp;"]"))</f>
        <v>2</v>
      </c>
      <c r="M1447" s="33"/>
      <c r="N1447" s="41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41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9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>
      <c r="A1448" s="31">
        <f ca="1">IF(GLOBAL[[#This Row],[TT]]&lt;1,"",ROW()-2)</f>
        <v>1446</v>
      </c>
      <c r="B1448" s="31" t="s">
        <v>1564</v>
      </c>
      <c r="C1448" s="31">
        <v>2</v>
      </c>
      <c r="D1448" s="31" t="s">
        <v>154</v>
      </c>
      <c r="E1448" s="31">
        <f ca="1">GLOBAL[[#This Row],[a6]]</f>
        <v>2</v>
      </c>
      <c r="F1448" s="32">
        <f>GLOBAL[[#This Row],[AWAL]]</f>
        <v>2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2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2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2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2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2</v>
      </c>
    </row>
    <row r="1449" spans="1:21">
      <c r="A1449" s="31">
        <f ca="1">IF(GLOBAL[[#This Row],[TT]]&lt;1,"",ROW()-2)</f>
        <v>1447</v>
      </c>
      <c r="B1449" s="31" t="s">
        <v>1565</v>
      </c>
      <c r="C1449" s="31">
        <v>4</v>
      </c>
      <c r="D1449" s="31" t="s">
        <v>130</v>
      </c>
      <c r="E1449" s="31">
        <f ca="1">GLOBAL[[#This Row],[a6]]</f>
        <v>3</v>
      </c>
      <c r="F1449" s="32">
        <f>GLOBAL[[#This Row],[AWAL]]</f>
        <v>4</v>
      </c>
      <c r="G1449" s="31">
        <v>3</v>
      </c>
      <c r="H1449" s="31">
        <f>IF(GLOBAL[[#This Row],[b1]]="","",GLOBAL[[#This Row],[b1]]-GLOBAL[[#This Row],[a1]])</f>
        <v>-1</v>
      </c>
      <c r="I1449" s="32">
        <f>SUM(GLOBAL[[#This Row],[a1]],IF(GLOBAL[[#This Row],[c1]]="",0,GLOBAL[[#This Row],[c1]]))</f>
        <v>3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3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3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3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3</v>
      </c>
    </row>
    <row r="1450" spans="1:21">
      <c r="A1450" s="31">
        <f ca="1">IF(GLOBAL[[#This Row],[TT]]&lt;1,"",ROW()-2)</f>
        <v>1448</v>
      </c>
      <c r="B1450" s="31" t="s">
        <v>1566</v>
      </c>
      <c r="C1450" s="31">
        <v>17</v>
      </c>
      <c r="D1450" s="31" t="s">
        <v>127</v>
      </c>
      <c r="E1450" s="31">
        <f ca="1">GLOBAL[[#This Row],[a6]]</f>
        <v>17</v>
      </c>
      <c r="F1450" s="32">
        <f>GLOBAL[[#This Row],[AWAL]]</f>
        <v>17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17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17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17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17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17</v>
      </c>
    </row>
    <row r="1451" spans="1:21">
      <c r="A1451" s="31">
        <f ca="1">IF(GLOBAL[[#This Row],[TT]]&lt;1,"",ROW()-2)</f>
        <v>1449</v>
      </c>
      <c r="B1451" s="31" t="s">
        <v>1567</v>
      </c>
      <c r="C1451" s="31">
        <v>3</v>
      </c>
      <c r="D1451" s="31" t="s">
        <v>1420</v>
      </c>
      <c r="E1451" s="31">
        <f ca="1">GLOBAL[[#This Row],[a6]]</f>
        <v>3</v>
      </c>
      <c r="F1451" s="32">
        <f>GLOBAL[[#This Row],[AWAL]]</f>
        <v>3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3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3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3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3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3</v>
      </c>
    </row>
    <row r="1452" spans="1:21">
      <c r="A1452" s="31">
        <f ca="1">IF(GLOBAL[[#This Row],[TT]]&lt;1,"",ROW()-2)</f>
        <v>1450</v>
      </c>
      <c r="B1452" s="31" t="s">
        <v>1569</v>
      </c>
      <c r="C1452" s="31">
        <v>1</v>
      </c>
      <c r="D1452" s="31" t="s">
        <v>898</v>
      </c>
      <c r="E1452" s="31">
        <f ca="1">GLOBAL[[#This Row],[a6]]</f>
        <v>1</v>
      </c>
      <c r="F1452" s="32">
        <f>GLOBAL[[#This Row],[AWAL]]</f>
        <v>1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1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1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1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1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1</v>
      </c>
    </row>
    <row r="1453" spans="1:21">
      <c r="A1453" s="31">
        <f ca="1">IF(GLOBAL[[#This Row],[TT]]&lt;1,"",ROW()-2)</f>
        <v>1451</v>
      </c>
      <c r="B1453" s="31" t="s">
        <v>1570</v>
      </c>
      <c r="C1453" s="31">
        <v>2</v>
      </c>
      <c r="D1453" s="31">
        <v>288</v>
      </c>
      <c r="E1453" s="31">
        <f ca="1">GLOBAL[[#This Row],[a6]]</f>
        <v>2</v>
      </c>
      <c r="F1453" s="32">
        <f>GLOBAL[[#This Row],[AWAL]]</f>
        <v>2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2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2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2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2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2</v>
      </c>
    </row>
    <row r="1454" spans="1:21">
      <c r="A1454" s="31">
        <f ca="1">IF(GLOBAL[[#This Row],[TT]]&lt;1,"",ROW()-2)</f>
        <v>1452</v>
      </c>
      <c r="B1454" s="31" t="s">
        <v>1571</v>
      </c>
      <c r="C1454" s="31">
        <v>4</v>
      </c>
      <c r="D1454" s="31" t="s">
        <v>140</v>
      </c>
      <c r="E1454" s="31">
        <f ca="1">GLOBAL[[#This Row],[a6]]</f>
        <v>4</v>
      </c>
      <c r="F1454" s="32">
        <f>GLOBAL[[#This Row],[AWAL]]</f>
        <v>4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4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4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4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4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4</v>
      </c>
    </row>
    <row r="1455" spans="1:21">
      <c r="A1455" s="31">
        <f ca="1">IF(GLOBAL[[#This Row],[TT]]&lt;1,"",ROW()-2)</f>
        <v>1453</v>
      </c>
      <c r="B1455" s="31" t="s">
        <v>1572</v>
      </c>
      <c r="C1455" s="31">
        <v>7</v>
      </c>
      <c r="D1455" s="31" t="s">
        <v>1573</v>
      </c>
      <c r="E1455" s="31">
        <f ca="1">GLOBAL[[#This Row],[a6]]</f>
        <v>7</v>
      </c>
      <c r="F1455" s="32">
        <f>GLOBAL[[#This Row],[AWAL]]</f>
        <v>7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7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7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7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7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7</v>
      </c>
    </row>
    <row r="1456" spans="1:21">
      <c r="A1456" s="31">
        <f ca="1">IF(GLOBAL[[#This Row],[TT]]&lt;1,"",ROW()-2)</f>
        <v>1454</v>
      </c>
      <c r="B1456" s="31" t="s">
        <v>1574</v>
      </c>
      <c r="C1456" s="31">
        <v>2</v>
      </c>
      <c r="D1456" s="31" t="s">
        <v>58</v>
      </c>
      <c r="E1456" s="31">
        <f ca="1">GLOBAL[[#This Row],[a6]]</f>
        <v>2</v>
      </c>
      <c r="F1456" s="32">
        <f>GLOBAL[[#This Row],[AWAL]]</f>
        <v>2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2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2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2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2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2</v>
      </c>
    </row>
    <row r="1457" spans="1:21">
      <c r="A1457" s="31">
        <f ca="1">IF(GLOBAL[[#This Row],[TT]]&lt;1,"",ROW()-2)</f>
        <v>1455</v>
      </c>
      <c r="B1457" s="31" t="s">
        <v>1575</v>
      </c>
      <c r="C1457" s="31">
        <v>46</v>
      </c>
      <c r="D1457" s="31" t="s">
        <v>87</v>
      </c>
      <c r="E1457" s="31">
        <f ca="1">GLOBAL[[#This Row],[a6]]</f>
        <v>46</v>
      </c>
      <c r="F1457" s="32">
        <f>GLOBAL[[#This Row],[AWAL]]</f>
        <v>46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46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46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46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46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46</v>
      </c>
    </row>
    <row r="1458" spans="1:21">
      <c r="A1458" s="31">
        <f ca="1">IF(GLOBAL[[#This Row],[TT]]&lt;1,"",ROW()-2)</f>
        <v>1456</v>
      </c>
      <c r="B1458" s="31" t="s">
        <v>1576</v>
      </c>
      <c r="C1458" s="31">
        <v>2</v>
      </c>
      <c r="D1458" s="31" t="s">
        <v>39</v>
      </c>
      <c r="E1458" s="31">
        <f ca="1">GLOBAL[[#This Row],[a6]]</f>
        <v>2</v>
      </c>
      <c r="F1458" s="32">
        <f>GLOBAL[[#This Row],[AWAL]]</f>
        <v>2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2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2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2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2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2</v>
      </c>
    </row>
    <row r="1459" spans="1:21">
      <c r="A1459" s="31">
        <f ca="1">IF(GLOBAL[[#This Row],[TT]]&lt;1,"",ROW()-2)</f>
        <v>1457</v>
      </c>
      <c r="B1459" s="31" t="s">
        <v>1577</v>
      </c>
      <c r="C1459" s="31">
        <v>1</v>
      </c>
      <c r="D1459" s="31" t="s">
        <v>87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1578</v>
      </c>
      <c r="C1460" s="31">
        <v>1</v>
      </c>
      <c r="D1460" s="31" t="s">
        <v>82</v>
      </c>
      <c r="E1460" s="31">
        <f ca="1">GLOBAL[[#This Row],[a6]]</f>
        <v>1</v>
      </c>
      <c r="F1460" s="32">
        <f>GLOBAL[[#This Row],[AWAL]]</f>
        <v>1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</v>
      </c>
    </row>
    <row r="1461" spans="1:21">
      <c r="A1461" s="31">
        <f ca="1">IF(GLOBAL[[#This Row],[TT]]&lt;1,"",ROW()-2)</f>
        <v>1459</v>
      </c>
      <c r="B1461" s="31" t="s">
        <v>1579</v>
      </c>
      <c r="C1461" s="31">
        <v>2</v>
      </c>
      <c r="D1461" s="31" t="s">
        <v>38</v>
      </c>
      <c r="E1461" s="31">
        <f ca="1">GLOBAL[[#This Row],[a6]]</f>
        <v>2</v>
      </c>
      <c r="F1461" s="32">
        <f>GLOBAL[[#This Row],[AWAL]]</f>
        <v>2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2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2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2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2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2</v>
      </c>
    </row>
    <row r="1462" spans="1:21">
      <c r="A1462" s="31">
        <f ca="1">IF(GLOBAL[[#This Row],[TT]]&lt;1,"",ROW()-2)</f>
        <v>1460</v>
      </c>
      <c r="B1462" s="31" t="s">
        <v>2407</v>
      </c>
      <c r="C1462" s="31">
        <v>5</v>
      </c>
      <c r="D1462" s="31" t="s">
        <v>2606</v>
      </c>
      <c r="E1462" s="31">
        <f ca="1">GLOBAL[[#This Row],[a6]]</f>
        <v>5</v>
      </c>
      <c r="F1462" s="32">
        <f>GLOBAL[[#This Row],[AWAL]]</f>
        <v>5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5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5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5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5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5</v>
      </c>
    </row>
    <row r="1463" spans="1:21">
      <c r="A1463" s="31">
        <f ca="1">IF(GLOBAL[[#This Row],[TT]]&lt;1,"",ROW()-2)</f>
        <v>1461</v>
      </c>
      <c r="B1463" s="31" t="s">
        <v>1580</v>
      </c>
      <c r="C1463" s="31">
        <v>1</v>
      </c>
      <c r="D1463" s="31" t="s">
        <v>2616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1581</v>
      </c>
      <c r="C1464" s="31">
        <v>1</v>
      </c>
      <c r="D1464" s="31" t="s">
        <v>39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1582</v>
      </c>
      <c r="C1465" s="31">
        <v>1</v>
      </c>
      <c r="D1465" s="31" t="s">
        <v>63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</row>
    <row r="1466" spans="1:21">
      <c r="A1466" s="31">
        <f ca="1">IF(GLOBAL[[#This Row],[TT]]&lt;1,"",ROW()-2)</f>
        <v>1464</v>
      </c>
      <c r="B1466" s="31" t="s">
        <v>1584</v>
      </c>
      <c r="C1466" s="31">
        <v>18</v>
      </c>
      <c r="D1466" s="31" t="s">
        <v>87</v>
      </c>
      <c r="E1466" s="31">
        <f ca="1">GLOBAL[[#This Row],[a6]]</f>
        <v>17</v>
      </c>
      <c r="F1466" s="32">
        <f>GLOBAL[[#This Row],[AWAL]]</f>
        <v>18</v>
      </c>
      <c r="G1466" s="31">
        <v>17</v>
      </c>
      <c r="H1466" s="31">
        <f>IF(GLOBAL[[#This Row],[b1]]="","",GLOBAL[[#This Row],[b1]]-GLOBAL[[#This Row],[a1]])</f>
        <v>-1</v>
      </c>
      <c r="I1466" s="32">
        <f>SUM(GLOBAL[[#This Row],[a1]],IF(GLOBAL[[#This Row],[c1]]="",0,GLOBAL[[#This Row],[c1]]))</f>
        <v>17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17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17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17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17</v>
      </c>
    </row>
    <row r="1467" spans="1:21">
      <c r="A1467" s="31">
        <f ca="1">IF(GLOBAL[[#This Row],[TT]]&lt;1,"",ROW()-2)</f>
        <v>1465</v>
      </c>
      <c r="B1467" s="31" t="s">
        <v>1585</v>
      </c>
      <c r="C1467" s="31">
        <v>1</v>
      </c>
      <c r="D1467" s="31" t="s">
        <v>1586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1587</v>
      </c>
      <c r="C1468" s="31">
        <v>3</v>
      </c>
      <c r="D1468" s="31" t="s">
        <v>87</v>
      </c>
      <c r="E1468" s="31">
        <f ca="1">GLOBAL[[#This Row],[a6]]</f>
        <v>3</v>
      </c>
      <c r="F1468" s="32">
        <f>GLOBAL[[#This Row],[AWAL]]</f>
        <v>3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3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3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3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3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3</v>
      </c>
    </row>
    <row r="1469" spans="1:21">
      <c r="A1469" s="31">
        <f ca="1">IF(GLOBAL[[#This Row],[TT]]&lt;1,"",ROW()-2)</f>
        <v>1467</v>
      </c>
      <c r="B1469" s="31" t="s">
        <v>1588</v>
      </c>
      <c r="C1469" s="31">
        <v>1</v>
      </c>
      <c r="D1469" s="31" t="s">
        <v>39</v>
      </c>
      <c r="E1469" s="31">
        <f ca="1">GLOBAL[[#This Row],[a6]]</f>
        <v>1</v>
      </c>
      <c r="F1469" s="32">
        <f>GLOBAL[[#This Row],[AWAL]]</f>
        <v>1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</v>
      </c>
    </row>
    <row r="1470" spans="1:21">
      <c r="A1470" s="31">
        <f ca="1">IF(GLOBAL[[#This Row],[TT]]&lt;1,"",ROW()-2)</f>
        <v>1468</v>
      </c>
      <c r="B1470" s="31" t="s">
        <v>1589</v>
      </c>
      <c r="C1470" s="31">
        <v>1</v>
      </c>
      <c r="D1470" s="31" t="s">
        <v>52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3058</v>
      </c>
      <c r="C1471" s="31">
        <v>5</v>
      </c>
      <c r="D1471" s="31" t="s">
        <v>1550</v>
      </c>
      <c r="E1471" s="31">
        <f ca="1">GLOBAL[[#This Row],[a6]]</f>
        <v>5</v>
      </c>
      <c r="F1471" s="32">
        <f>GLOBAL[[#This Row],[AWAL]]</f>
        <v>5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5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5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5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5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5</v>
      </c>
    </row>
    <row r="1472" spans="1:21">
      <c r="A1472" s="31">
        <f ca="1">IF(GLOBAL[[#This Row],[TT]]&lt;1,"",ROW()-2)</f>
        <v>1470</v>
      </c>
      <c r="B1472" s="31" t="s">
        <v>1590</v>
      </c>
      <c r="C1472" s="31">
        <v>1</v>
      </c>
      <c r="D1472" s="31" t="s">
        <v>87</v>
      </c>
      <c r="E1472" s="31">
        <f ca="1">GLOBAL[[#This Row],[a6]]</f>
        <v>1</v>
      </c>
      <c r="F1472" s="32">
        <f>GLOBAL[[#This Row],[AWAL]]</f>
        <v>1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1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1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1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1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1</v>
      </c>
    </row>
    <row r="1473" spans="1:21">
      <c r="A1473" s="31">
        <f ca="1">IF(GLOBAL[[#This Row],[TT]]&lt;1,"",ROW()-2)</f>
        <v>1471</v>
      </c>
      <c r="B1473" s="31" t="s">
        <v>1591</v>
      </c>
      <c r="C1473" s="31">
        <v>2</v>
      </c>
      <c r="D1473" s="31" t="s">
        <v>102</v>
      </c>
      <c r="E1473" s="31">
        <f ca="1">GLOBAL[[#This Row],[a6]]</f>
        <v>2</v>
      </c>
      <c r="F1473" s="32">
        <f>GLOBAL[[#This Row],[AWAL]]</f>
        <v>2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2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2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2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2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2</v>
      </c>
    </row>
    <row r="1474" spans="1:21">
      <c r="A1474" s="31">
        <f ca="1">IF(GLOBAL[[#This Row],[TT]]&lt;1,"",ROW()-2)</f>
        <v>1472</v>
      </c>
      <c r="B1474" s="31" t="s">
        <v>1592</v>
      </c>
      <c r="C1474" s="31">
        <v>1</v>
      </c>
      <c r="D1474" s="31" t="s">
        <v>427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1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1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1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1</v>
      </c>
    </row>
    <row r="1475" spans="1:21">
      <c r="A1475" s="31">
        <f ca="1">IF(GLOBAL[[#This Row],[TT]]&lt;1,"",ROW()-2)</f>
        <v>1473</v>
      </c>
      <c r="B1475" s="31" t="s">
        <v>1593</v>
      </c>
      <c r="C1475" s="31">
        <v>2</v>
      </c>
      <c r="D1475" s="31" t="s">
        <v>39</v>
      </c>
      <c r="E1475" s="31">
        <f ca="1">GLOBAL[[#This Row],[a6]]</f>
        <v>2</v>
      </c>
      <c r="F1475" s="32">
        <f>GLOBAL[[#This Row],[AWAL]]</f>
        <v>2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2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2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2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2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2</v>
      </c>
    </row>
    <row r="1476" spans="1:21">
      <c r="A1476" s="31">
        <f ca="1">IF(GLOBAL[[#This Row],[TT]]&lt;1,"",ROW()-2)</f>
        <v>1474</v>
      </c>
      <c r="B1476" s="31" t="s">
        <v>1594</v>
      </c>
      <c r="C1476" s="31">
        <v>3</v>
      </c>
      <c r="D1476" s="31" t="s">
        <v>63</v>
      </c>
      <c r="E1476" s="31">
        <f ca="1">GLOBAL[[#This Row],[a6]]</f>
        <v>3</v>
      </c>
      <c r="F1476" s="32">
        <f>GLOBAL[[#This Row],[AWAL]]</f>
        <v>3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3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3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3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3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3</v>
      </c>
    </row>
    <row r="1477" spans="1:21">
      <c r="A1477" s="39">
        <f ca="1">IF(GLOBAL[[#This Row],[TT]]&lt;1,"",ROW()-2)</f>
        <v>1475</v>
      </c>
      <c r="B1477" s="31" t="s">
        <v>1595</v>
      </c>
      <c r="C1477" s="31">
        <v>4</v>
      </c>
      <c r="D1477" s="31" t="s">
        <v>63</v>
      </c>
      <c r="E1477" s="39">
        <f ca="1">GLOBAL[[#This Row],[a6]]</f>
        <v>4</v>
      </c>
      <c r="F1477" s="40">
        <f>GLOBAL[[#This Row],[AWAL]]</f>
        <v>4</v>
      </c>
      <c r="G1477" s="31"/>
      <c r="H1477" s="39" t="str">
        <f>IF(GLOBAL[[#This Row],[b1]]="","",GLOBAL[[#This Row],[b1]]-GLOBAL[[#This Row],[a1]])</f>
        <v/>
      </c>
      <c r="I1477" s="40">
        <f>SUM(GLOBAL[[#This Row],[a1]],IF(GLOBAL[[#This Row],[c1]]="",0,GLOBAL[[#This Row],[c1]]))</f>
        <v>4</v>
      </c>
      <c r="J1477" s="31"/>
      <c r="K1477" s="39" t="str">
        <f>IF(GLOBAL[[#This Row],[b2]]="","",GLOBAL[[#This Row],[b2]]-GLOBAL[[#This Row],[a2]])</f>
        <v/>
      </c>
      <c r="L1477" s="40">
        <f ca="1">SUM(INDIRECT(GLOBAL_VAR[TABLENAME]&amp;"[@a"&amp;$1:$1-1&amp;"]"),INDIRECT(GLOBAL_VAR[TABLENAME]&amp;"[@c"&amp;$1:$1-1&amp;"]"))</f>
        <v>4</v>
      </c>
      <c r="M1477" s="33"/>
      <c r="N1477" s="41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4</v>
      </c>
      <c r="P1477" s="33"/>
      <c r="Q1477" s="41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4</v>
      </c>
      <c r="S1477" s="31"/>
      <c r="T1477" s="39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4</v>
      </c>
    </row>
    <row r="1478" spans="1:21">
      <c r="A1478" s="31">
        <f ca="1">IF(GLOBAL[[#This Row],[TT]]&lt;1,"",ROW()-2)</f>
        <v>1476</v>
      </c>
      <c r="B1478" s="31" t="s">
        <v>1596</v>
      </c>
      <c r="C1478" s="31">
        <v>8</v>
      </c>
      <c r="D1478" s="31" t="s">
        <v>87</v>
      </c>
      <c r="E1478" s="31">
        <f ca="1">GLOBAL[[#This Row],[a6]]</f>
        <v>8</v>
      </c>
      <c r="F1478" s="32">
        <f>GLOBAL[[#This Row],[AWAL]]</f>
        <v>8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8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8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8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8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8</v>
      </c>
    </row>
    <row r="1479" spans="1:21">
      <c r="A1479" s="31">
        <f ca="1">IF(GLOBAL[[#This Row],[TT]]&lt;1,"",ROW()-2)</f>
        <v>1477</v>
      </c>
      <c r="B1479" s="31" t="s">
        <v>3313</v>
      </c>
      <c r="C1479" s="31">
        <v>16</v>
      </c>
      <c r="D1479" s="31">
        <v>240</v>
      </c>
      <c r="E1479" s="31">
        <f ca="1">GLOBAL[[#This Row],[a6]]</f>
        <v>16</v>
      </c>
      <c r="F1479" s="32">
        <f>GLOBAL[[#This Row],[AWAL]]</f>
        <v>16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16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16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16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16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16</v>
      </c>
    </row>
    <row r="1480" spans="1:21">
      <c r="A1480" s="31">
        <f ca="1">IF(GLOBAL[[#This Row],[TT]]&lt;1,"",ROW()-2)</f>
        <v>1478</v>
      </c>
      <c r="B1480" s="31" t="s">
        <v>1597</v>
      </c>
      <c r="C1480" s="31">
        <v>9</v>
      </c>
      <c r="D1480" s="31">
        <v>240</v>
      </c>
      <c r="E1480" s="31">
        <f ca="1">GLOBAL[[#This Row],[a6]]</f>
        <v>9</v>
      </c>
      <c r="F1480" s="32">
        <f>GLOBAL[[#This Row],[AWAL]]</f>
        <v>9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9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9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9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9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9</v>
      </c>
    </row>
    <row r="1481" spans="1:21">
      <c r="A1481" s="31">
        <f ca="1">IF(GLOBAL[[#This Row],[TT]]&lt;1,"",ROW()-2)</f>
        <v>1479</v>
      </c>
      <c r="B1481" s="31" t="s">
        <v>1598</v>
      </c>
      <c r="C1481" s="31">
        <v>1</v>
      </c>
      <c r="D1481" s="31" t="s">
        <v>38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1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1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1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1</v>
      </c>
    </row>
    <row r="1482" spans="1:21">
      <c r="A1482" s="31">
        <f ca="1">IF(GLOBAL[[#This Row],[TT]]&lt;1,"",ROW()-2)</f>
        <v>1480</v>
      </c>
      <c r="B1482" s="31" t="s">
        <v>1599</v>
      </c>
      <c r="C1482" s="31">
        <v>6</v>
      </c>
      <c r="D1482" s="31" t="s">
        <v>197</v>
      </c>
      <c r="E1482" s="31">
        <f ca="1">GLOBAL[[#This Row],[a6]]</f>
        <v>6</v>
      </c>
      <c r="F1482" s="32">
        <f>GLOBAL[[#This Row],[AWAL]]</f>
        <v>6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6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6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6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6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6</v>
      </c>
    </row>
    <row r="1483" spans="1:21">
      <c r="A1483" s="31">
        <f ca="1">IF(GLOBAL[[#This Row],[TT]]&lt;1,"",ROW()-2)</f>
        <v>1481</v>
      </c>
      <c r="B1483" s="31" t="s">
        <v>1600</v>
      </c>
      <c r="C1483" s="31">
        <v>5</v>
      </c>
      <c r="D1483" s="31" t="s">
        <v>172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</row>
    <row r="1484" spans="1:21">
      <c r="A1484" s="31">
        <f ca="1">IF(GLOBAL[[#This Row],[TT]]&lt;1,"",ROW()-2)</f>
        <v>1482</v>
      </c>
      <c r="B1484" s="31" t="s">
        <v>1601</v>
      </c>
      <c r="C1484" s="31">
        <v>4</v>
      </c>
      <c r="D1484" s="31" t="s">
        <v>87</v>
      </c>
      <c r="E1484" s="31">
        <f ca="1">GLOBAL[[#This Row],[a6]]</f>
        <v>4</v>
      </c>
      <c r="F1484" s="32">
        <f>GLOBAL[[#This Row],[AWAL]]</f>
        <v>4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4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4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4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4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4</v>
      </c>
    </row>
    <row r="1485" spans="1:21">
      <c r="A1485" s="31">
        <f ca="1">IF(GLOBAL[[#This Row],[TT]]&lt;1,"",ROW()-2)</f>
        <v>1483</v>
      </c>
      <c r="B1485" s="31" t="s">
        <v>1602</v>
      </c>
      <c r="C1485" s="31">
        <v>1</v>
      </c>
      <c r="D1485" s="31" t="s">
        <v>94</v>
      </c>
      <c r="E1485" s="31">
        <f ca="1">GLOBAL[[#This Row],[a6]]</f>
        <v>1</v>
      </c>
      <c r="F1485" s="32">
        <f>GLOBAL[[#This Row],[AWAL]]</f>
        <v>1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1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1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1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1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1</v>
      </c>
    </row>
    <row r="1486" spans="1:21">
      <c r="A1486" s="31">
        <f ca="1">IF(GLOBAL[[#This Row],[TT]]&lt;1,"",ROW()-2)</f>
        <v>1484</v>
      </c>
      <c r="B1486" s="31" t="s">
        <v>1604</v>
      </c>
      <c r="C1486" s="31">
        <v>3</v>
      </c>
      <c r="D1486" s="31" t="s">
        <v>180</v>
      </c>
      <c r="E1486" s="31">
        <f ca="1">GLOBAL[[#This Row],[a6]]</f>
        <v>3</v>
      </c>
      <c r="F1486" s="32">
        <f>GLOBAL[[#This Row],[AWAL]]</f>
        <v>3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3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3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3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3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3</v>
      </c>
    </row>
    <row r="1487" spans="1:21">
      <c r="A1487" s="31">
        <f ca="1">IF(GLOBAL[[#This Row],[TT]]&lt;1,"",ROW()-2)</f>
        <v>1485</v>
      </c>
      <c r="B1487" s="31" t="s">
        <v>1605</v>
      </c>
      <c r="C1487" s="31">
        <v>8</v>
      </c>
      <c r="D1487" s="31" t="s">
        <v>180</v>
      </c>
      <c r="E1487" s="31">
        <f ca="1">GLOBAL[[#This Row],[a6]]</f>
        <v>8</v>
      </c>
      <c r="F1487" s="32">
        <f>GLOBAL[[#This Row],[AWAL]]</f>
        <v>8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8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8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8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8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8</v>
      </c>
    </row>
    <row r="1488" spans="1:21">
      <c r="A1488" s="31">
        <f ca="1">IF(GLOBAL[[#This Row],[TT]]&lt;1,"",ROW()-2)</f>
        <v>1486</v>
      </c>
      <c r="B1488" s="31" t="s">
        <v>1606</v>
      </c>
      <c r="C1488" s="31">
        <v>4</v>
      </c>
      <c r="D1488" s="31" t="s">
        <v>38</v>
      </c>
      <c r="E1488" s="31">
        <f ca="1">GLOBAL[[#This Row],[a6]]</f>
        <v>4</v>
      </c>
      <c r="F1488" s="32">
        <f>GLOBAL[[#This Row],[AWAL]]</f>
        <v>4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4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4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4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4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4</v>
      </c>
    </row>
    <row r="1489" spans="1:21">
      <c r="A1489" s="31">
        <f ca="1">IF(GLOBAL[[#This Row],[TT]]&lt;1,"",ROW()-2)</f>
        <v>1487</v>
      </c>
      <c r="B1489" s="31" t="s">
        <v>1607</v>
      </c>
      <c r="C1489" s="31">
        <v>5</v>
      </c>
      <c r="D1489" s="31" t="s">
        <v>726</v>
      </c>
      <c r="E1489" s="31">
        <f ca="1">GLOBAL[[#This Row],[a6]]</f>
        <v>5</v>
      </c>
      <c r="F1489" s="32">
        <f>GLOBAL[[#This Row],[AWAL]]</f>
        <v>5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5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5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5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5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5</v>
      </c>
    </row>
    <row r="1490" spans="1:21">
      <c r="A1490" s="31">
        <f ca="1">IF(GLOBAL[[#This Row],[TT]]&lt;1,"",ROW()-2)</f>
        <v>1488</v>
      </c>
      <c r="B1490" s="31" t="s">
        <v>1608</v>
      </c>
      <c r="C1490" s="31">
        <v>2</v>
      </c>
      <c r="D1490" s="31" t="s">
        <v>130</v>
      </c>
      <c r="E1490" s="31">
        <f ca="1">GLOBAL[[#This Row],[a6]]</f>
        <v>2</v>
      </c>
      <c r="F1490" s="32">
        <f>GLOBAL[[#This Row],[AWAL]]</f>
        <v>2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2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2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2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2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2</v>
      </c>
    </row>
    <row r="1491" spans="1:21">
      <c r="A1491" s="31">
        <f ca="1">IF(GLOBAL[[#This Row],[TT]]&lt;1,"",ROW()-2)</f>
        <v>1489</v>
      </c>
      <c r="B1491" s="31" t="s">
        <v>1609</v>
      </c>
      <c r="C1491" s="31">
        <v>2</v>
      </c>
      <c r="D1491" s="31" t="s">
        <v>94</v>
      </c>
      <c r="E1491" s="31">
        <f ca="1">GLOBAL[[#This Row],[a6]]</f>
        <v>2</v>
      </c>
      <c r="F1491" s="32">
        <f>GLOBAL[[#This Row],[AWAL]]</f>
        <v>2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2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2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2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2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2</v>
      </c>
    </row>
    <row r="1492" spans="1:21">
      <c r="A1492" s="31">
        <f ca="1">IF(GLOBAL[[#This Row],[TT]]&lt;1,"",ROW()-2)</f>
        <v>1490</v>
      </c>
      <c r="B1492" s="31" t="s">
        <v>1611</v>
      </c>
      <c r="C1492" s="31">
        <v>7</v>
      </c>
      <c r="D1492" s="31">
        <v>240</v>
      </c>
      <c r="E1492" s="31">
        <f ca="1">GLOBAL[[#This Row],[a6]]</f>
        <v>7</v>
      </c>
      <c r="F1492" s="32">
        <f>GLOBAL[[#This Row],[AWAL]]</f>
        <v>7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7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7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7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7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7</v>
      </c>
    </row>
    <row r="1493" spans="1:21">
      <c r="A1493" s="31">
        <f ca="1">IF(GLOBAL[[#This Row],[TT]]&lt;1,"",ROW()-2)</f>
        <v>1491</v>
      </c>
      <c r="B1493" s="31" t="s">
        <v>1612</v>
      </c>
      <c r="C1493" s="31">
        <v>4</v>
      </c>
      <c r="D1493" s="31" t="s">
        <v>172</v>
      </c>
      <c r="E1493" s="31">
        <f ca="1">GLOBAL[[#This Row],[a6]]</f>
        <v>3</v>
      </c>
      <c r="F1493" s="32">
        <f>GLOBAL[[#This Row],[AWAL]]</f>
        <v>4</v>
      </c>
      <c r="G1493" s="31">
        <v>3</v>
      </c>
      <c r="H1493" s="31">
        <f>IF(GLOBAL[[#This Row],[b1]]="","",GLOBAL[[#This Row],[b1]]-GLOBAL[[#This Row],[a1]])</f>
        <v>-1</v>
      </c>
      <c r="I1493" s="32">
        <f>SUM(GLOBAL[[#This Row],[a1]],IF(GLOBAL[[#This Row],[c1]]="",0,GLOBAL[[#This Row],[c1]]))</f>
        <v>3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3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3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3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3</v>
      </c>
    </row>
    <row r="1494" spans="1:21">
      <c r="A1494" s="31">
        <f ca="1">IF(GLOBAL[[#This Row],[TT]]&lt;1,"",ROW()-2)</f>
        <v>1492</v>
      </c>
      <c r="B1494" s="31" t="s">
        <v>1613</v>
      </c>
      <c r="C1494" s="31">
        <v>15</v>
      </c>
      <c r="D1494" s="31" t="s">
        <v>172</v>
      </c>
      <c r="E1494" s="31">
        <f ca="1">GLOBAL[[#This Row],[a6]]</f>
        <v>15</v>
      </c>
      <c r="F1494" s="32">
        <f>GLOBAL[[#This Row],[AWAL]]</f>
        <v>15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15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15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15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15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15</v>
      </c>
    </row>
    <row r="1495" spans="1:21">
      <c r="A1495" s="31">
        <f ca="1">IF(GLOBAL[[#This Row],[TT]]&lt;1,"",ROW()-2)</f>
        <v>1493</v>
      </c>
      <c r="B1495" s="31" t="s">
        <v>1614</v>
      </c>
      <c r="C1495" s="31">
        <v>9</v>
      </c>
      <c r="D1495" s="31" t="s">
        <v>102</v>
      </c>
      <c r="E1495" s="31">
        <f ca="1">GLOBAL[[#This Row],[a6]]</f>
        <v>9</v>
      </c>
      <c r="F1495" s="32">
        <f>GLOBAL[[#This Row],[AWAL]]</f>
        <v>9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9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9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9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9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9</v>
      </c>
    </row>
    <row r="1496" spans="1:21">
      <c r="A1496" s="31">
        <f ca="1">IF(GLOBAL[[#This Row],[TT]]&lt;1,"",ROW()-2)</f>
        <v>1494</v>
      </c>
      <c r="B1496" s="31" t="s">
        <v>1615</v>
      </c>
      <c r="C1496" s="31">
        <v>5</v>
      </c>
      <c r="D1496" s="31" t="s">
        <v>172</v>
      </c>
      <c r="E1496" s="31">
        <f ca="1">GLOBAL[[#This Row],[a6]]</f>
        <v>5</v>
      </c>
      <c r="F1496" s="32">
        <f>GLOBAL[[#This Row],[AWAL]]</f>
        <v>5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5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5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5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5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5</v>
      </c>
    </row>
    <row r="1497" spans="1:21">
      <c r="A1497" s="31">
        <f ca="1">IF(GLOBAL[[#This Row],[TT]]&lt;1,"",ROW()-2)</f>
        <v>1495</v>
      </c>
      <c r="B1497" s="31" t="s">
        <v>3060</v>
      </c>
      <c r="C1497" s="31">
        <v>2</v>
      </c>
      <c r="D1497" s="31" t="s">
        <v>38</v>
      </c>
      <c r="E1497" s="31">
        <f ca="1">GLOBAL[[#This Row],[a6]]</f>
        <v>2</v>
      </c>
      <c r="F1497" s="32">
        <f>GLOBAL[[#This Row],[AWAL]]</f>
        <v>2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2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2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2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2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2</v>
      </c>
    </row>
    <row r="1498" spans="1:21">
      <c r="A1498" s="31">
        <f ca="1">IF(GLOBAL[[#This Row],[TT]]&lt;1,"",ROW()-2)</f>
        <v>1496</v>
      </c>
      <c r="B1498" s="31" t="s">
        <v>2576</v>
      </c>
      <c r="C1498" s="31">
        <v>7</v>
      </c>
      <c r="D1498" s="31" t="s">
        <v>14</v>
      </c>
      <c r="E1498" s="31">
        <f ca="1">GLOBAL[[#This Row],[a6]]</f>
        <v>4</v>
      </c>
      <c r="F1498" s="32">
        <f>GLOBAL[[#This Row],[AWAL]]</f>
        <v>7</v>
      </c>
      <c r="G1498" s="31">
        <v>4</v>
      </c>
      <c r="H1498" s="31">
        <f>IF(GLOBAL[[#This Row],[b1]]="","",GLOBAL[[#This Row],[b1]]-GLOBAL[[#This Row],[a1]])</f>
        <v>-3</v>
      </c>
      <c r="I1498" s="32">
        <f>SUM(GLOBAL[[#This Row],[a1]],IF(GLOBAL[[#This Row],[c1]]="",0,GLOBAL[[#This Row],[c1]]))</f>
        <v>4</v>
      </c>
      <c r="J1498" s="31">
        <v>4</v>
      </c>
      <c r="K1498" s="31">
        <f>IF(GLOBAL[[#This Row],[b2]]="","",GLOBAL[[#This Row],[b2]]-GLOBAL[[#This Row],[a2]])</f>
        <v>0</v>
      </c>
      <c r="L1498" s="32">
        <f ca="1">SUM(INDIRECT(GLOBAL_VAR[TABLENAME]&amp;"[@a"&amp;$1:$1-1&amp;"]"),INDIRECT(GLOBAL_VAR[TABLENAME]&amp;"[@c"&amp;$1:$1-1&amp;"]"))</f>
        <v>4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4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4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4</v>
      </c>
    </row>
    <row r="1499" spans="1:21">
      <c r="A1499" s="31">
        <f ca="1">IF(GLOBAL[[#This Row],[TT]]&lt;1,"",ROW()-2)</f>
        <v>1497</v>
      </c>
      <c r="B1499" s="31" t="s">
        <v>4282</v>
      </c>
      <c r="C1499" s="31">
        <v>2</v>
      </c>
      <c r="D1499" s="31" t="s">
        <v>2698</v>
      </c>
      <c r="E1499" s="31">
        <f ca="1">GLOBAL[[#This Row],[a6]]</f>
        <v>1</v>
      </c>
      <c r="F1499" s="32">
        <f>GLOBAL[[#This Row],[AWAL]]</f>
        <v>2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2</v>
      </c>
      <c r="J1499" s="31">
        <v>1</v>
      </c>
      <c r="K1499" s="31">
        <f>IF(GLOBAL[[#This Row],[b2]]="","",GLOBAL[[#This Row],[b2]]-GLOBAL[[#This Row],[a2]])</f>
        <v>-1</v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</row>
    <row r="1500" spans="1:21">
      <c r="A1500" s="31">
        <f ca="1">IF(GLOBAL[[#This Row],[TT]]&lt;1,"",ROW()-2)</f>
        <v>1498</v>
      </c>
      <c r="B1500" s="31" t="s">
        <v>4285</v>
      </c>
      <c r="C1500" s="31">
        <v>1</v>
      </c>
      <c r="D1500" s="31" t="s">
        <v>2698</v>
      </c>
      <c r="E1500" s="31">
        <f ca="1">GLOBAL[[#This Row],[a6]]</f>
        <v>1</v>
      </c>
      <c r="F1500" s="32">
        <f>GLOBAL[[#This Row],[AWAL]]</f>
        <v>1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</v>
      </c>
    </row>
    <row r="1501" spans="1:21">
      <c r="A1501" s="31">
        <f ca="1">IF(GLOBAL[[#This Row],[TT]]&lt;1,"",ROW()-2)</f>
        <v>1499</v>
      </c>
      <c r="B1501" s="31" t="s">
        <v>5038</v>
      </c>
      <c r="C1501" s="31"/>
      <c r="D1501" s="31" t="s">
        <v>2539</v>
      </c>
      <c r="E1501" s="31">
        <f ca="1">GLOBAL[[#This Row],[a6]]</f>
        <v>29</v>
      </c>
      <c r="F1501" s="32">
        <f>GLOBAL[[#This Row],[AWAL]]</f>
        <v>0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0</v>
      </c>
      <c r="J1501" s="31">
        <v>29</v>
      </c>
      <c r="K1501" s="31">
        <f>IF(GLOBAL[[#This Row],[b2]]="","",GLOBAL[[#This Row],[b2]]-GLOBAL[[#This Row],[a2]])</f>
        <v>29</v>
      </c>
      <c r="L1501" s="32">
        <f ca="1">SUM(INDIRECT(GLOBAL_VAR[TABLENAME]&amp;"[@a"&amp;$1:$1-1&amp;"]"),INDIRECT(GLOBAL_VAR[TABLENAME]&amp;"[@c"&amp;$1:$1-1&amp;"]"))</f>
        <v>29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29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29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29</v>
      </c>
    </row>
    <row r="1502" spans="1:21">
      <c r="A1502" s="31">
        <f ca="1">IF(GLOBAL[[#This Row],[TT]]&lt;1,"",ROW()-2)</f>
        <v>1500</v>
      </c>
      <c r="B1502" s="31" t="s">
        <v>4686</v>
      </c>
      <c r="C1502" s="31">
        <v>2</v>
      </c>
      <c r="D1502" s="31" t="s">
        <v>2616</v>
      </c>
      <c r="E1502" s="31">
        <f ca="1">GLOBAL[[#This Row],[a6]]</f>
        <v>1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1">
        <v>1</v>
      </c>
      <c r="K1502" s="31">
        <f>IF(GLOBAL[[#This Row],[b2]]="","",GLOBAL[[#This Row],[b2]]-GLOBAL[[#This Row],[a2]])</f>
        <v>-1</v>
      </c>
      <c r="L1502" s="32">
        <f ca="1">SUM(INDIRECT(GLOBAL_VAR[TABLENAME]&amp;"[@a"&amp;$1:$1-1&amp;"]"),INDIRECT(GLOBAL_VAR[TABLENAME]&amp;"[@c"&amp;$1:$1-1&amp;"]"))</f>
        <v>1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1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1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1</v>
      </c>
    </row>
    <row r="1503" spans="1:21">
      <c r="A1503" s="31">
        <f ca="1">IF(GLOBAL[[#This Row],[TT]]&lt;1,"",ROW()-2)</f>
        <v>1501</v>
      </c>
      <c r="B1503" s="31" t="s">
        <v>4203</v>
      </c>
      <c r="C1503" s="31">
        <v>6</v>
      </c>
      <c r="D1503" s="31">
        <v>120</v>
      </c>
      <c r="E1503" s="31">
        <f ca="1">GLOBAL[[#This Row],[a6]]</f>
        <v>4</v>
      </c>
      <c r="F1503" s="32">
        <f>GLOBAL[[#This Row],[AWAL]]</f>
        <v>6</v>
      </c>
      <c r="G1503" s="31">
        <v>4</v>
      </c>
      <c r="H1503" s="31">
        <f>IF(GLOBAL[[#This Row],[b1]]="","",GLOBAL[[#This Row],[b1]]-GLOBAL[[#This Row],[a1]])</f>
        <v>-2</v>
      </c>
      <c r="I1503" s="32">
        <f>SUM(GLOBAL[[#This Row],[a1]],IF(GLOBAL[[#This Row],[c1]]="",0,GLOBAL[[#This Row],[c1]]))</f>
        <v>4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4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4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4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4</v>
      </c>
    </row>
    <row r="1504" spans="1:21">
      <c r="A1504" s="31">
        <f ca="1">IF(GLOBAL[[#This Row],[TT]]&lt;1,"",ROW()-2)</f>
        <v>1502</v>
      </c>
      <c r="B1504" s="31" t="s">
        <v>1619</v>
      </c>
      <c r="C1504" s="31">
        <v>1</v>
      </c>
      <c r="D1504" s="31" t="s">
        <v>58</v>
      </c>
      <c r="E1504" s="31">
        <f ca="1">GLOBAL[[#This Row],[a6]]</f>
        <v>1</v>
      </c>
      <c r="F1504" s="32">
        <f>GLOBAL[[#This Row],[AWAL]]</f>
        <v>1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1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1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1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1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1</v>
      </c>
    </row>
    <row r="1505" spans="1:21">
      <c r="A1505" s="31">
        <f ca="1">IF(GLOBAL[[#This Row],[TT]]&lt;1,"",ROW()-2)</f>
        <v>1503</v>
      </c>
      <c r="B1505" s="31" t="s">
        <v>1620</v>
      </c>
      <c r="C1505" s="31">
        <v>2</v>
      </c>
      <c r="D1505" s="31" t="s">
        <v>28</v>
      </c>
      <c r="E1505" s="31">
        <f ca="1">GLOBAL[[#This Row],[a6]]</f>
        <v>2</v>
      </c>
      <c r="F1505" s="32">
        <f>GLOBAL[[#This Row],[AWAL]]</f>
        <v>2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>
      <c r="A1506" s="31">
        <f ca="1">IF(GLOBAL[[#This Row],[TT]]&lt;1,"",ROW()-2)</f>
        <v>1504</v>
      </c>
      <c r="B1506" s="31" t="s">
        <v>1621</v>
      </c>
      <c r="C1506" s="31">
        <v>4</v>
      </c>
      <c r="D1506" s="31" t="s">
        <v>154</v>
      </c>
      <c r="E1506" s="31">
        <f ca="1">GLOBAL[[#This Row],[a6]]</f>
        <v>4</v>
      </c>
      <c r="F1506" s="32">
        <f>GLOBAL[[#This Row],[AWAL]]</f>
        <v>4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4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4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4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4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4</v>
      </c>
    </row>
    <row r="1507" spans="1:21">
      <c r="A1507" s="31">
        <f ca="1">IF(GLOBAL[[#This Row],[TT]]&lt;1,"",ROW()-2)</f>
        <v>1505</v>
      </c>
      <c r="B1507" s="31" t="s">
        <v>1622</v>
      </c>
      <c r="C1507" s="31">
        <v>4</v>
      </c>
      <c r="D1507" s="31" t="s">
        <v>38</v>
      </c>
      <c r="E1507" s="31">
        <f ca="1">GLOBAL[[#This Row],[a6]]</f>
        <v>4</v>
      </c>
      <c r="F1507" s="32">
        <f>GLOBAL[[#This Row],[AWAL]]</f>
        <v>4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4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4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4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4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4</v>
      </c>
    </row>
    <row r="1508" spans="1:21">
      <c r="A1508" s="31">
        <f ca="1">IF(GLOBAL[[#This Row],[TT]]&lt;1,"",ROW()-2)</f>
        <v>1506</v>
      </c>
      <c r="B1508" s="31" t="s">
        <v>1623</v>
      </c>
      <c r="C1508" s="31">
        <v>58</v>
      </c>
      <c r="D1508" s="31" t="s">
        <v>52</v>
      </c>
      <c r="E1508" s="31">
        <f ca="1">GLOBAL[[#This Row],[a6]]</f>
        <v>58</v>
      </c>
      <c r="F1508" s="32">
        <f>GLOBAL[[#This Row],[AWAL]]</f>
        <v>58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58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58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58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58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58</v>
      </c>
    </row>
    <row r="1509" spans="1:21">
      <c r="A1509" s="31">
        <f ca="1">IF(GLOBAL[[#This Row],[TT]]&lt;1,"",ROW()-2)</f>
        <v>1507</v>
      </c>
      <c r="B1509" s="31" t="s">
        <v>1624</v>
      </c>
      <c r="C1509" s="31">
        <v>3</v>
      </c>
      <c r="D1509" s="31" t="s">
        <v>52</v>
      </c>
      <c r="E1509" s="31">
        <f ca="1">GLOBAL[[#This Row],[a6]]</f>
        <v>3</v>
      </c>
      <c r="F1509" s="32">
        <f>GLOBAL[[#This Row],[AWAL]]</f>
        <v>3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3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3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3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3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3</v>
      </c>
    </row>
    <row r="1510" spans="1:21">
      <c r="A1510" s="31">
        <f ca="1">IF(GLOBAL[[#This Row],[TT]]&lt;1,"",ROW()-2)</f>
        <v>1508</v>
      </c>
      <c r="B1510" s="31" t="s">
        <v>1625</v>
      </c>
      <c r="C1510" s="31">
        <v>13</v>
      </c>
      <c r="D1510" s="31" t="s">
        <v>38</v>
      </c>
      <c r="E1510" s="31">
        <f ca="1">GLOBAL[[#This Row],[a6]]</f>
        <v>13</v>
      </c>
      <c r="F1510" s="32">
        <f>GLOBAL[[#This Row],[AWAL]]</f>
        <v>13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13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13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13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13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13</v>
      </c>
    </row>
    <row r="1511" spans="1:21">
      <c r="A1511" s="31">
        <f ca="1">IF(GLOBAL[[#This Row],[TT]]&lt;1,"",ROW()-2)</f>
        <v>1509</v>
      </c>
      <c r="B1511" s="31" t="s">
        <v>1626</v>
      </c>
      <c r="C1511" s="31">
        <v>2</v>
      </c>
      <c r="D1511" s="31" t="s">
        <v>11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2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2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2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2</v>
      </c>
    </row>
    <row r="1512" spans="1:21">
      <c r="A1512" s="31">
        <f ca="1">IF(GLOBAL[[#This Row],[TT]]&lt;1,"",ROW()-2)</f>
        <v>1510</v>
      </c>
      <c r="B1512" s="31" t="s">
        <v>1629</v>
      </c>
      <c r="C1512" s="31">
        <v>24</v>
      </c>
      <c r="D1512" s="31" t="s">
        <v>154</v>
      </c>
      <c r="E1512" s="31">
        <f ca="1">GLOBAL[[#This Row],[a6]]</f>
        <v>24</v>
      </c>
      <c r="F1512" s="32">
        <f>GLOBAL[[#This Row],[AWAL]]</f>
        <v>24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24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24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24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24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24</v>
      </c>
    </row>
    <row r="1513" spans="1:21">
      <c r="A1513" s="31">
        <f ca="1">IF(GLOBAL[[#This Row],[TT]]&lt;1,"",ROW()-2)</f>
        <v>1511</v>
      </c>
      <c r="B1513" s="31" t="s">
        <v>1631</v>
      </c>
      <c r="C1513" s="31">
        <v>1</v>
      </c>
      <c r="D1513" s="31" t="s">
        <v>87</v>
      </c>
      <c r="E1513" s="31">
        <f ca="1">GLOBAL[[#This Row],[a6]]</f>
        <v>1</v>
      </c>
      <c r="F1513" s="32">
        <f>GLOBAL[[#This Row],[AWAL]]</f>
        <v>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</v>
      </c>
    </row>
    <row r="1514" spans="1:21">
      <c r="A1514" s="31">
        <f ca="1">IF(GLOBAL[[#This Row],[TT]]&lt;1,"",ROW()-2)</f>
        <v>1512</v>
      </c>
      <c r="B1514" s="31" t="s">
        <v>1634</v>
      </c>
      <c r="C1514" s="31">
        <v>7</v>
      </c>
      <c r="D1514" s="31" t="s">
        <v>34</v>
      </c>
      <c r="E1514" s="31">
        <f ca="1">GLOBAL[[#This Row],[a6]]</f>
        <v>2</v>
      </c>
      <c r="F1514" s="32">
        <f>GLOBAL[[#This Row],[AWAL]]</f>
        <v>7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7</v>
      </c>
      <c r="J1514" s="31">
        <v>2</v>
      </c>
      <c r="K1514" s="31">
        <f>IF(GLOBAL[[#This Row],[b2]]="","",GLOBAL[[#This Row],[b2]]-GLOBAL[[#This Row],[a2]])</f>
        <v>-5</v>
      </c>
      <c r="L1514" s="32">
        <f ca="1">SUM(INDIRECT(GLOBAL_VAR[TABLENAME]&amp;"[@a"&amp;$1:$1-1&amp;"]"),INDIRECT(GLOBAL_VAR[TABLENAME]&amp;"[@c"&amp;$1:$1-1&amp;"]"))</f>
        <v>2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2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2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2</v>
      </c>
    </row>
    <row r="1515" spans="1:21">
      <c r="A1515" s="31">
        <f ca="1">IF(GLOBAL[[#This Row],[TT]]&lt;1,"",ROW()-2)</f>
        <v>1513</v>
      </c>
      <c r="B1515" s="31" t="s">
        <v>1638</v>
      </c>
      <c r="C1515" s="31">
        <v>2</v>
      </c>
      <c r="D1515" s="31" t="s">
        <v>63</v>
      </c>
      <c r="E1515" s="31">
        <f ca="1">GLOBAL[[#This Row],[a6]]</f>
        <v>2</v>
      </c>
      <c r="F1515" s="32">
        <f>GLOBAL[[#This Row],[AWAL]]</f>
        <v>2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2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2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2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2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2</v>
      </c>
    </row>
    <row r="1516" spans="1:21">
      <c r="A1516" s="31">
        <f ca="1">IF(GLOBAL[[#This Row],[TT]]&lt;1,"",ROW()-2)</f>
        <v>1514</v>
      </c>
      <c r="B1516" s="31" t="s">
        <v>1639</v>
      </c>
      <c r="C1516" s="31">
        <v>3</v>
      </c>
      <c r="D1516" s="31" t="s">
        <v>281</v>
      </c>
      <c r="E1516" s="31">
        <f ca="1">GLOBAL[[#This Row],[a6]]</f>
        <v>3</v>
      </c>
      <c r="F1516" s="32">
        <f>GLOBAL[[#This Row],[AWAL]]</f>
        <v>3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3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3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3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3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3</v>
      </c>
    </row>
    <row r="1517" spans="1:21">
      <c r="A1517" s="31">
        <f ca="1">IF(GLOBAL[[#This Row],[TT]]&lt;1,"",ROW()-2)</f>
        <v>1515</v>
      </c>
      <c r="B1517" s="31" t="s">
        <v>1640</v>
      </c>
      <c r="C1517" s="31">
        <v>41</v>
      </c>
      <c r="D1517" s="31">
        <v>192</v>
      </c>
      <c r="E1517" s="31">
        <f ca="1">GLOBAL[[#This Row],[a6]]</f>
        <v>41</v>
      </c>
      <c r="F1517" s="32">
        <f>GLOBAL[[#This Row],[AWAL]]</f>
        <v>41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41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41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41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41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41</v>
      </c>
    </row>
    <row r="1518" spans="1:21">
      <c r="A1518" s="31">
        <f ca="1">IF(GLOBAL[[#This Row],[TT]]&lt;1,"",ROW()-2)</f>
        <v>1516</v>
      </c>
      <c r="B1518" s="31" t="s">
        <v>1641</v>
      </c>
      <c r="C1518" s="31">
        <v>15</v>
      </c>
      <c r="D1518" s="31" t="s">
        <v>43</v>
      </c>
      <c r="E1518" s="31">
        <f ca="1">GLOBAL[[#This Row],[a6]]</f>
        <v>12</v>
      </c>
      <c r="F1518" s="32">
        <f>GLOBAL[[#This Row],[AWAL]]</f>
        <v>15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15</v>
      </c>
      <c r="J1518" s="31">
        <v>12</v>
      </c>
      <c r="K1518" s="31">
        <f>IF(GLOBAL[[#This Row],[b2]]="","",GLOBAL[[#This Row],[b2]]-GLOBAL[[#This Row],[a2]])</f>
        <v>-3</v>
      </c>
      <c r="L1518" s="32">
        <f ca="1">SUM(INDIRECT(GLOBAL_VAR[TABLENAME]&amp;"[@a"&amp;$1:$1-1&amp;"]"),INDIRECT(GLOBAL_VAR[TABLENAME]&amp;"[@c"&amp;$1:$1-1&amp;"]"))</f>
        <v>12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12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12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12</v>
      </c>
    </row>
    <row r="1519" spans="1:21">
      <c r="A1519" s="39">
        <f ca="1">IF(GLOBAL[[#This Row],[TT]]&lt;1,"",ROW()-2)</f>
        <v>1517</v>
      </c>
      <c r="B1519" s="31" t="s">
        <v>5022</v>
      </c>
      <c r="C1519" s="31"/>
      <c r="D1519" s="31">
        <v>72</v>
      </c>
      <c r="E1519" s="39">
        <f ca="1">GLOBAL[[#This Row],[a6]]</f>
        <v>4</v>
      </c>
      <c r="F1519" s="40">
        <f>GLOBAL[[#This Row],[AWAL]]</f>
        <v>0</v>
      </c>
      <c r="G1519" s="31">
        <v>9</v>
      </c>
      <c r="H1519" s="39">
        <f>IF(GLOBAL[[#This Row],[b1]]="","",GLOBAL[[#This Row],[b1]]-GLOBAL[[#This Row],[a1]])</f>
        <v>9</v>
      </c>
      <c r="I1519" s="40">
        <f>SUM(GLOBAL[[#This Row],[a1]],IF(GLOBAL[[#This Row],[c1]]="",0,GLOBAL[[#This Row],[c1]]))</f>
        <v>9</v>
      </c>
      <c r="J1519" s="31">
        <v>4</v>
      </c>
      <c r="K1519" s="39">
        <f>IF(GLOBAL[[#This Row],[b2]]="","",GLOBAL[[#This Row],[b2]]-GLOBAL[[#This Row],[a2]])</f>
        <v>-5</v>
      </c>
      <c r="L1519" s="40">
        <f ca="1">SUM(INDIRECT(GLOBAL_VAR[TABLENAME]&amp;"[@a"&amp;$1:$1-1&amp;"]"),INDIRECT(GLOBAL_VAR[TABLENAME]&amp;"[@c"&amp;$1:$1-1&amp;"]"))</f>
        <v>4</v>
      </c>
      <c r="M1519" s="33"/>
      <c r="N1519" s="41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4</v>
      </c>
      <c r="P1519" s="33"/>
      <c r="Q1519" s="41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4</v>
      </c>
      <c r="S1519" s="31"/>
      <c r="T1519" s="39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4</v>
      </c>
    </row>
    <row r="1520" spans="1:21">
      <c r="A1520" s="31">
        <f ca="1">IF(GLOBAL[[#This Row],[TT]]&lt;1,"",ROW()-2)</f>
        <v>1518</v>
      </c>
      <c r="B1520" s="31" t="s">
        <v>1642</v>
      </c>
      <c r="C1520" s="31">
        <v>14</v>
      </c>
      <c r="D1520" s="31" t="s">
        <v>38</v>
      </c>
      <c r="E1520" s="31">
        <f ca="1">GLOBAL[[#This Row],[a6]]</f>
        <v>14</v>
      </c>
      <c r="F1520" s="32">
        <f>GLOBAL[[#This Row],[AWAL]]</f>
        <v>14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14</v>
      </c>
    </row>
    <row r="1521" spans="1:21">
      <c r="A1521" s="31">
        <f ca="1">IF(GLOBAL[[#This Row],[TT]]&lt;1,"",ROW()-2)</f>
        <v>1519</v>
      </c>
      <c r="B1521" s="31" t="s">
        <v>1643</v>
      </c>
      <c r="C1521" s="31">
        <v>2</v>
      </c>
      <c r="D1521" s="31" t="s">
        <v>2459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1">
      <c r="A1522" s="31">
        <f ca="1">IF(GLOBAL[[#This Row],[TT]]&lt;1,"",ROW()-2)</f>
        <v>1520</v>
      </c>
      <c r="B1522" s="31" t="s">
        <v>1644</v>
      </c>
      <c r="C1522" s="31">
        <v>7</v>
      </c>
      <c r="D1522" s="31" t="s">
        <v>38</v>
      </c>
      <c r="E1522" s="31">
        <f ca="1">GLOBAL[[#This Row],[a6]]</f>
        <v>7</v>
      </c>
      <c r="F1522" s="32">
        <f>GLOBAL[[#This Row],[AWAL]]</f>
        <v>7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7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7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7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7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7</v>
      </c>
    </row>
    <row r="1523" spans="1:21">
      <c r="A1523" s="31">
        <f ca="1">IF(GLOBAL[[#This Row],[TT]]&lt;1,"",ROW()-2)</f>
        <v>1521</v>
      </c>
      <c r="B1523" s="31" t="s">
        <v>1645</v>
      </c>
      <c r="C1523" s="31">
        <v>18</v>
      </c>
      <c r="D1523" s="31" t="s">
        <v>38</v>
      </c>
      <c r="E1523" s="31">
        <f ca="1">GLOBAL[[#This Row],[a6]]</f>
        <v>18</v>
      </c>
      <c r="F1523" s="32">
        <f>GLOBAL[[#This Row],[AWAL]]</f>
        <v>18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18</v>
      </c>
    </row>
    <row r="1524" spans="1:21">
      <c r="A1524" s="31">
        <f ca="1">IF(GLOBAL[[#This Row],[TT]]&lt;1,"",ROW()-2)</f>
        <v>1522</v>
      </c>
      <c r="B1524" s="31" t="s">
        <v>1646</v>
      </c>
      <c r="C1524" s="31">
        <v>10</v>
      </c>
      <c r="D1524" s="31" t="s">
        <v>789</v>
      </c>
      <c r="E1524" s="31">
        <f ca="1">GLOBAL[[#This Row],[a6]]</f>
        <v>10</v>
      </c>
      <c r="F1524" s="32">
        <f>GLOBAL[[#This Row],[AWAL]]</f>
        <v>10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10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10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10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10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10</v>
      </c>
    </row>
    <row r="1525" spans="1:21">
      <c r="A1525" s="31">
        <f ca="1">IF(GLOBAL[[#This Row],[TT]]&lt;1,"",ROW()-2)</f>
        <v>1523</v>
      </c>
      <c r="B1525" s="31" t="s">
        <v>3063</v>
      </c>
      <c r="C1525" s="31">
        <v>1</v>
      </c>
      <c r="D1525" s="31" t="s">
        <v>3278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1">
      <c r="A1526" s="31">
        <f ca="1">IF(GLOBAL[[#This Row],[TT]]&lt;1,"",ROW()-2)</f>
        <v>1524</v>
      </c>
      <c r="B1526" s="31" t="s">
        <v>4464</v>
      </c>
      <c r="C1526" s="31">
        <v>4</v>
      </c>
      <c r="D1526" s="31" t="s">
        <v>2896</v>
      </c>
      <c r="E1526" s="31">
        <f ca="1">GLOBAL[[#This Row],[a6]]</f>
        <v>4</v>
      </c>
      <c r="F1526" s="32">
        <f>GLOBAL[[#This Row],[AWAL]]</f>
        <v>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</v>
      </c>
    </row>
    <row r="1527" spans="1:21">
      <c r="A1527" s="31">
        <f ca="1">IF(GLOBAL[[#This Row],[TT]]&lt;1,"",ROW()-2)</f>
        <v>1525</v>
      </c>
      <c r="B1527" s="31" t="s">
        <v>4463</v>
      </c>
      <c r="C1527" s="31">
        <v>3</v>
      </c>
      <c r="D1527" s="31" t="s">
        <v>2896</v>
      </c>
      <c r="E1527" s="31">
        <f ca="1">GLOBAL[[#This Row],[a6]]</f>
        <v>2</v>
      </c>
      <c r="F1527" s="32">
        <f>GLOBAL[[#This Row],[AWAL]]</f>
        <v>3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3</v>
      </c>
      <c r="J1527" s="31">
        <v>2</v>
      </c>
      <c r="K1527" s="31">
        <f>IF(GLOBAL[[#This Row],[b2]]="","",GLOBAL[[#This Row],[b2]]-GLOBAL[[#This Row],[a2]])</f>
        <v>-1</v>
      </c>
      <c r="L1527" s="32">
        <f ca="1">SUM(INDIRECT(GLOBAL_VAR[TABLENAME]&amp;"[@a"&amp;$1:$1-1&amp;"]"),INDIRECT(GLOBAL_VAR[TABLENAME]&amp;"[@c"&amp;$1:$1-1&amp;"]"))</f>
        <v>2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2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2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2</v>
      </c>
    </row>
    <row r="1528" spans="1:21">
      <c r="A1528" s="31">
        <f ca="1">IF(GLOBAL[[#This Row],[TT]]&lt;1,"",ROW()-2)</f>
        <v>1526</v>
      </c>
      <c r="B1528" s="31" t="s">
        <v>4881</v>
      </c>
      <c r="C1528" s="31">
        <v>0</v>
      </c>
      <c r="D1528" s="31" t="s">
        <v>2449</v>
      </c>
      <c r="E1528" s="31">
        <f ca="1">GLOBAL[[#This Row],[a6]]</f>
        <v>31</v>
      </c>
      <c r="F1528" s="32">
        <f>GLOBAL[[#This Row],[AWAL]]</f>
        <v>0</v>
      </c>
      <c r="G1528" s="31">
        <v>45</v>
      </c>
      <c r="H1528" s="31">
        <f>IF(GLOBAL[[#This Row],[b1]]="","",GLOBAL[[#This Row],[b1]]-GLOBAL[[#This Row],[a1]])</f>
        <v>45</v>
      </c>
      <c r="I1528" s="32">
        <f>SUM(GLOBAL[[#This Row],[a1]],IF(GLOBAL[[#This Row],[c1]]="",0,GLOBAL[[#This Row],[c1]]))</f>
        <v>45</v>
      </c>
      <c r="J1528" s="31">
        <v>31</v>
      </c>
      <c r="K1528" s="31">
        <f>IF(GLOBAL[[#This Row],[b2]]="","",GLOBAL[[#This Row],[b2]]-GLOBAL[[#This Row],[a2]])</f>
        <v>-14</v>
      </c>
      <c r="L1528" s="32">
        <f ca="1">SUM(INDIRECT(GLOBAL_VAR[TABLENAME]&amp;"[@a"&amp;$1:$1-1&amp;"]"),INDIRECT(GLOBAL_VAR[TABLENAME]&amp;"[@c"&amp;$1:$1-1&amp;"]"))</f>
        <v>31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31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31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31</v>
      </c>
    </row>
    <row r="1529" spans="1:21">
      <c r="A1529" s="31">
        <f ca="1">IF(GLOBAL[[#This Row],[TT]]&lt;1,"",ROW()-2)</f>
        <v>1527</v>
      </c>
      <c r="B1529" s="31" t="s">
        <v>1647</v>
      </c>
      <c r="C1529" s="31">
        <v>38</v>
      </c>
      <c r="D1529" s="31" t="s">
        <v>726</v>
      </c>
      <c r="E1529" s="31">
        <f ca="1">GLOBAL[[#This Row],[a6]]</f>
        <v>38</v>
      </c>
      <c r="F1529" s="32">
        <f>GLOBAL[[#This Row],[AWAL]]</f>
        <v>38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38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38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38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38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38</v>
      </c>
    </row>
    <row r="1530" spans="1:21">
      <c r="A1530" s="31">
        <f ca="1">IF(GLOBAL[[#This Row],[TT]]&lt;1,"",ROW()-2)</f>
        <v>1528</v>
      </c>
      <c r="B1530" s="31" t="s">
        <v>1649</v>
      </c>
      <c r="C1530" s="31">
        <v>1</v>
      </c>
      <c r="D1530" s="31" t="s">
        <v>11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</row>
    <row r="1531" spans="1:21">
      <c r="A1531" s="31">
        <f ca="1">IF(GLOBAL[[#This Row],[TT]]&lt;1,"",ROW()-2)</f>
        <v>1529</v>
      </c>
      <c r="B1531" s="31" t="s">
        <v>1650</v>
      </c>
      <c r="C1531" s="31">
        <v>1</v>
      </c>
      <c r="D1531" s="31" t="s">
        <v>34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</row>
    <row r="1532" spans="1:21">
      <c r="A1532" s="31">
        <f ca="1">IF(GLOBAL[[#This Row],[TT]]&lt;1,"",ROW()-2)</f>
        <v>1530</v>
      </c>
      <c r="B1532" s="31" t="s">
        <v>1652</v>
      </c>
      <c r="C1532" s="31">
        <v>1</v>
      </c>
      <c r="D1532" s="31" t="s">
        <v>152</v>
      </c>
      <c r="E1532" s="31">
        <f ca="1">GLOBAL[[#This Row],[a6]]</f>
        <v>1</v>
      </c>
      <c r="F1532" s="32">
        <f>GLOBAL[[#This Row],[AWAL]]</f>
        <v>1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</v>
      </c>
    </row>
    <row r="1533" spans="1:21">
      <c r="A1533" s="31">
        <f ca="1">IF(GLOBAL[[#This Row],[TT]]&lt;1,"",ROW()-2)</f>
        <v>1531</v>
      </c>
      <c r="B1533" s="31" t="s">
        <v>1653</v>
      </c>
      <c r="C1533" s="31">
        <v>1</v>
      </c>
      <c r="D1533" s="31" t="s">
        <v>152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1">
      <c r="A1534" s="31">
        <f ca="1">IF(GLOBAL[[#This Row],[TT]]&lt;1,"",ROW()-2)</f>
        <v>1532</v>
      </c>
      <c r="B1534" s="31" t="s">
        <v>1654</v>
      </c>
      <c r="C1534" s="31">
        <v>1</v>
      </c>
      <c r="D1534" s="31" t="s">
        <v>281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1">
      <c r="A1535" s="31">
        <f ca="1">IF(GLOBAL[[#This Row],[TT]]&lt;1,"",ROW()-2)</f>
        <v>1533</v>
      </c>
      <c r="B1535" s="31" t="s">
        <v>1655</v>
      </c>
      <c r="C1535" s="31">
        <v>1</v>
      </c>
      <c r="D1535" s="31" t="s">
        <v>102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</row>
    <row r="1536" spans="1:21">
      <c r="A1536" s="31">
        <f ca="1">IF(GLOBAL[[#This Row],[TT]]&lt;1,"",ROW()-2)</f>
        <v>1534</v>
      </c>
      <c r="B1536" s="31" t="s">
        <v>1656</v>
      </c>
      <c r="C1536" s="31">
        <v>4</v>
      </c>
      <c r="D1536" s="31" t="s">
        <v>1295</v>
      </c>
      <c r="E1536" s="31">
        <f ca="1">GLOBAL[[#This Row],[a6]]</f>
        <v>4</v>
      </c>
      <c r="F1536" s="32">
        <f>GLOBAL[[#This Row],[AWAL]]</f>
        <v>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</v>
      </c>
    </row>
    <row r="1537" spans="1:21">
      <c r="A1537" s="31">
        <f ca="1">IF(GLOBAL[[#This Row],[TT]]&lt;1,"",ROW()-2)</f>
        <v>1535</v>
      </c>
      <c r="B1537" s="31" t="s">
        <v>1656</v>
      </c>
      <c r="C1537" s="31">
        <v>2</v>
      </c>
      <c r="D1537" s="31" t="s">
        <v>102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</row>
    <row r="1538" spans="1:21">
      <c r="A1538" s="31">
        <f ca="1">IF(GLOBAL[[#This Row],[TT]]&lt;1,"",ROW()-2)</f>
        <v>1536</v>
      </c>
      <c r="B1538" s="31" t="s">
        <v>1657</v>
      </c>
      <c r="C1538" s="31">
        <v>5</v>
      </c>
      <c r="D1538" s="31" t="s">
        <v>1295</v>
      </c>
      <c r="E1538" s="31">
        <f ca="1">GLOBAL[[#This Row],[a6]]</f>
        <v>5</v>
      </c>
      <c r="F1538" s="32">
        <f>GLOBAL[[#This Row],[AWAL]]</f>
        <v>5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5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5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5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5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5</v>
      </c>
    </row>
    <row r="1539" spans="1:21">
      <c r="A1539" s="31">
        <f ca="1">IF(GLOBAL[[#This Row],[TT]]&lt;1,"",ROW()-2)</f>
        <v>1537</v>
      </c>
      <c r="B1539" s="31" t="s">
        <v>1658</v>
      </c>
      <c r="C1539" s="31">
        <v>1</v>
      </c>
      <c r="D1539" s="31" t="s">
        <v>1295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1659</v>
      </c>
      <c r="C1540" s="31">
        <v>5</v>
      </c>
      <c r="D1540" s="31" t="s">
        <v>1295</v>
      </c>
      <c r="E1540" s="31">
        <f ca="1">GLOBAL[[#This Row],[a6]]</f>
        <v>5</v>
      </c>
      <c r="F1540" s="32">
        <f>GLOBAL[[#This Row],[AWAL]]</f>
        <v>5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5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5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5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5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5</v>
      </c>
    </row>
    <row r="1541" spans="1:21">
      <c r="A1541" s="31">
        <f ca="1">IF(GLOBAL[[#This Row],[TT]]&lt;1,"",ROW()-2)</f>
        <v>1539</v>
      </c>
      <c r="B1541" s="31" t="s">
        <v>1659</v>
      </c>
      <c r="C1541" s="31">
        <v>4</v>
      </c>
      <c r="D1541" s="31" t="s">
        <v>102</v>
      </c>
      <c r="E1541" s="31">
        <f ca="1">GLOBAL[[#This Row],[a6]]</f>
        <v>4</v>
      </c>
      <c r="F1541" s="32">
        <f>GLOBAL[[#This Row],[AWAL]]</f>
        <v>4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4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4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4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4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4</v>
      </c>
    </row>
    <row r="1542" spans="1:21">
      <c r="A1542" s="31">
        <f ca="1">IF(GLOBAL[[#This Row],[TT]]&lt;1,"",ROW()-2)</f>
        <v>1540</v>
      </c>
      <c r="B1542" s="31" t="s">
        <v>1660</v>
      </c>
      <c r="C1542" s="31">
        <v>2</v>
      </c>
      <c r="D1542" s="31" t="s">
        <v>1295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2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2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2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2</v>
      </c>
    </row>
    <row r="1543" spans="1:21">
      <c r="A1543" s="31">
        <f ca="1">IF(GLOBAL[[#This Row],[TT]]&lt;1,"",ROW()-2)</f>
        <v>1541</v>
      </c>
      <c r="B1543" s="31" t="s">
        <v>1661</v>
      </c>
      <c r="C1543" s="31">
        <v>24</v>
      </c>
      <c r="D1543" s="31" t="s">
        <v>1295</v>
      </c>
      <c r="E1543" s="31">
        <f ca="1">GLOBAL[[#This Row],[a6]]</f>
        <v>24</v>
      </c>
      <c r="F1543" s="32">
        <f>GLOBAL[[#This Row],[AWAL]]</f>
        <v>24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24</v>
      </c>
    </row>
    <row r="1544" spans="1:21">
      <c r="A1544" s="31">
        <f ca="1">IF(GLOBAL[[#This Row],[TT]]&lt;1,"",ROW()-2)</f>
        <v>1542</v>
      </c>
      <c r="B1544" s="31" t="s">
        <v>4320</v>
      </c>
      <c r="C1544" s="31">
        <v>1</v>
      </c>
      <c r="D1544" s="31" t="s">
        <v>2449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</row>
    <row r="1545" spans="1:21">
      <c r="A1545" s="31">
        <f ca="1">IF(GLOBAL[[#This Row],[TT]]&lt;1,"",ROW()-2)</f>
        <v>1543</v>
      </c>
      <c r="B1545" s="31" t="s">
        <v>1662</v>
      </c>
      <c r="C1545" s="31">
        <v>1</v>
      </c>
      <c r="D1545" s="31" t="s">
        <v>58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</row>
    <row r="1546" spans="1:21">
      <c r="A1546" s="31">
        <f ca="1">IF(GLOBAL[[#This Row],[TT]]&lt;1,"",ROW()-2)</f>
        <v>1544</v>
      </c>
      <c r="B1546" s="31" t="s">
        <v>4352</v>
      </c>
      <c r="C1546" s="31">
        <v>1</v>
      </c>
      <c r="D1546" s="31" t="s">
        <v>2698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</row>
    <row r="1547" spans="1:21">
      <c r="A1547" s="31">
        <f ca="1">IF(GLOBAL[[#This Row],[TT]]&lt;1,"",ROW()-2)</f>
        <v>1545</v>
      </c>
      <c r="B1547" s="31" t="s">
        <v>2903</v>
      </c>
      <c r="C1547" s="31">
        <v>22</v>
      </c>
      <c r="D1547" s="31" t="s">
        <v>2539</v>
      </c>
      <c r="E1547" s="31">
        <f ca="1">GLOBAL[[#This Row],[a6]]</f>
        <v>19</v>
      </c>
      <c r="F1547" s="32">
        <f>GLOBAL[[#This Row],[AWAL]]</f>
        <v>22</v>
      </c>
      <c r="G1547" s="31">
        <v>21</v>
      </c>
      <c r="H1547" s="31">
        <f>IF(GLOBAL[[#This Row],[b1]]="","",GLOBAL[[#This Row],[b1]]-GLOBAL[[#This Row],[a1]])</f>
        <v>-1</v>
      </c>
      <c r="I1547" s="32">
        <f>SUM(GLOBAL[[#This Row],[a1]],IF(GLOBAL[[#This Row],[c1]]="",0,GLOBAL[[#This Row],[c1]]))</f>
        <v>21</v>
      </c>
      <c r="J1547" s="31">
        <v>19</v>
      </c>
      <c r="K1547" s="31">
        <f>IF(GLOBAL[[#This Row],[b2]]="","",GLOBAL[[#This Row],[b2]]-GLOBAL[[#This Row],[a2]])</f>
        <v>-2</v>
      </c>
      <c r="L1547" s="32">
        <f ca="1">SUM(INDIRECT(GLOBAL_VAR[TABLENAME]&amp;"[@a"&amp;$1:$1-1&amp;"]"),INDIRECT(GLOBAL_VAR[TABLENAME]&amp;"[@c"&amp;$1:$1-1&amp;"]"))</f>
        <v>19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19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19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19</v>
      </c>
    </row>
    <row r="1548" spans="1:21">
      <c r="A1548" s="31">
        <f ca="1">IF(GLOBAL[[#This Row],[TT]]&lt;1,"",ROW()-2)</f>
        <v>1546</v>
      </c>
      <c r="B1548" s="31" t="s">
        <v>4508</v>
      </c>
      <c r="C1548" s="31">
        <v>4</v>
      </c>
      <c r="D1548" s="31" t="s">
        <v>2539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</row>
    <row r="1549" spans="1:21">
      <c r="A1549" s="31">
        <f ca="1">IF(GLOBAL[[#This Row],[TT]]&lt;1,"",ROW()-2)</f>
        <v>1547</v>
      </c>
      <c r="B1549" s="31" t="s">
        <v>4509</v>
      </c>
      <c r="C1549" s="31">
        <v>6</v>
      </c>
      <c r="D1549" s="31" t="s">
        <v>2539</v>
      </c>
      <c r="E1549" s="31">
        <f ca="1">GLOBAL[[#This Row],[a6]]</f>
        <v>5</v>
      </c>
      <c r="F1549" s="32">
        <f>GLOBAL[[#This Row],[AWAL]]</f>
        <v>6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6</v>
      </c>
      <c r="J1549" s="31">
        <v>5</v>
      </c>
      <c r="K1549" s="31">
        <f>IF(GLOBAL[[#This Row],[b2]]="","",GLOBAL[[#This Row],[b2]]-GLOBAL[[#This Row],[a2]])</f>
        <v>-1</v>
      </c>
      <c r="L1549" s="32">
        <f ca="1">SUM(INDIRECT(GLOBAL_VAR[TABLENAME]&amp;"[@a"&amp;$1:$1-1&amp;"]"),INDIRECT(GLOBAL_VAR[TABLENAME]&amp;"[@c"&amp;$1:$1-1&amp;"]"))</f>
        <v>5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5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5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5</v>
      </c>
    </row>
    <row r="1550" spans="1:21">
      <c r="A1550" s="39">
        <f ca="1">IF(GLOBAL[[#This Row],[TT]]&lt;1,"",ROW()-2)</f>
        <v>1548</v>
      </c>
      <c r="B1550" s="31" t="s">
        <v>5023</v>
      </c>
      <c r="C1550" s="31"/>
      <c r="D1550" s="31">
        <v>96</v>
      </c>
      <c r="E1550" s="39">
        <f ca="1">GLOBAL[[#This Row],[a6]]</f>
        <v>9</v>
      </c>
      <c r="F1550" s="40">
        <f>GLOBAL[[#This Row],[AWAL]]</f>
        <v>0</v>
      </c>
      <c r="G1550" s="31">
        <v>9</v>
      </c>
      <c r="H1550" s="39">
        <f>IF(GLOBAL[[#This Row],[b1]]="","",GLOBAL[[#This Row],[b1]]-GLOBAL[[#This Row],[a1]])</f>
        <v>9</v>
      </c>
      <c r="I1550" s="40">
        <f>SUM(GLOBAL[[#This Row],[a1]],IF(GLOBAL[[#This Row],[c1]]="",0,GLOBAL[[#This Row],[c1]]))</f>
        <v>9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9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9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9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9</v>
      </c>
    </row>
    <row r="1551" spans="1:21">
      <c r="A1551" s="31">
        <f ca="1">IF(GLOBAL[[#This Row],[TT]]&lt;1,"",ROW()-2)</f>
        <v>1549</v>
      </c>
      <c r="B1551" s="31" t="s">
        <v>5045</v>
      </c>
      <c r="C1551" s="31"/>
      <c r="D1551" s="31" t="s">
        <v>2449</v>
      </c>
      <c r="E1551" s="31">
        <f ca="1">GLOBAL[[#This Row],[a6]]</f>
        <v>2</v>
      </c>
      <c r="F1551" s="32">
        <f>GLOBAL[[#This Row],[AWAL]]</f>
        <v>0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0</v>
      </c>
      <c r="J1551" s="31">
        <v>2</v>
      </c>
      <c r="K1551" s="31">
        <f>IF(GLOBAL[[#This Row],[b2]]="","",GLOBAL[[#This Row],[b2]]-GLOBAL[[#This Row],[a2]])</f>
        <v>2</v>
      </c>
      <c r="L1551" s="32">
        <f ca="1">SUM(INDIRECT(GLOBAL_VAR[TABLENAME]&amp;"[@a"&amp;$1:$1-1&amp;"]"),INDIRECT(GLOBAL_VAR[TABLENAME]&amp;"[@c"&amp;$1:$1-1&amp;"]"))</f>
        <v>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</v>
      </c>
    </row>
    <row r="1552" spans="1:21">
      <c r="A1552" s="31">
        <f ca="1">IF(GLOBAL[[#This Row],[TT]]&lt;1,"",ROW()-2)</f>
        <v>1550</v>
      </c>
      <c r="B1552" s="31" t="s">
        <v>1666</v>
      </c>
      <c r="C1552" s="31">
        <v>1</v>
      </c>
      <c r="D1552" s="31" t="s">
        <v>39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</row>
    <row r="1553" spans="1:21">
      <c r="A1553" s="31">
        <f ca="1">IF(GLOBAL[[#This Row],[TT]]&lt;1,"",ROW()-2)</f>
        <v>1551</v>
      </c>
      <c r="B1553" s="31" t="s">
        <v>1667</v>
      </c>
      <c r="C1553" s="31">
        <v>17</v>
      </c>
      <c r="D1553" s="31" t="s">
        <v>11</v>
      </c>
      <c r="E1553" s="31">
        <f ca="1">GLOBAL[[#This Row],[a6]]</f>
        <v>15</v>
      </c>
      <c r="F1553" s="32">
        <f>GLOBAL[[#This Row],[AWAL]]</f>
        <v>17</v>
      </c>
      <c r="G1553" s="31">
        <v>15</v>
      </c>
      <c r="H1553" s="31">
        <f>IF(GLOBAL[[#This Row],[b1]]="","",GLOBAL[[#This Row],[b1]]-GLOBAL[[#This Row],[a1]])</f>
        <v>-2</v>
      </c>
      <c r="I1553" s="32">
        <f>SUM(GLOBAL[[#This Row],[a1]],IF(GLOBAL[[#This Row],[c1]]="",0,GLOBAL[[#This Row],[c1]]))</f>
        <v>15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15</v>
      </c>
    </row>
    <row r="1554" spans="1:21">
      <c r="A1554" s="31">
        <f ca="1">IF(GLOBAL[[#This Row],[TT]]&lt;1,"",ROW()-2)</f>
        <v>1552</v>
      </c>
      <c r="B1554" s="31" t="s">
        <v>1668</v>
      </c>
      <c r="C1554" s="31">
        <v>5</v>
      </c>
      <c r="D1554" s="31" t="s">
        <v>87</v>
      </c>
      <c r="E1554" s="31">
        <f ca="1">GLOBAL[[#This Row],[a6]]</f>
        <v>4</v>
      </c>
      <c r="F1554" s="32">
        <f>GLOBAL[[#This Row],[AWAL]]</f>
        <v>5</v>
      </c>
      <c r="G1554" s="31">
        <v>4</v>
      </c>
      <c r="H1554" s="31">
        <f>IF(GLOBAL[[#This Row],[b1]]="","",GLOBAL[[#This Row],[b1]]-GLOBAL[[#This Row],[a1]])</f>
        <v>-1</v>
      </c>
      <c r="I1554" s="32">
        <f>SUM(GLOBAL[[#This Row],[a1]],IF(GLOBAL[[#This Row],[c1]]="",0,GLOBAL[[#This Row],[c1]]))</f>
        <v>4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4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4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4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4</v>
      </c>
    </row>
    <row r="1555" spans="1:21">
      <c r="A1555" s="31">
        <f ca="1">IF(GLOBAL[[#This Row],[TT]]&lt;1,"",ROW()-2)</f>
        <v>1553</v>
      </c>
      <c r="B1555" s="31" t="s">
        <v>5047</v>
      </c>
      <c r="C1555" s="31"/>
      <c r="D1555" s="31" t="s">
        <v>2449</v>
      </c>
      <c r="E1555" s="31">
        <f ca="1">GLOBAL[[#This Row],[a6]]</f>
        <v>1</v>
      </c>
      <c r="F1555" s="32">
        <f>GLOBAL[[#This Row],[AWAL]]</f>
        <v>0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0</v>
      </c>
      <c r="J1555" s="31">
        <v>1</v>
      </c>
      <c r="K1555" s="31">
        <f>IF(GLOBAL[[#This Row],[b2]]="","",GLOBAL[[#This Row],[b2]]-GLOBAL[[#This Row],[a2]])</f>
        <v>1</v>
      </c>
      <c r="L1555" s="32">
        <f ca="1">SUM(INDIRECT(GLOBAL_VAR[TABLENAME]&amp;"[@a"&amp;$1:$1-1&amp;"]"),INDIRECT(GLOBAL_VAR[TABLENAME]&amp;"[@c"&amp;$1:$1-1&amp;"]"))</f>
        <v>1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1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1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1</v>
      </c>
    </row>
    <row r="1556" spans="1:21">
      <c r="A1556" s="31">
        <f ca="1">IF(GLOBAL[[#This Row],[TT]]&lt;1,"",ROW()-2)</f>
        <v>1554</v>
      </c>
      <c r="B1556" s="31" t="s">
        <v>3067</v>
      </c>
      <c r="C1556" s="31">
        <v>23</v>
      </c>
      <c r="D1556" s="31" t="s">
        <v>39</v>
      </c>
      <c r="E1556" s="31">
        <f ca="1">GLOBAL[[#This Row],[a6]]</f>
        <v>22</v>
      </c>
      <c r="F1556" s="32">
        <f>GLOBAL[[#This Row],[AWAL]]</f>
        <v>23</v>
      </c>
      <c r="G1556" s="31">
        <v>22</v>
      </c>
      <c r="H1556" s="31">
        <f>IF(GLOBAL[[#This Row],[b1]]="","",GLOBAL[[#This Row],[b1]]-GLOBAL[[#This Row],[a1]])</f>
        <v>-1</v>
      </c>
      <c r="I1556" s="32">
        <f>SUM(GLOBAL[[#This Row],[a1]],IF(GLOBAL[[#This Row],[c1]]="",0,GLOBAL[[#This Row],[c1]]))</f>
        <v>22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22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22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22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22</v>
      </c>
    </row>
    <row r="1557" spans="1:21">
      <c r="A1557" s="31">
        <f ca="1">IF(GLOBAL[[#This Row],[TT]]&lt;1,"",ROW()-2)</f>
        <v>1555</v>
      </c>
      <c r="B1557" s="31" t="s">
        <v>2850</v>
      </c>
      <c r="C1557" s="31">
        <v>7</v>
      </c>
      <c r="D1557" s="31" t="s">
        <v>2449</v>
      </c>
      <c r="E1557" s="31">
        <f ca="1">GLOBAL[[#This Row],[a6]]</f>
        <v>7</v>
      </c>
      <c r="F1557" s="32">
        <f>GLOBAL[[#This Row],[AWAL]]</f>
        <v>7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7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7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7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7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7</v>
      </c>
    </row>
    <row r="1558" spans="1:21">
      <c r="A1558" s="31">
        <f ca="1">IF(GLOBAL[[#This Row],[TT]]&lt;1,"",ROW()-2)</f>
        <v>1556</v>
      </c>
      <c r="B1558" s="31" t="s">
        <v>2848</v>
      </c>
      <c r="C1558" s="31">
        <v>1</v>
      </c>
      <c r="D1558" s="31" t="s">
        <v>2449</v>
      </c>
      <c r="E1558" s="31">
        <f ca="1">GLOBAL[[#This Row],[a6]]</f>
        <v>1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1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1</v>
      </c>
    </row>
    <row r="1559" spans="1:21">
      <c r="A1559" s="31">
        <f ca="1">IF(GLOBAL[[#This Row],[TT]]&lt;1,"",ROW()-2)</f>
        <v>1557</v>
      </c>
      <c r="B1559" s="31" t="s">
        <v>2843</v>
      </c>
      <c r="C1559" s="31">
        <v>5</v>
      </c>
      <c r="D1559" s="31" t="s">
        <v>2449</v>
      </c>
      <c r="E1559" s="31">
        <f ca="1">GLOBAL[[#This Row],[a6]]</f>
        <v>5</v>
      </c>
      <c r="F1559" s="32">
        <f>GLOBAL[[#This Row],[AWAL]]</f>
        <v>5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5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5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5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5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5</v>
      </c>
    </row>
    <row r="1560" spans="1:21">
      <c r="A1560" s="31">
        <f ca="1">IF(GLOBAL[[#This Row],[TT]]&lt;1,"",ROW()-2)</f>
        <v>1558</v>
      </c>
      <c r="B1560" s="31" t="s">
        <v>3070</v>
      </c>
      <c r="C1560" s="31">
        <v>1</v>
      </c>
      <c r="D1560" s="31" t="s">
        <v>39</v>
      </c>
      <c r="E1560" s="31">
        <f ca="1">GLOBAL[[#This Row],[a6]]</f>
        <v>1</v>
      </c>
      <c r="F1560" s="32">
        <f>GLOBAL[[#This Row],[AWAL]]</f>
        <v>1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1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1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1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1</v>
      </c>
    </row>
    <row r="1561" spans="1:21">
      <c r="A1561" s="31">
        <f ca="1">IF(GLOBAL[[#This Row],[TT]]&lt;1,"",ROW()-2)</f>
        <v>1559</v>
      </c>
      <c r="B1561" s="31" t="s">
        <v>1670</v>
      </c>
      <c r="C1561" s="31">
        <v>3</v>
      </c>
      <c r="D1561" s="31" t="s">
        <v>39</v>
      </c>
      <c r="E1561" s="31">
        <f ca="1">GLOBAL[[#This Row],[a6]]</f>
        <v>5</v>
      </c>
      <c r="F1561" s="32">
        <f>GLOBAL[[#This Row],[AWAL]]</f>
        <v>3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3</v>
      </c>
      <c r="J1561" s="31">
        <v>5</v>
      </c>
      <c r="K1561" s="31">
        <f>IF(GLOBAL[[#This Row],[b2]]="","",GLOBAL[[#This Row],[b2]]-GLOBAL[[#This Row],[a2]])</f>
        <v>2</v>
      </c>
      <c r="L1561" s="32">
        <f ca="1">SUM(INDIRECT(GLOBAL_VAR[TABLENAME]&amp;"[@a"&amp;$1:$1-1&amp;"]"),INDIRECT(GLOBAL_VAR[TABLENAME]&amp;"[@c"&amp;$1:$1-1&amp;"]"))</f>
        <v>5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5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5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5</v>
      </c>
    </row>
    <row r="1562" spans="1:21">
      <c r="A1562" s="31">
        <f ca="1">IF(GLOBAL[[#This Row],[TT]]&lt;1,"",ROW()-2)</f>
        <v>1560</v>
      </c>
      <c r="B1562" s="31" t="s">
        <v>1671</v>
      </c>
      <c r="C1562" s="31">
        <v>2</v>
      </c>
      <c r="D1562" s="31" t="s">
        <v>87</v>
      </c>
      <c r="E1562" s="31">
        <f ca="1">GLOBAL[[#This Row],[a6]]</f>
        <v>2</v>
      </c>
      <c r="F1562" s="32">
        <f>GLOBAL[[#This Row],[AWAL]]</f>
        <v>2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2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2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2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2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2</v>
      </c>
    </row>
    <row r="1563" spans="1:21">
      <c r="A1563" s="31">
        <f ca="1">IF(GLOBAL[[#This Row],[TT]]&lt;1,"",ROW()-2)</f>
        <v>1561</v>
      </c>
      <c r="B1563" s="31" t="s">
        <v>1672</v>
      </c>
      <c r="C1563" s="31">
        <v>1</v>
      </c>
      <c r="D1563" s="31" t="s">
        <v>39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1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1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1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1</v>
      </c>
    </row>
    <row r="1564" spans="1:21">
      <c r="A1564" s="31">
        <f ca="1">IF(GLOBAL[[#This Row],[TT]]&lt;1,"",ROW()-2)</f>
        <v>1562</v>
      </c>
      <c r="B1564" s="31" t="s">
        <v>5040</v>
      </c>
      <c r="C1564" s="31"/>
      <c r="D1564" s="31" t="s">
        <v>2449</v>
      </c>
      <c r="E1564" s="31">
        <f ca="1">GLOBAL[[#This Row],[a6]]</f>
        <v>1</v>
      </c>
      <c r="F1564" s="32">
        <f>GLOBAL[[#This Row],[AWAL]]</f>
        <v>0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0</v>
      </c>
      <c r="J1564" s="31">
        <v>1</v>
      </c>
      <c r="K1564" s="31">
        <f>IF(GLOBAL[[#This Row],[b2]]="","",GLOBAL[[#This Row],[b2]]-GLOBAL[[#This Row],[a2]])</f>
        <v>1</v>
      </c>
      <c r="L1564" s="32">
        <f ca="1">SUM(INDIRECT(GLOBAL_VAR[TABLENAME]&amp;"[@a"&amp;$1:$1-1&amp;"]"),INDIRECT(GLOBAL_VAR[TABLENAME]&amp;"[@c"&amp;$1:$1-1&amp;"]"))</f>
        <v>1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1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1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1</v>
      </c>
    </row>
    <row r="1565" spans="1:21">
      <c r="A1565" s="31">
        <f ca="1">IF(GLOBAL[[#This Row],[TT]]&lt;1,"",ROW()-2)</f>
        <v>1563</v>
      </c>
      <c r="B1565" s="31" t="s">
        <v>5042</v>
      </c>
      <c r="C1565" s="31"/>
      <c r="D1565" s="31" t="s">
        <v>2449</v>
      </c>
      <c r="E1565" s="31">
        <f ca="1">GLOBAL[[#This Row],[a6]]</f>
        <v>1</v>
      </c>
      <c r="F1565" s="32">
        <f>GLOBAL[[#This Row],[AWAL]]</f>
        <v>0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0</v>
      </c>
      <c r="J1565" s="31">
        <v>1</v>
      </c>
      <c r="K1565" s="31">
        <f>IF(GLOBAL[[#This Row],[b2]]="","",GLOBAL[[#This Row],[b2]]-GLOBAL[[#This Row],[a2]])</f>
        <v>1</v>
      </c>
      <c r="L1565" s="32">
        <f ca="1">SUM(INDIRECT(GLOBAL_VAR[TABLENAME]&amp;"[@a"&amp;$1:$1-1&amp;"]"),INDIRECT(GLOBAL_VAR[TABLENAME]&amp;"[@c"&amp;$1:$1-1&amp;"]"))</f>
        <v>1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1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1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1</v>
      </c>
    </row>
    <row r="1566" spans="1:21">
      <c r="A1566" s="31">
        <f ca="1">IF(GLOBAL[[#This Row],[TT]]&lt;1,"",ROW()-2)</f>
        <v>1564</v>
      </c>
      <c r="B1566" s="31" t="s">
        <v>5041</v>
      </c>
      <c r="C1566" s="31"/>
      <c r="D1566" s="31" t="s">
        <v>2449</v>
      </c>
      <c r="E1566" s="31">
        <f ca="1">GLOBAL[[#This Row],[a6]]</f>
        <v>2</v>
      </c>
      <c r="F1566" s="32">
        <f>GLOBAL[[#This Row],[AWAL]]</f>
        <v>0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0</v>
      </c>
      <c r="J1566" s="31">
        <v>2</v>
      </c>
      <c r="K1566" s="31">
        <f>IF(GLOBAL[[#This Row],[b2]]="","",GLOBAL[[#This Row],[b2]]-GLOBAL[[#This Row],[a2]])</f>
        <v>2</v>
      </c>
      <c r="L1566" s="32">
        <f ca="1">SUM(INDIRECT(GLOBAL_VAR[TABLENAME]&amp;"[@a"&amp;$1:$1-1&amp;"]"),INDIRECT(GLOBAL_VAR[TABLENAME]&amp;"[@c"&amp;$1:$1-1&amp;"]"))</f>
        <v>2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2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2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2</v>
      </c>
    </row>
    <row r="1567" spans="1:21">
      <c r="A1567" s="31">
        <f ca="1">IF(GLOBAL[[#This Row],[TT]]&lt;1,"",ROW()-2)</f>
        <v>1565</v>
      </c>
      <c r="B1567" s="31" t="s">
        <v>5043</v>
      </c>
      <c r="C1567" s="31"/>
      <c r="D1567" s="31" t="s">
        <v>2449</v>
      </c>
      <c r="E1567" s="31">
        <f ca="1">GLOBAL[[#This Row],[a6]]</f>
        <v>1</v>
      </c>
      <c r="F1567" s="32">
        <f>GLOBAL[[#This Row],[AWAL]]</f>
        <v>0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0</v>
      </c>
      <c r="J1567" s="31">
        <v>1</v>
      </c>
      <c r="K1567" s="31">
        <f>IF(GLOBAL[[#This Row],[b2]]="","",GLOBAL[[#This Row],[b2]]-GLOBAL[[#This Row],[a2]])</f>
        <v>1</v>
      </c>
      <c r="L1567" s="32">
        <f ca="1">SUM(INDIRECT(GLOBAL_VAR[TABLENAME]&amp;"[@a"&amp;$1:$1-1&amp;"]"),INDIRECT(GLOBAL_VAR[TABLENAME]&amp;"[@c"&amp;$1:$1-1&amp;"]"))</f>
        <v>1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1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1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1</v>
      </c>
    </row>
    <row r="1568" spans="1:21">
      <c r="A1568" s="31">
        <f ca="1">IF(GLOBAL[[#This Row],[TT]]&lt;1,"",ROW()-2)</f>
        <v>1566</v>
      </c>
      <c r="B1568" s="31" t="s">
        <v>5039</v>
      </c>
      <c r="C1568" s="31"/>
      <c r="D1568" s="31" t="s">
        <v>2594</v>
      </c>
      <c r="E1568" s="31">
        <f ca="1">GLOBAL[[#This Row],[a6]]</f>
        <v>31</v>
      </c>
      <c r="F1568" s="32">
        <f>GLOBAL[[#This Row],[AWAL]]</f>
        <v>0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0</v>
      </c>
      <c r="J1568" s="31">
        <v>31</v>
      </c>
      <c r="K1568" s="31">
        <f>IF(GLOBAL[[#This Row],[b2]]="","",GLOBAL[[#This Row],[b2]]-GLOBAL[[#This Row],[a2]])</f>
        <v>31</v>
      </c>
      <c r="L1568" s="32">
        <f ca="1">SUM(INDIRECT(GLOBAL_VAR[TABLENAME]&amp;"[@a"&amp;$1:$1-1&amp;"]"),INDIRECT(GLOBAL_VAR[TABLENAME]&amp;"[@c"&amp;$1:$1-1&amp;"]"))</f>
        <v>31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31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31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31</v>
      </c>
    </row>
    <row r="1569" spans="1:21">
      <c r="A1569" s="31">
        <f ca="1">IF(GLOBAL[[#This Row],[TT]]&lt;1,"",ROW()-2)</f>
        <v>1567</v>
      </c>
      <c r="B1569" s="31" t="s">
        <v>2808</v>
      </c>
      <c r="C1569" s="31">
        <v>5</v>
      </c>
      <c r="D1569" s="31" t="s">
        <v>2601</v>
      </c>
      <c r="E1569" s="31">
        <f ca="1">GLOBAL[[#This Row],[a6]]</f>
        <v>5</v>
      </c>
      <c r="F1569" s="32">
        <f>GLOBAL[[#This Row],[AWAL]]</f>
        <v>5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5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5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5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5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5</v>
      </c>
    </row>
    <row r="1570" spans="1:21">
      <c r="A1570" s="31">
        <f ca="1">IF(GLOBAL[[#This Row],[TT]]&lt;1,"",ROW()-2)</f>
        <v>1568</v>
      </c>
      <c r="B1570" s="31" t="s">
        <v>1682</v>
      </c>
      <c r="C1570" s="31">
        <v>3</v>
      </c>
      <c r="D1570" s="31" t="s">
        <v>87</v>
      </c>
      <c r="E1570" s="31">
        <f ca="1">GLOBAL[[#This Row],[a6]]</f>
        <v>3</v>
      </c>
      <c r="F1570" s="32">
        <f>GLOBAL[[#This Row],[AWAL]]</f>
        <v>3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3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3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3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3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3</v>
      </c>
    </row>
    <row r="1571" spans="1:21">
      <c r="A1571" s="31">
        <f ca="1">IF(GLOBAL[[#This Row],[TT]]&lt;1,"",ROW()-2)</f>
        <v>1569</v>
      </c>
      <c r="B1571" s="31" t="s">
        <v>1683</v>
      </c>
      <c r="C1571" s="31">
        <v>9</v>
      </c>
      <c r="D1571" s="31" t="s">
        <v>39</v>
      </c>
      <c r="E1571" s="31">
        <f ca="1">GLOBAL[[#This Row],[a6]]</f>
        <v>9</v>
      </c>
      <c r="F1571" s="32">
        <f>GLOBAL[[#This Row],[AWAL]]</f>
        <v>9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9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9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9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9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9</v>
      </c>
    </row>
    <row r="1572" spans="1:21">
      <c r="A1572" s="39">
        <f ca="1">IF(GLOBAL[[#This Row],[TT]]&lt;1,"",ROW()-2)</f>
        <v>1570</v>
      </c>
      <c r="B1572" s="31" t="s">
        <v>4810</v>
      </c>
      <c r="C1572" s="31">
        <v>7</v>
      </c>
      <c r="D1572" s="31" t="s">
        <v>2616</v>
      </c>
      <c r="E1572" s="39">
        <f ca="1">GLOBAL[[#This Row],[a6]]</f>
        <v>6</v>
      </c>
      <c r="F1572" s="40">
        <f>GLOBAL[[#This Row],[AWAL]]</f>
        <v>7</v>
      </c>
      <c r="G1572" s="31"/>
      <c r="H1572" s="39" t="str">
        <f>IF(GLOBAL[[#This Row],[b1]]="","",GLOBAL[[#This Row],[b1]]-GLOBAL[[#This Row],[a1]])</f>
        <v/>
      </c>
      <c r="I1572" s="40">
        <f>SUM(GLOBAL[[#This Row],[a1]],IF(GLOBAL[[#This Row],[c1]]="",0,GLOBAL[[#This Row],[c1]]))</f>
        <v>7</v>
      </c>
      <c r="J1572" s="31">
        <v>6</v>
      </c>
      <c r="K1572" s="39">
        <f>IF(GLOBAL[[#This Row],[b2]]="","",GLOBAL[[#This Row],[b2]]-GLOBAL[[#This Row],[a2]])</f>
        <v>-1</v>
      </c>
      <c r="L1572" s="40">
        <f ca="1">SUM(INDIRECT(GLOBAL_VAR[TABLENAME]&amp;"[@a"&amp;$1:$1-1&amp;"]"),INDIRECT(GLOBAL_VAR[TABLENAME]&amp;"[@c"&amp;$1:$1-1&amp;"]"))</f>
        <v>6</v>
      </c>
      <c r="M1572" s="33"/>
      <c r="N1572" s="41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6</v>
      </c>
      <c r="P1572" s="33"/>
      <c r="Q1572" s="41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6</v>
      </c>
      <c r="S1572" s="31"/>
      <c r="T1572" s="39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6</v>
      </c>
    </row>
    <row r="1573" spans="1:21">
      <c r="A1573" s="31">
        <f ca="1">IF(GLOBAL[[#This Row],[TT]]&lt;1,"",ROW()-2)</f>
        <v>1571</v>
      </c>
      <c r="B1573" s="31" t="s">
        <v>5046</v>
      </c>
      <c r="C1573" s="31"/>
      <c r="D1573" s="31" t="s">
        <v>2449</v>
      </c>
      <c r="E1573" s="31">
        <f ca="1">GLOBAL[[#This Row],[a6]]</f>
        <v>2</v>
      </c>
      <c r="F1573" s="32">
        <f>GLOBAL[[#This Row],[AWAL]]</f>
        <v>0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0</v>
      </c>
      <c r="J1573" s="31">
        <v>2</v>
      </c>
      <c r="K1573" s="31">
        <f>IF(GLOBAL[[#This Row],[b2]]="","",GLOBAL[[#This Row],[b2]]-GLOBAL[[#This Row],[a2]])</f>
        <v>2</v>
      </c>
      <c r="L1573" s="32">
        <f ca="1">SUM(INDIRECT(GLOBAL_VAR[TABLENAME]&amp;"[@a"&amp;$1:$1-1&amp;"]"),INDIRECT(GLOBAL_VAR[TABLENAME]&amp;"[@c"&amp;$1:$1-1&amp;"]"))</f>
        <v>2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2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2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2</v>
      </c>
    </row>
    <row r="1574" spans="1:21">
      <c r="A1574" s="31">
        <f ca="1">IF(GLOBAL[[#This Row],[TT]]&lt;1,"",ROW()-2)</f>
        <v>1572</v>
      </c>
      <c r="B1574" s="31" t="s">
        <v>1684</v>
      </c>
      <c r="C1574" s="31">
        <v>28</v>
      </c>
      <c r="D1574" s="31" t="s">
        <v>58</v>
      </c>
      <c r="E1574" s="31">
        <f ca="1">GLOBAL[[#This Row],[a6]]</f>
        <v>28</v>
      </c>
      <c r="F1574" s="32">
        <f>GLOBAL[[#This Row],[AWAL]]</f>
        <v>28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28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28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28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28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28</v>
      </c>
    </row>
    <row r="1575" spans="1:21">
      <c r="A1575" s="31">
        <f ca="1">IF(GLOBAL[[#This Row],[TT]]&lt;1,"",ROW()-2)</f>
        <v>1573</v>
      </c>
      <c r="B1575" s="31" t="s">
        <v>1685</v>
      </c>
      <c r="C1575" s="31">
        <v>12</v>
      </c>
      <c r="D1575" s="31" t="s">
        <v>39</v>
      </c>
      <c r="E1575" s="31">
        <f ca="1">GLOBAL[[#This Row],[a6]]</f>
        <v>11</v>
      </c>
      <c r="F1575" s="32">
        <f>GLOBAL[[#This Row],[AWAL]]</f>
        <v>12</v>
      </c>
      <c r="G1575" s="31">
        <v>11</v>
      </c>
      <c r="H1575" s="31">
        <f>IF(GLOBAL[[#This Row],[b1]]="","",GLOBAL[[#This Row],[b1]]-GLOBAL[[#This Row],[a1]])</f>
        <v>-1</v>
      </c>
      <c r="I1575" s="32">
        <f>SUM(GLOBAL[[#This Row],[a1]],IF(GLOBAL[[#This Row],[c1]]="",0,GLOBAL[[#This Row],[c1]]))</f>
        <v>11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11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11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11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11</v>
      </c>
    </row>
    <row r="1576" spans="1:21">
      <c r="A1576" s="31">
        <f ca="1">IF(GLOBAL[[#This Row],[TT]]&lt;1,"",ROW()-2)</f>
        <v>1574</v>
      </c>
      <c r="B1576" s="31" t="s">
        <v>1686</v>
      </c>
      <c r="C1576" s="31">
        <v>49</v>
      </c>
      <c r="D1576" s="31" t="s">
        <v>39</v>
      </c>
      <c r="E1576" s="31">
        <f ca="1">GLOBAL[[#This Row],[a6]]</f>
        <v>49</v>
      </c>
      <c r="F1576" s="32">
        <f>GLOBAL[[#This Row],[AWAL]]</f>
        <v>49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49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49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49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49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49</v>
      </c>
    </row>
    <row r="1577" spans="1:21">
      <c r="A1577" s="31">
        <f ca="1">IF(GLOBAL[[#This Row],[TT]]&lt;1,"",ROW()-2)</f>
        <v>1575</v>
      </c>
      <c r="B1577" s="31" t="s">
        <v>1687</v>
      </c>
      <c r="C1577" s="31">
        <v>54</v>
      </c>
      <c r="D1577" s="31" t="s">
        <v>39</v>
      </c>
      <c r="E1577" s="31">
        <f ca="1">GLOBAL[[#This Row],[a6]]</f>
        <v>54</v>
      </c>
      <c r="F1577" s="32">
        <f>GLOBAL[[#This Row],[AWAL]]</f>
        <v>54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54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54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54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54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54</v>
      </c>
    </row>
    <row r="1578" spans="1:21">
      <c r="A1578" s="31">
        <f ca="1">IF(GLOBAL[[#This Row],[TT]]&lt;1,"",ROW()-2)</f>
        <v>1576</v>
      </c>
      <c r="B1578" s="31" t="s">
        <v>1688</v>
      </c>
      <c r="C1578" s="31">
        <v>6</v>
      </c>
      <c r="D1578" s="31" t="s">
        <v>87</v>
      </c>
      <c r="E1578" s="31">
        <f ca="1">GLOBAL[[#This Row],[a6]]</f>
        <v>6</v>
      </c>
      <c r="F1578" s="32">
        <f>GLOBAL[[#This Row],[AWAL]]</f>
        <v>6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6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6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6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6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6</v>
      </c>
    </row>
    <row r="1579" spans="1:21">
      <c r="A1579" s="31">
        <f ca="1">IF(GLOBAL[[#This Row],[TT]]&lt;1,"",ROW()-2)</f>
        <v>1577</v>
      </c>
      <c r="B1579" s="31" t="s">
        <v>1689</v>
      </c>
      <c r="C1579" s="31">
        <v>17</v>
      </c>
      <c r="D1579" s="31" t="s">
        <v>87</v>
      </c>
      <c r="E1579" s="31">
        <f ca="1">GLOBAL[[#This Row],[a6]]</f>
        <v>17</v>
      </c>
      <c r="F1579" s="32">
        <f>GLOBAL[[#This Row],[AWAL]]</f>
        <v>17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17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17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17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17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17</v>
      </c>
    </row>
    <row r="1580" spans="1:21">
      <c r="A1580" s="31">
        <f ca="1">IF(GLOBAL[[#This Row],[TT]]&lt;1,"",ROW()-2)</f>
        <v>1578</v>
      </c>
      <c r="B1580" s="31" t="s">
        <v>1690</v>
      </c>
      <c r="C1580" s="31">
        <v>3</v>
      </c>
      <c r="D1580" s="31" t="s">
        <v>39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</row>
    <row r="1581" spans="1:21">
      <c r="A1581" s="31">
        <f ca="1">IF(GLOBAL[[#This Row],[TT]]&lt;1,"",ROW()-2)</f>
        <v>1579</v>
      </c>
      <c r="B1581" s="31" t="s">
        <v>1691</v>
      </c>
      <c r="C1581" s="31">
        <v>3</v>
      </c>
      <c r="D1581" s="31" t="s">
        <v>34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1692</v>
      </c>
      <c r="C1582" s="31">
        <v>3</v>
      </c>
      <c r="D1582" s="31" t="s">
        <v>38</v>
      </c>
      <c r="E1582" s="31">
        <f ca="1">GLOBAL[[#This Row],[a6]]</f>
        <v>3</v>
      </c>
      <c r="F1582" s="32">
        <f>GLOBAL[[#This Row],[AWAL]]</f>
        <v>3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3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3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3</v>
      </c>
    </row>
    <row r="1583" spans="1:21">
      <c r="A1583" s="31">
        <f ca="1">IF(GLOBAL[[#This Row],[TT]]&lt;1,"",ROW()-2)</f>
        <v>1581</v>
      </c>
      <c r="B1583" s="31" t="s">
        <v>1693</v>
      </c>
      <c r="C1583" s="31">
        <v>1</v>
      </c>
      <c r="D1583" s="31" t="s">
        <v>87</v>
      </c>
      <c r="E1583" s="31">
        <f ca="1">GLOBAL[[#This Row],[a6]]</f>
        <v>1</v>
      </c>
      <c r="F1583" s="32">
        <f>GLOBAL[[#This Row],[AWAL]]</f>
        <v>1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1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1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1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1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1</v>
      </c>
    </row>
    <row r="1584" spans="1:21">
      <c r="A1584" s="31">
        <f ca="1">IF(GLOBAL[[#This Row],[TT]]&lt;1,"",ROW()-2)</f>
        <v>1582</v>
      </c>
      <c r="B1584" s="31" t="s">
        <v>1694</v>
      </c>
      <c r="C1584" s="31">
        <v>3</v>
      </c>
      <c r="D1584" s="31" t="s">
        <v>39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2842</v>
      </c>
      <c r="C1585" s="31">
        <v>5</v>
      </c>
      <c r="D1585" s="31" t="s">
        <v>2449</v>
      </c>
      <c r="E1585" s="31">
        <f ca="1">GLOBAL[[#This Row],[a6]]</f>
        <v>4</v>
      </c>
      <c r="F1585" s="32">
        <f>GLOBAL[[#This Row],[AWAL]]</f>
        <v>5</v>
      </c>
      <c r="G1585" s="31">
        <v>4</v>
      </c>
      <c r="H1585" s="31">
        <f>IF(GLOBAL[[#This Row],[b1]]="","",GLOBAL[[#This Row],[b1]]-GLOBAL[[#This Row],[a1]])</f>
        <v>-1</v>
      </c>
      <c r="I1585" s="32">
        <f>SUM(GLOBAL[[#This Row],[a1]],IF(GLOBAL[[#This Row],[c1]]="",0,GLOBAL[[#This Row],[c1]]))</f>
        <v>4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4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4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4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4</v>
      </c>
    </row>
    <row r="1586" spans="1:21">
      <c r="A1586" s="31">
        <f ca="1">IF(GLOBAL[[#This Row],[TT]]&lt;1,"",ROW()-2)</f>
        <v>1584</v>
      </c>
      <c r="B1586" s="31" t="s">
        <v>2845</v>
      </c>
      <c r="C1586" s="31">
        <v>2</v>
      </c>
      <c r="D1586" s="31" t="s">
        <v>2449</v>
      </c>
      <c r="E1586" s="31">
        <f ca="1">GLOBAL[[#This Row],[a6]]</f>
        <v>2</v>
      </c>
      <c r="F1586" s="32">
        <f>GLOBAL[[#This Row],[AWAL]]</f>
        <v>2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2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2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2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2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2</v>
      </c>
    </row>
    <row r="1587" spans="1:21">
      <c r="A1587" s="31">
        <f ca="1">IF(GLOBAL[[#This Row],[TT]]&lt;1,"",ROW()-2)</f>
        <v>1585</v>
      </c>
      <c r="B1587" s="31" t="s">
        <v>5044</v>
      </c>
      <c r="C1587" s="31"/>
      <c r="D1587" s="31" t="s">
        <v>2449</v>
      </c>
      <c r="E1587" s="31">
        <f ca="1">GLOBAL[[#This Row],[a6]]</f>
        <v>4</v>
      </c>
      <c r="F1587" s="32">
        <f>GLOBAL[[#This Row],[AWAL]]</f>
        <v>0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0</v>
      </c>
      <c r="J1587" s="31">
        <v>4</v>
      </c>
      <c r="K1587" s="31">
        <f>IF(GLOBAL[[#This Row],[b2]]="","",GLOBAL[[#This Row],[b2]]-GLOBAL[[#This Row],[a2]])</f>
        <v>4</v>
      </c>
      <c r="L1587" s="32">
        <f ca="1">SUM(INDIRECT(GLOBAL_VAR[TABLENAME]&amp;"[@a"&amp;$1:$1-1&amp;"]"),INDIRECT(GLOBAL_VAR[TABLENAME]&amp;"[@c"&amp;$1:$1-1&amp;"]"))</f>
        <v>4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4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4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4</v>
      </c>
    </row>
    <row r="1588" spans="1:21">
      <c r="A1588" s="31">
        <f ca="1">IF(GLOBAL[[#This Row],[TT]]&lt;1,"",ROW()-2)</f>
        <v>1586</v>
      </c>
      <c r="B1588" s="31" t="s">
        <v>5048</v>
      </c>
      <c r="C1588" s="31"/>
      <c r="D1588" s="31" t="s">
        <v>2449</v>
      </c>
      <c r="E1588" s="31">
        <f ca="1">GLOBAL[[#This Row],[a6]]</f>
        <v>4</v>
      </c>
      <c r="F1588" s="32">
        <f>GLOBAL[[#This Row],[AWAL]]</f>
        <v>0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0</v>
      </c>
      <c r="J1588" s="31">
        <v>4</v>
      </c>
      <c r="K1588" s="31">
        <f>IF(GLOBAL[[#This Row],[b2]]="","",GLOBAL[[#This Row],[b2]]-GLOBAL[[#This Row],[a2]])</f>
        <v>4</v>
      </c>
      <c r="L1588" s="32">
        <f ca="1">SUM(INDIRECT(GLOBAL_VAR[TABLENAME]&amp;"[@a"&amp;$1:$1-1&amp;"]"),INDIRECT(GLOBAL_VAR[TABLENAME]&amp;"[@c"&amp;$1:$1-1&amp;"]"))</f>
        <v>4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4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4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4</v>
      </c>
    </row>
    <row r="1589" spans="1:21">
      <c r="A1589" s="31">
        <f ca="1">IF(GLOBAL[[#This Row],[TT]]&lt;1,"",ROW()-2)</f>
        <v>1587</v>
      </c>
      <c r="B1589" s="31" t="s">
        <v>1695</v>
      </c>
      <c r="C1589" s="31">
        <v>3</v>
      </c>
      <c r="D1589" s="31" t="s">
        <v>63</v>
      </c>
      <c r="E1589" s="31">
        <f ca="1">GLOBAL[[#This Row],[a6]]</f>
        <v>3</v>
      </c>
      <c r="F1589" s="32">
        <f>GLOBAL[[#This Row],[AWAL]]</f>
        <v>3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</v>
      </c>
    </row>
    <row r="1590" spans="1:21">
      <c r="A1590" s="31">
        <f ca="1">IF(GLOBAL[[#This Row],[TT]]&lt;1,"",ROW()-2)</f>
        <v>1588</v>
      </c>
      <c r="B1590" s="31" t="s">
        <v>1696</v>
      </c>
      <c r="C1590" s="31">
        <v>5</v>
      </c>
      <c r="D1590" s="31" t="s">
        <v>87</v>
      </c>
      <c r="E1590" s="31">
        <f ca="1">GLOBAL[[#This Row],[a6]]</f>
        <v>5</v>
      </c>
      <c r="F1590" s="32">
        <f>GLOBAL[[#This Row],[AWAL]]</f>
        <v>5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</v>
      </c>
    </row>
    <row r="1591" spans="1:21">
      <c r="A1591" s="31">
        <f ca="1">IF(GLOBAL[[#This Row],[TT]]&lt;1,"",ROW()-2)</f>
        <v>1589</v>
      </c>
      <c r="B1591" s="31" t="s">
        <v>1697</v>
      </c>
      <c r="C1591" s="31">
        <v>8</v>
      </c>
      <c r="D1591" s="31" t="s">
        <v>87</v>
      </c>
      <c r="E1591" s="31">
        <f ca="1">GLOBAL[[#This Row],[a6]]</f>
        <v>6</v>
      </c>
      <c r="F1591" s="32">
        <f>GLOBAL[[#This Row],[AWAL]]</f>
        <v>8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8</v>
      </c>
      <c r="J1591" s="31">
        <v>6</v>
      </c>
      <c r="K1591" s="31">
        <f>IF(GLOBAL[[#This Row],[b2]]="","",GLOBAL[[#This Row],[b2]]-GLOBAL[[#This Row],[a2]])</f>
        <v>-2</v>
      </c>
      <c r="L1591" s="32">
        <f ca="1">SUM(INDIRECT(GLOBAL_VAR[TABLENAME]&amp;"[@a"&amp;$1:$1-1&amp;"]"),INDIRECT(GLOBAL_VAR[TABLENAME]&amp;"[@c"&amp;$1:$1-1&amp;"]"))</f>
        <v>6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6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6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6</v>
      </c>
    </row>
    <row r="1592" spans="1:21">
      <c r="A1592" s="31">
        <f ca="1">IF(GLOBAL[[#This Row],[TT]]&lt;1,"",ROW()-2)</f>
        <v>1590</v>
      </c>
      <c r="B1592" s="31" t="s">
        <v>1698</v>
      </c>
      <c r="C1592" s="31">
        <v>3</v>
      </c>
      <c r="D1592" s="31" t="s">
        <v>87</v>
      </c>
      <c r="E1592" s="31">
        <f ca="1">GLOBAL[[#This Row],[a6]]</f>
        <v>3</v>
      </c>
      <c r="F1592" s="32">
        <f>GLOBAL[[#This Row],[AWAL]]</f>
        <v>3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3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3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3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3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3</v>
      </c>
    </row>
    <row r="1593" spans="1:21">
      <c r="A1593" s="31">
        <f ca="1">IF(GLOBAL[[#This Row],[TT]]&lt;1,"",ROW()-2)</f>
        <v>1591</v>
      </c>
      <c r="B1593" s="31" t="s">
        <v>3071</v>
      </c>
      <c r="C1593" s="31">
        <v>19</v>
      </c>
      <c r="D1593" s="31" t="s">
        <v>2449</v>
      </c>
      <c r="E1593" s="31">
        <f ca="1">GLOBAL[[#This Row],[a6]]</f>
        <v>17</v>
      </c>
      <c r="F1593" s="32">
        <f>GLOBAL[[#This Row],[AWAL]]</f>
        <v>19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19</v>
      </c>
      <c r="J1593" s="31">
        <v>17</v>
      </c>
      <c r="K1593" s="31">
        <f>IF(GLOBAL[[#This Row],[b2]]="","",GLOBAL[[#This Row],[b2]]-GLOBAL[[#This Row],[a2]])</f>
        <v>-2</v>
      </c>
      <c r="L1593" s="32">
        <f ca="1">SUM(INDIRECT(GLOBAL_VAR[TABLENAME]&amp;"[@a"&amp;$1:$1-1&amp;"]"),INDIRECT(GLOBAL_VAR[TABLENAME]&amp;"[@c"&amp;$1:$1-1&amp;"]"))</f>
        <v>17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17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17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17</v>
      </c>
    </row>
    <row r="1594" spans="1:21">
      <c r="A1594" s="31">
        <f ca="1">IF(GLOBAL[[#This Row],[TT]]&lt;1,"",ROW()-2)</f>
        <v>1592</v>
      </c>
      <c r="B1594" s="31" t="s">
        <v>1699</v>
      </c>
      <c r="C1594" s="31">
        <v>57</v>
      </c>
      <c r="D1594" s="31" t="s">
        <v>39</v>
      </c>
      <c r="E1594" s="31">
        <f ca="1">GLOBAL[[#This Row],[a6]]</f>
        <v>57</v>
      </c>
      <c r="F1594" s="32">
        <f>GLOBAL[[#This Row],[AWAL]]</f>
        <v>57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57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57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57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57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57</v>
      </c>
    </row>
    <row r="1595" spans="1:21">
      <c r="A1595" s="31">
        <f ca="1">IF(GLOBAL[[#This Row],[TT]]&lt;1,"",ROW()-2)</f>
        <v>1593</v>
      </c>
      <c r="B1595" s="31" t="s">
        <v>1700</v>
      </c>
      <c r="C1595" s="31">
        <v>6</v>
      </c>
      <c r="D1595" s="31" t="s">
        <v>87</v>
      </c>
      <c r="E1595" s="31">
        <f ca="1">GLOBAL[[#This Row],[a6]]</f>
        <v>6</v>
      </c>
      <c r="F1595" s="32">
        <f>GLOBAL[[#This Row],[AWAL]]</f>
        <v>6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6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6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6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6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6</v>
      </c>
    </row>
    <row r="1596" spans="1:21">
      <c r="A1596" s="31">
        <f ca="1">IF(GLOBAL[[#This Row],[TT]]&lt;1,"",ROW()-2)</f>
        <v>1594</v>
      </c>
      <c r="B1596" s="31" t="s">
        <v>4835</v>
      </c>
      <c r="C1596" s="31">
        <v>3</v>
      </c>
      <c r="D1596" s="31" t="s">
        <v>2459</v>
      </c>
      <c r="E1596" s="31">
        <f ca="1">GLOBAL[[#This Row],[a6]]</f>
        <v>38</v>
      </c>
      <c r="F1596" s="32">
        <f>GLOBAL[[#This Row],[AWAL]]</f>
        <v>3</v>
      </c>
      <c r="G1596" s="31">
        <v>47</v>
      </c>
      <c r="H1596" s="31">
        <f>IF(GLOBAL[[#This Row],[b1]]="","",GLOBAL[[#This Row],[b1]]-GLOBAL[[#This Row],[a1]])</f>
        <v>44</v>
      </c>
      <c r="I1596" s="32">
        <f>SUM(GLOBAL[[#This Row],[a1]],IF(GLOBAL[[#This Row],[c1]]="",0,GLOBAL[[#This Row],[c1]]))</f>
        <v>47</v>
      </c>
      <c r="J1596" s="31">
        <v>38</v>
      </c>
      <c r="K1596" s="31">
        <f>IF(GLOBAL[[#This Row],[b2]]="","",GLOBAL[[#This Row],[b2]]-GLOBAL[[#This Row],[a2]])</f>
        <v>-9</v>
      </c>
      <c r="L1596" s="32">
        <f ca="1">SUM(INDIRECT(GLOBAL_VAR[TABLENAME]&amp;"[@a"&amp;$1:$1-1&amp;"]"),INDIRECT(GLOBAL_VAR[TABLENAME]&amp;"[@c"&amp;$1:$1-1&amp;"]"))</f>
        <v>38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38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38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38</v>
      </c>
    </row>
    <row r="1597" spans="1:21">
      <c r="A1597" s="31">
        <f ca="1">IF(GLOBAL[[#This Row],[TT]]&lt;1,"",ROW()-2)</f>
        <v>1595</v>
      </c>
      <c r="B1597" s="31" t="s">
        <v>4688</v>
      </c>
      <c r="C1597" s="31">
        <v>36</v>
      </c>
      <c r="D1597" s="31" t="s">
        <v>2413</v>
      </c>
      <c r="E1597" s="31">
        <f ca="1">GLOBAL[[#This Row],[a6]]</f>
        <v>34</v>
      </c>
      <c r="F1597" s="32">
        <f>GLOBAL[[#This Row],[AWAL]]</f>
        <v>36</v>
      </c>
      <c r="G1597" s="31">
        <v>34</v>
      </c>
      <c r="H1597" s="31">
        <f>IF(GLOBAL[[#This Row],[b1]]="","",GLOBAL[[#This Row],[b1]]-GLOBAL[[#This Row],[a1]])</f>
        <v>-2</v>
      </c>
      <c r="I1597" s="32">
        <f>SUM(GLOBAL[[#This Row],[a1]],IF(GLOBAL[[#This Row],[c1]]="",0,GLOBAL[[#This Row],[c1]]))</f>
        <v>34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34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34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34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34</v>
      </c>
    </row>
    <row r="1598" spans="1:21">
      <c r="A1598" s="31">
        <f ca="1">IF(GLOBAL[[#This Row],[TT]]&lt;1,"",ROW()-2)</f>
        <v>1596</v>
      </c>
      <c r="B1598" s="31" t="s">
        <v>1701</v>
      </c>
      <c r="C1598" s="31">
        <v>5</v>
      </c>
      <c r="D1598" s="31" t="s">
        <v>87</v>
      </c>
      <c r="E1598" s="31">
        <f ca="1">GLOBAL[[#This Row],[a6]]</f>
        <v>5</v>
      </c>
      <c r="F1598" s="32">
        <f>GLOBAL[[#This Row],[AWAL]]</f>
        <v>5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5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5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5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5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5</v>
      </c>
    </row>
    <row r="1599" spans="1:21">
      <c r="A1599" s="31">
        <f ca="1">IF(GLOBAL[[#This Row],[TT]]&lt;1,"",ROW()-2)</f>
        <v>1597</v>
      </c>
      <c r="B1599" s="31" t="s">
        <v>1703</v>
      </c>
      <c r="C1599" s="31">
        <v>13</v>
      </c>
      <c r="D1599" s="31" t="s">
        <v>34</v>
      </c>
      <c r="E1599" s="31">
        <f ca="1">GLOBAL[[#This Row],[a6]]</f>
        <v>12</v>
      </c>
      <c r="F1599" s="32">
        <f>GLOBAL[[#This Row],[AWAL]]</f>
        <v>13</v>
      </c>
      <c r="G1599" s="31">
        <v>12</v>
      </c>
      <c r="H1599" s="31">
        <f>IF(GLOBAL[[#This Row],[b1]]="","",GLOBAL[[#This Row],[b1]]-GLOBAL[[#This Row],[a1]])</f>
        <v>-1</v>
      </c>
      <c r="I1599" s="32">
        <f>SUM(GLOBAL[[#This Row],[a1]],IF(GLOBAL[[#This Row],[c1]]="",0,GLOBAL[[#This Row],[c1]]))</f>
        <v>12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12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12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12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12</v>
      </c>
    </row>
    <row r="1600" spans="1:21">
      <c r="A1600" s="31">
        <f ca="1">IF(GLOBAL[[#This Row],[TT]]&lt;1,"",ROW()-2)</f>
        <v>1598</v>
      </c>
      <c r="B1600" s="31" t="s">
        <v>1704</v>
      </c>
      <c r="C1600" s="31">
        <v>21</v>
      </c>
      <c r="D1600" s="31" t="s">
        <v>34</v>
      </c>
      <c r="E1600" s="31">
        <f ca="1">GLOBAL[[#This Row],[a6]]</f>
        <v>21</v>
      </c>
      <c r="F1600" s="32">
        <f>GLOBAL[[#This Row],[AWAL]]</f>
        <v>21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21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21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21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21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21</v>
      </c>
    </row>
    <row r="1601" spans="1:21">
      <c r="A1601" s="31">
        <f ca="1">IF(GLOBAL[[#This Row],[TT]]&lt;1,"",ROW()-2)</f>
        <v>1599</v>
      </c>
      <c r="B1601" s="31" t="s">
        <v>1705</v>
      </c>
      <c r="C1601" s="31">
        <v>21</v>
      </c>
      <c r="D1601" s="31" t="s">
        <v>1706</v>
      </c>
      <c r="E1601" s="31">
        <f ca="1">GLOBAL[[#This Row],[a6]]</f>
        <v>21</v>
      </c>
      <c r="F1601" s="32">
        <f>GLOBAL[[#This Row],[AWAL]]</f>
        <v>21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21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21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21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21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21</v>
      </c>
    </row>
    <row r="1602" spans="1:21">
      <c r="A1602" s="39">
        <f ca="1">IF(GLOBAL[[#This Row],[TT]]&lt;1,"",ROW()-2)</f>
        <v>1600</v>
      </c>
      <c r="B1602" s="31" t="s">
        <v>5024</v>
      </c>
      <c r="C1602" s="31"/>
      <c r="D1602" s="31">
        <v>144</v>
      </c>
      <c r="E1602" s="39">
        <f ca="1">GLOBAL[[#This Row],[a6]]</f>
        <v>2</v>
      </c>
      <c r="F1602" s="40">
        <f>GLOBAL[[#This Row],[AWAL]]</f>
        <v>0</v>
      </c>
      <c r="G1602" s="31">
        <v>2</v>
      </c>
      <c r="H1602" s="39">
        <f>IF(GLOBAL[[#This Row],[b1]]="","",GLOBAL[[#This Row],[b1]]-GLOBAL[[#This Row],[a1]])</f>
        <v>2</v>
      </c>
      <c r="I1602" s="40">
        <f>SUM(GLOBAL[[#This Row],[a1]],IF(GLOBAL[[#This Row],[c1]]="",0,GLOBAL[[#This Row],[c1]]))</f>
        <v>2</v>
      </c>
      <c r="J1602" s="31"/>
      <c r="K1602" s="39" t="str">
        <f>IF(GLOBAL[[#This Row],[b2]]="","",GLOBAL[[#This Row],[b2]]-GLOBAL[[#This Row],[a2]])</f>
        <v/>
      </c>
      <c r="L1602" s="40">
        <f ca="1">SUM(INDIRECT(GLOBAL_VAR[TABLENAME]&amp;"[@a"&amp;$1:$1-1&amp;"]"),INDIRECT(GLOBAL_VAR[TABLENAME]&amp;"[@c"&amp;$1:$1-1&amp;"]"))</f>
        <v>2</v>
      </c>
      <c r="M1602" s="33"/>
      <c r="N1602" s="41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</v>
      </c>
      <c r="P1602" s="33"/>
      <c r="Q1602" s="41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</v>
      </c>
      <c r="S1602" s="31"/>
      <c r="T1602" s="39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</v>
      </c>
    </row>
    <row r="1603" spans="1:21">
      <c r="A1603" s="31">
        <f ca="1">IF(GLOBAL[[#This Row],[TT]]&lt;1,"",ROW()-2)</f>
        <v>1601</v>
      </c>
      <c r="B1603" s="31" t="s">
        <v>1707</v>
      </c>
      <c r="C1603" s="31">
        <v>28</v>
      </c>
      <c r="D1603" s="31" t="s">
        <v>11</v>
      </c>
      <c r="E1603" s="31">
        <f ca="1">GLOBAL[[#This Row],[a6]]</f>
        <v>27</v>
      </c>
      <c r="F1603" s="32">
        <f>GLOBAL[[#This Row],[AWAL]]</f>
        <v>28</v>
      </c>
      <c r="G1603" s="31">
        <v>27</v>
      </c>
      <c r="H1603" s="31">
        <f>IF(GLOBAL[[#This Row],[b1]]="","",GLOBAL[[#This Row],[b1]]-GLOBAL[[#This Row],[a1]])</f>
        <v>-1</v>
      </c>
      <c r="I1603" s="32">
        <f>SUM(GLOBAL[[#This Row],[a1]],IF(GLOBAL[[#This Row],[c1]]="",0,GLOBAL[[#This Row],[c1]]))</f>
        <v>27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27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27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27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27</v>
      </c>
    </row>
    <row r="1604" spans="1:21">
      <c r="A1604" s="31">
        <f ca="1">IF(GLOBAL[[#This Row],[TT]]&lt;1,"",ROW()-2)</f>
        <v>1602</v>
      </c>
      <c r="B1604" s="31" t="s">
        <v>1710</v>
      </c>
      <c r="C1604" s="31">
        <v>4</v>
      </c>
      <c r="D1604" s="31" t="s">
        <v>38</v>
      </c>
      <c r="E1604" s="31">
        <f ca="1">GLOBAL[[#This Row],[a6]]</f>
        <v>4</v>
      </c>
      <c r="F1604" s="32">
        <f>GLOBAL[[#This Row],[AWAL]]</f>
        <v>4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4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4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4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4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4</v>
      </c>
    </row>
    <row r="1605" spans="1:21">
      <c r="A1605" s="31">
        <f ca="1">IF(GLOBAL[[#This Row],[TT]]&lt;1,"",ROW()-2)</f>
        <v>1603</v>
      </c>
      <c r="B1605" s="31" t="s">
        <v>1711</v>
      </c>
      <c r="C1605" s="31">
        <v>33</v>
      </c>
      <c r="D1605" s="31" t="s">
        <v>58</v>
      </c>
      <c r="E1605" s="31">
        <f ca="1">GLOBAL[[#This Row],[a6]]</f>
        <v>33</v>
      </c>
      <c r="F1605" s="32">
        <f>GLOBAL[[#This Row],[AWAL]]</f>
        <v>33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33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33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33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33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33</v>
      </c>
    </row>
    <row r="1606" spans="1:21">
      <c r="A1606" s="31">
        <f ca="1">IF(GLOBAL[[#This Row],[TT]]&lt;1,"",ROW()-2)</f>
        <v>1604</v>
      </c>
      <c r="B1606" s="31" t="s">
        <v>1712</v>
      </c>
      <c r="C1606" s="31">
        <v>27</v>
      </c>
      <c r="D1606" s="31" t="s">
        <v>87</v>
      </c>
      <c r="E1606" s="31">
        <f ca="1">GLOBAL[[#This Row],[a6]]</f>
        <v>27</v>
      </c>
      <c r="F1606" s="32">
        <f>GLOBAL[[#This Row],[AWAL]]</f>
        <v>27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27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27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27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27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27</v>
      </c>
    </row>
    <row r="1607" spans="1:21">
      <c r="A1607" s="31">
        <f ca="1">IF(GLOBAL[[#This Row],[TT]]&lt;1,"",ROW()-2)</f>
        <v>1605</v>
      </c>
      <c r="B1607" s="31" t="s">
        <v>1716</v>
      </c>
      <c r="C1607" s="31">
        <v>1</v>
      </c>
      <c r="D1607" s="31" t="s">
        <v>39</v>
      </c>
      <c r="E1607" s="31">
        <f ca="1">GLOBAL[[#This Row],[a6]]</f>
        <v>1</v>
      </c>
      <c r="F1607" s="32">
        <f>GLOBAL[[#This Row],[AWAL]]</f>
        <v>1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1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1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1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1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1</v>
      </c>
    </row>
    <row r="1608" spans="1:21">
      <c r="A1608" s="31">
        <f ca="1">IF(GLOBAL[[#This Row],[TT]]&lt;1,"",ROW()-2)</f>
        <v>1606</v>
      </c>
      <c r="B1608" s="31" t="s">
        <v>1717</v>
      </c>
      <c r="C1608" s="31">
        <v>2</v>
      </c>
      <c r="D1608" s="31" t="s">
        <v>39</v>
      </c>
      <c r="E1608" s="31">
        <f ca="1">GLOBAL[[#This Row],[a6]]</f>
        <v>2</v>
      </c>
      <c r="F1608" s="32">
        <f>GLOBAL[[#This Row],[AWAL]]</f>
        <v>2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2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2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2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2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2</v>
      </c>
    </row>
    <row r="1609" spans="1:21">
      <c r="A1609" s="31">
        <f ca="1">IF(GLOBAL[[#This Row],[TT]]&lt;1,"",ROW()-2)</f>
        <v>1607</v>
      </c>
      <c r="B1609" s="31" t="s">
        <v>1718</v>
      </c>
      <c r="C1609" s="31">
        <v>2</v>
      </c>
      <c r="D1609" s="31" t="s">
        <v>87</v>
      </c>
      <c r="E1609" s="31">
        <f ca="1">GLOBAL[[#This Row],[a6]]</f>
        <v>2</v>
      </c>
      <c r="F1609" s="32">
        <f>GLOBAL[[#This Row],[AWAL]]</f>
        <v>2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2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2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2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2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2</v>
      </c>
    </row>
    <row r="1610" spans="1:21">
      <c r="A1610" s="31">
        <f ca="1">IF(GLOBAL[[#This Row],[TT]]&lt;1,"",ROW()-2)</f>
        <v>1608</v>
      </c>
      <c r="B1610" s="31" t="s">
        <v>1719</v>
      </c>
      <c r="C1610" s="31">
        <v>26</v>
      </c>
      <c r="D1610" s="31" t="s">
        <v>87</v>
      </c>
      <c r="E1610" s="31">
        <f ca="1">GLOBAL[[#This Row],[a6]]</f>
        <v>26</v>
      </c>
      <c r="F1610" s="32">
        <f>GLOBAL[[#This Row],[AWAL]]</f>
        <v>26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26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26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26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26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26</v>
      </c>
    </row>
    <row r="1611" spans="1:21">
      <c r="A1611" s="31">
        <f ca="1">IF(GLOBAL[[#This Row],[TT]]&lt;1,"",ROW()-2)</f>
        <v>1609</v>
      </c>
      <c r="B1611" s="31" t="s">
        <v>1720</v>
      </c>
      <c r="C1611" s="31">
        <v>1</v>
      </c>
      <c r="D1611" s="31" t="s">
        <v>87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>
      <c r="A1612" s="31">
        <f ca="1">IF(GLOBAL[[#This Row],[TT]]&lt;1,"",ROW()-2)</f>
        <v>1610</v>
      </c>
      <c r="B1612" s="31" t="s">
        <v>1721</v>
      </c>
      <c r="C1612" s="31">
        <v>5</v>
      </c>
      <c r="D1612" s="31" t="s">
        <v>87</v>
      </c>
      <c r="E1612" s="31">
        <f ca="1">GLOBAL[[#This Row],[a6]]</f>
        <v>5</v>
      </c>
      <c r="F1612" s="32">
        <f>GLOBAL[[#This Row],[AWAL]]</f>
        <v>5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5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5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5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5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5</v>
      </c>
    </row>
    <row r="1613" spans="1:21">
      <c r="A1613" s="31">
        <f ca="1">IF(GLOBAL[[#This Row],[TT]]&lt;1,"",ROW()-2)</f>
        <v>1611</v>
      </c>
      <c r="B1613" s="31" t="s">
        <v>1722</v>
      </c>
      <c r="C1613" s="31">
        <v>1</v>
      </c>
      <c r="D1613" s="31" t="s">
        <v>58</v>
      </c>
      <c r="E1613" s="31">
        <f ca="1">GLOBAL[[#This Row],[a6]]</f>
        <v>1</v>
      </c>
      <c r="F1613" s="32">
        <f>GLOBAL[[#This Row],[AWAL]]</f>
        <v>1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1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1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</v>
      </c>
    </row>
    <row r="1614" spans="1:21">
      <c r="A1614" s="31">
        <f ca="1">IF(GLOBAL[[#This Row],[TT]]&lt;1,"",ROW()-2)</f>
        <v>1612</v>
      </c>
      <c r="B1614" s="31" t="s">
        <v>1723</v>
      </c>
      <c r="C1614" s="31">
        <v>39</v>
      </c>
      <c r="D1614" s="31" t="s">
        <v>11</v>
      </c>
      <c r="E1614" s="31">
        <f ca="1">GLOBAL[[#This Row],[a6]]</f>
        <v>37</v>
      </c>
      <c r="F1614" s="32">
        <f>GLOBAL[[#This Row],[AWAL]]</f>
        <v>39</v>
      </c>
      <c r="G1614" s="31">
        <v>37</v>
      </c>
      <c r="H1614" s="31">
        <f>IF(GLOBAL[[#This Row],[b1]]="","",GLOBAL[[#This Row],[b1]]-GLOBAL[[#This Row],[a1]])</f>
        <v>-2</v>
      </c>
      <c r="I1614" s="32">
        <f>SUM(GLOBAL[[#This Row],[a1]],IF(GLOBAL[[#This Row],[c1]]="",0,GLOBAL[[#This Row],[c1]]))</f>
        <v>37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37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37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37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37</v>
      </c>
    </row>
    <row r="1615" spans="1:21">
      <c r="A1615" s="31">
        <f ca="1">IF(GLOBAL[[#This Row],[TT]]&lt;1,"",ROW()-2)</f>
        <v>1613</v>
      </c>
      <c r="B1615" s="31" t="s">
        <v>1724</v>
      </c>
      <c r="C1615" s="31">
        <v>6</v>
      </c>
      <c r="D1615" s="31" t="s">
        <v>87</v>
      </c>
      <c r="E1615" s="31">
        <f ca="1">GLOBAL[[#This Row],[a6]]</f>
        <v>4</v>
      </c>
      <c r="F1615" s="32">
        <f>GLOBAL[[#This Row],[AWAL]]</f>
        <v>6</v>
      </c>
      <c r="G1615" s="31">
        <v>4</v>
      </c>
      <c r="H1615" s="31">
        <f>IF(GLOBAL[[#This Row],[b1]]="","",GLOBAL[[#This Row],[b1]]-GLOBAL[[#This Row],[a1]])</f>
        <v>-2</v>
      </c>
      <c r="I1615" s="32">
        <f>SUM(GLOBAL[[#This Row],[a1]],IF(GLOBAL[[#This Row],[c1]]="",0,GLOBAL[[#This Row],[c1]]))</f>
        <v>4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4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4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4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4</v>
      </c>
    </row>
    <row r="1616" spans="1:21">
      <c r="A1616" s="31">
        <f ca="1">IF(GLOBAL[[#This Row],[TT]]&lt;1,"",ROW()-2)</f>
        <v>1614</v>
      </c>
      <c r="B1616" s="31" t="s">
        <v>1725</v>
      </c>
      <c r="C1616" s="31">
        <v>15</v>
      </c>
      <c r="D1616" s="31" t="s">
        <v>87</v>
      </c>
      <c r="E1616" s="31">
        <f ca="1">GLOBAL[[#This Row],[a6]]</f>
        <v>14</v>
      </c>
      <c r="F1616" s="32">
        <f>GLOBAL[[#This Row],[AWAL]]</f>
        <v>15</v>
      </c>
      <c r="G1616" s="31">
        <v>14</v>
      </c>
      <c r="H1616" s="31">
        <f>IF(GLOBAL[[#This Row],[b1]]="","",GLOBAL[[#This Row],[b1]]-GLOBAL[[#This Row],[a1]])</f>
        <v>-1</v>
      </c>
      <c r="I1616" s="32">
        <f>SUM(GLOBAL[[#This Row],[a1]],IF(GLOBAL[[#This Row],[c1]]="",0,GLOBAL[[#This Row],[c1]]))</f>
        <v>14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14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14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14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14</v>
      </c>
    </row>
    <row r="1617" spans="1:21">
      <c r="A1617" s="31">
        <f ca="1">IF(GLOBAL[[#This Row],[TT]]&lt;1,"",ROW()-2)</f>
        <v>1615</v>
      </c>
      <c r="B1617" s="31" t="s">
        <v>1726</v>
      </c>
      <c r="C1617" s="31">
        <v>8</v>
      </c>
      <c r="D1617" s="31" t="s">
        <v>87</v>
      </c>
      <c r="E1617" s="31">
        <f ca="1">GLOBAL[[#This Row],[a6]]</f>
        <v>8</v>
      </c>
      <c r="F1617" s="32">
        <f>GLOBAL[[#This Row],[AWAL]]</f>
        <v>8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8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8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8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8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8</v>
      </c>
    </row>
    <row r="1618" spans="1:21">
      <c r="A1618" s="31">
        <f ca="1">IF(GLOBAL[[#This Row],[TT]]&lt;1,"",ROW()-2)</f>
        <v>1616</v>
      </c>
      <c r="B1618" s="31" t="s">
        <v>1729</v>
      </c>
      <c r="C1618" s="31">
        <v>9</v>
      </c>
      <c r="D1618" s="31" t="s">
        <v>87</v>
      </c>
      <c r="E1618" s="31">
        <f ca="1">GLOBAL[[#This Row],[a6]]</f>
        <v>9</v>
      </c>
      <c r="F1618" s="32">
        <f>GLOBAL[[#This Row],[AWAL]]</f>
        <v>9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9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9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9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9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9</v>
      </c>
    </row>
    <row r="1619" spans="1:21">
      <c r="A1619" s="31">
        <f ca="1">IF(GLOBAL[[#This Row],[TT]]&lt;1,"",ROW()-2)</f>
        <v>1617</v>
      </c>
      <c r="B1619" s="31" t="s">
        <v>1730</v>
      </c>
      <c r="C1619" s="31">
        <v>5</v>
      </c>
      <c r="D1619" s="31" t="s">
        <v>87</v>
      </c>
      <c r="E1619" s="31">
        <f ca="1">GLOBAL[[#This Row],[a6]]</f>
        <v>5</v>
      </c>
      <c r="F1619" s="32">
        <f>GLOBAL[[#This Row],[AWAL]]</f>
        <v>5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5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5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5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5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5</v>
      </c>
    </row>
    <row r="1620" spans="1:21">
      <c r="A1620" s="31">
        <f ca="1">IF(GLOBAL[[#This Row],[TT]]&lt;1,"",ROW()-2)</f>
        <v>1618</v>
      </c>
      <c r="B1620" s="31" t="s">
        <v>1731</v>
      </c>
      <c r="C1620" s="31">
        <v>1</v>
      </c>
      <c r="D1620" s="31" t="s">
        <v>87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</row>
    <row r="1621" spans="1:21">
      <c r="A1621" s="31">
        <f ca="1">IF(GLOBAL[[#This Row],[TT]]&lt;1,"",ROW()-2)</f>
        <v>1619</v>
      </c>
      <c r="B1621" s="31" t="s">
        <v>1732</v>
      </c>
      <c r="C1621" s="31">
        <v>2</v>
      </c>
      <c r="D1621" s="31" t="s">
        <v>87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>
      <c r="A1622" s="31">
        <f ca="1">IF(GLOBAL[[#This Row],[TT]]&lt;1,"",ROW()-2)</f>
        <v>1620</v>
      </c>
      <c r="B1622" s="31" t="s">
        <v>1733</v>
      </c>
      <c r="C1622" s="31">
        <v>11</v>
      </c>
      <c r="D1622" s="31" t="s">
        <v>58</v>
      </c>
      <c r="E1622" s="31">
        <f ca="1">GLOBAL[[#This Row],[a6]]</f>
        <v>11</v>
      </c>
      <c r="F1622" s="32">
        <f>GLOBAL[[#This Row],[AWAL]]</f>
        <v>11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11</v>
      </c>
    </row>
    <row r="1623" spans="1:21">
      <c r="A1623" s="31">
        <f ca="1">IF(GLOBAL[[#This Row],[TT]]&lt;1,"",ROW()-2)</f>
        <v>1621</v>
      </c>
      <c r="B1623" s="31" t="s">
        <v>1734</v>
      </c>
      <c r="C1623" s="31">
        <v>4</v>
      </c>
      <c r="D1623" s="31" t="s">
        <v>87</v>
      </c>
      <c r="E1623" s="31">
        <f ca="1">GLOBAL[[#This Row],[a6]]</f>
        <v>4</v>
      </c>
      <c r="F1623" s="32">
        <f>GLOBAL[[#This Row],[AWAL]]</f>
        <v>4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4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4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4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4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4</v>
      </c>
    </row>
    <row r="1624" spans="1:21">
      <c r="A1624" s="31">
        <f ca="1">IF(GLOBAL[[#This Row],[TT]]&lt;1,"",ROW()-2)</f>
        <v>1622</v>
      </c>
      <c r="B1624" s="31" t="s">
        <v>1735</v>
      </c>
      <c r="C1624" s="31">
        <v>13</v>
      </c>
      <c r="D1624" s="31" t="s">
        <v>58</v>
      </c>
      <c r="E1624" s="31">
        <f ca="1">GLOBAL[[#This Row],[a6]]</f>
        <v>13</v>
      </c>
      <c r="F1624" s="32">
        <f>GLOBAL[[#This Row],[AWAL]]</f>
        <v>13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13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13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13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13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13</v>
      </c>
    </row>
    <row r="1625" spans="1:21">
      <c r="A1625" s="31">
        <f ca="1">IF(GLOBAL[[#This Row],[TT]]&lt;1,"",ROW()-2)</f>
        <v>1623</v>
      </c>
      <c r="B1625" s="31" t="s">
        <v>1736</v>
      </c>
      <c r="C1625" s="31">
        <v>16</v>
      </c>
      <c r="D1625" s="31" t="s">
        <v>87</v>
      </c>
      <c r="E1625" s="31">
        <f ca="1">GLOBAL[[#This Row],[a6]]</f>
        <v>16</v>
      </c>
      <c r="F1625" s="32">
        <f>GLOBAL[[#This Row],[AWAL]]</f>
        <v>16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16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16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16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16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16</v>
      </c>
    </row>
    <row r="1626" spans="1:21">
      <c r="A1626" s="31">
        <f ca="1">IF(GLOBAL[[#This Row],[TT]]&lt;1,"",ROW()-2)</f>
        <v>1624</v>
      </c>
      <c r="B1626" s="31" t="s">
        <v>1737</v>
      </c>
      <c r="C1626" s="31">
        <v>4</v>
      </c>
      <c r="D1626" s="31" t="s">
        <v>87</v>
      </c>
      <c r="E1626" s="31">
        <f ca="1">GLOBAL[[#This Row],[a6]]</f>
        <v>3</v>
      </c>
      <c r="F1626" s="32">
        <f>GLOBAL[[#This Row],[AWAL]]</f>
        <v>4</v>
      </c>
      <c r="G1626" s="31">
        <v>3</v>
      </c>
      <c r="H1626" s="31">
        <f>IF(GLOBAL[[#This Row],[b1]]="","",GLOBAL[[#This Row],[b1]]-GLOBAL[[#This Row],[a1]])</f>
        <v>-1</v>
      </c>
      <c r="I1626" s="32">
        <f>SUM(GLOBAL[[#This Row],[a1]],IF(GLOBAL[[#This Row],[c1]]="",0,GLOBAL[[#This Row],[c1]]))</f>
        <v>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3</v>
      </c>
    </row>
    <row r="1627" spans="1:21">
      <c r="A1627" s="31">
        <f ca="1">IF(GLOBAL[[#This Row],[TT]]&lt;1,"",ROW()-2)</f>
        <v>1625</v>
      </c>
      <c r="B1627" s="31" t="s">
        <v>1738</v>
      </c>
      <c r="C1627" s="31">
        <v>1</v>
      </c>
      <c r="D1627" s="31" t="s">
        <v>39</v>
      </c>
      <c r="E1627" s="31">
        <f ca="1">GLOBAL[[#This Row],[a6]]</f>
        <v>1</v>
      </c>
      <c r="F1627" s="32">
        <f>GLOBAL[[#This Row],[AWAL]]</f>
        <v>1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</v>
      </c>
    </row>
    <row r="1628" spans="1:21">
      <c r="A1628" s="31">
        <f ca="1">IF(GLOBAL[[#This Row],[TT]]&lt;1,"",ROW()-2)</f>
        <v>1626</v>
      </c>
      <c r="B1628" s="31" t="s">
        <v>1740</v>
      </c>
      <c r="C1628" s="31">
        <v>4</v>
      </c>
      <c r="D1628" s="31" t="s">
        <v>58</v>
      </c>
      <c r="E1628" s="31">
        <f ca="1">GLOBAL[[#This Row],[a6]]</f>
        <v>4</v>
      </c>
      <c r="F1628" s="32">
        <f>GLOBAL[[#This Row],[AWAL]]</f>
        <v>4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4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4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4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4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4</v>
      </c>
    </row>
    <row r="1629" spans="1:21">
      <c r="A1629" s="31">
        <f ca="1">IF(GLOBAL[[#This Row],[TT]]&lt;1,"",ROW()-2)</f>
        <v>1627</v>
      </c>
      <c r="B1629" s="31" t="s">
        <v>1741</v>
      </c>
      <c r="C1629" s="31">
        <v>1</v>
      </c>
      <c r="D1629" s="31" t="s">
        <v>58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1">
      <c r="A1630" s="31">
        <f ca="1">IF(GLOBAL[[#This Row],[TT]]&lt;1,"",ROW()-2)</f>
        <v>1628</v>
      </c>
      <c r="B1630" s="31" t="s">
        <v>1743</v>
      </c>
      <c r="C1630" s="31">
        <v>2</v>
      </c>
      <c r="D1630" s="31" t="s">
        <v>102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</row>
    <row r="1631" spans="1:21">
      <c r="A1631" s="31">
        <f ca="1">IF(GLOBAL[[#This Row],[TT]]&lt;1,"",ROW()-2)</f>
        <v>1629</v>
      </c>
      <c r="B1631" s="31" t="s">
        <v>1744</v>
      </c>
      <c r="C1631" s="31">
        <v>4</v>
      </c>
      <c r="D1631" s="31" t="s">
        <v>52</v>
      </c>
      <c r="E1631" s="31">
        <f ca="1">GLOBAL[[#This Row],[a6]]</f>
        <v>4</v>
      </c>
      <c r="F1631" s="32">
        <f>GLOBAL[[#This Row],[AWAL]]</f>
        <v>4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4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4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4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4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4</v>
      </c>
    </row>
    <row r="1632" spans="1:21">
      <c r="A1632" s="31">
        <f ca="1">IF(GLOBAL[[#This Row],[TT]]&lt;1,"",ROW()-2)</f>
        <v>1630</v>
      </c>
      <c r="B1632" s="31" t="s">
        <v>1745</v>
      </c>
      <c r="C1632" s="31">
        <v>5</v>
      </c>
      <c r="D1632" s="31" t="s">
        <v>102</v>
      </c>
      <c r="E1632" s="31">
        <f ca="1">GLOBAL[[#This Row],[a6]]</f>
        <v>5</v>
      </c>
      <c r="F1632" s="32">
        <f>GLOBAL[[#This Row],[AWAL]]</f>
        <v>5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5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5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5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5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5</v>
      </c>
    </row>
    <row r="1633" spans="1:21">
      <c r="A1633" s="31">
        <f ca="1">IF(GLOBAL[[#This Row],[TT]]&lt;1,"",ROW()-2)</f>
        <v>1631</v>
      </c>
      <c r="B1633" s="31" t="s">
        <v>4757</v>
      </c>
      <c r="C1633" s="31">
        <v>37</v>
      </c>
      <c r="D1633" s="31" t="s">
        <v>4758</v>
      </c>
      <c r="E1633" s="31">
        <f ca="1">GLOBAL[[#This Row],[a6]]</f>
        <v>35</v>
      </c>
      <c r="F1633" s="32">
        <f>GLOBAL[[#This Row],[AWAL]]</f>
        <v>37</v>
      </c>
      <c r="G1633" s="31">
        <v>36</v>
      </c>
      <c r="H1633" s="31">
        <f>IF(GLOBAL[[#This Row],[b1]]="","",GLOBAL[[#This Row],[b1]]-GLOBAL[[#This Row],[a1]])</f>
        <v>-1</v>
      </c>
      <c r="I1633" s="32">
        <f>SUM(GLOBAL[[#This Row],[a1]],IF(GLOBAL[[#This Row],[c1]]="",0,GLOBAL[[#This Row],[c1]]))</f>
        <v>36</v>
      </c>
      <c r="J1633" s="31">
        <v>35</v>
      </c>
      <c r="K1633" s="31">
        <f>IF(GLOBAL[[#This Row],[b2]]="","",GLOBAL[[#This Row],[b2]]-GLOBAL[[#This Row],[a2]])</f>
        <v>-1</v>
      </c>
      <c r="L1633" s="32">
        <f ca="1">SUM(INDIRECT(GLOBAL_VAR[TABLENAME]&amp;"[@a"&amp;$1:$1-1&amp;"]"),INDIRECT(GLOBAL_VAR[TABLENAME]&amp;"[@c"&amp;$1:$1-1&amp;"]"))</f>
        <v>35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35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35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35</v>
      </c>
    </row>
    <row r="1634" spans="1:21">
      <c r="A1634" s="31">
        <f ca="1">IF(GLOBAL[[#This Row],[TT]]&lt;1,"",ROW()-2)</f>
        <v>1632</v>
      </c>
      <c r="B1634" s="31" t="s">
        <v>3072</v>
      </c>
      <c r="C1634" s="31">
        <v>2</v>
      </c>
      <c r="D1634" s="31" t="s">
        <v>1551</v>
      </c>
      <c r="E1634" s="31">
        <f ca="1">GLOBAL[[#This Row],[a6]]</f>
        <v>2</v>
      </c>
      <c r="F1634" s="32">
        <f>GLOBAL[[#This Row],[AWAL]]</f>
        <v>2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2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2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2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2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2</v>
      </c>
    </row>
    <row r="1635" spans="1:21">
      <c r="A1635" s="31">
        <f ca="1">IF(GLOBAL[[#This Row],[TT]]&lt;1,"",ROW()-2)</f>
        <v>1633</v>
      </c>
      <c r="B1635" s="31" t="s">
        <v>1746</v>
      </c>
      <c r="C1635" s="31">
        <v>3</v>
      </c>
      <c r="D1635" s="31" t="s">
        <v>39</v>
      </c>
      <c r="E1635" s="31">
        <f ca="1">GLOBAL[[#This Row],[a6]]</f>
        <v>3</v>
      </c>
      <c r="F1635" s="32">
        <f>GLOBAL[[#This Row],[AWAL]]</f>
        <v>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</v>
      </c>
    </row>
    <row r="1636" spans="1:21">
      <c r="A1636" s="31">
        <f ca="1">IF(GLOBAL[[#This Row],[TT]]&lt;1,"",ROW()-2)</f>
        <v>1634</v>
      </c>
      <c r="B1636" s="31" t="s">
        <v>1747</v>
      </c>
      <c r="C1636" s="31">
        <v>16</v>
      </c>
      <c r="D1636" s="31" t="s">
        <v>39</v>
      </c>
      <c r="E1636" s="31">
        <f ca="1">GLOBAL[[#This Row],[a6]]</f>
        <v>15</v>
      </c>
      <c r="F1636" s="32">
        <f>GLOBAL[[#This Row],[AWAL]]</f>
        <v>16</v>
      </c>
      <c r="G1636" s="31">
        <v>15</v>
      </c>
      <c r="H1636" s="31">
        <f>IF(GLOBAL[[#This Row],[b1]]="","",GLOBAL[[#This Row],[b1]]-GLOBAL[[#This Row],[a1]])</f>
        <v>-1</v>
      </c>
      <c r="I1636" s="32">
        <f>SUM(GLOBAL[[#This Row],[a1]],IF(GLOBAL[[#This Row],[c1]]="",0,GLOBAL[[#This Row],[c1]]))</f>
        <v>15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15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15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15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15</v>
      </c>
    </row>
    <row r="1637" spans="1:21">
      <c r="A1637" s="31">
        <f ca="1">IF(GLOBAL[[#This Row],[TT]]&lt;1,"",ROW()-2)</f>
        <v>1635</v>
      </c>
      <c r="B1637" s="31" t="s">
        <v>1748</v>
      </c>
      <c r="C1637" s="31">
        <v>2</v>
      </c>
      <c r="D1637" s="31" t="s">
        <v>2616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</row>
    <row r="1638" spans="1:21">
      <c r="A1638" s="31">
        <f ca="1">IF(GLOBAL[[#This Row],[TT]]&lt;1,"",ROW()-2)</f>
        <v>1636</v>
      </c>
      <c r="B1638" s="31" t="s">
        <v>1749</v>
      </c>
      <c r="C1638" s="31">
        <v>2</v>
      </c>
      <c r="D1638" s="31" t="s">
        <v>63</v>
      </c>
      <c r="E1638" s="31">
        <f ca="1">GLOBAL[[#This Row],[a6]]</f>
        <v>2</v>
      </c>
      <c r="F1638" s="32">
        <f>GLOBAL[[#This Row],[AWAL]]</f>
        <v>2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2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2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2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2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2</v>
      </c>
    </row>
    <row r="1639" spans="1:21">
      <c r="A1639" s="31">
        <f ca="1">IF(GLOBAL[[#This Row],[TT]]&lt;1,"",ROW()-2)</f>
        <v>1637</v>
      </c>
      <c r="B1639" s="31" t="s">
        <v>1750</v>
      </c>
      <c r="C1639" s="31">
        <v>2</v>
      </c>
      <c r="D1639" s="31" t="s">
        <v>39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1">
      <c r="A1640" s="31">
        <f ca="1">IF(GLOBAL[[#This Row],[TT]]&lt;1,"",ROW()-2)</f>
        <v>1638</v>
      </c>
      <c r="B1640" s="31" t="s">
        <v>1751</v>
      </c>
      <c r="C1640" s="31">
        <v>3</v>
      </c>
      <c r="D1640" s="31" t="s">
        <v>65</v>
      </c>
      <c r="E1640" s="31">
        <f ca="1">GLOBAL[[#This Row],[a6]]</f>
        <v>3</v>
      </c>
      <c r="F1640" s="32">
        <f>GLOBAL[[#This Row],[AWAL]]</f>
        <v>3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3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3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3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3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3</v>
      </c>
    </row>
    <row r="1641" spans="1:21">
      <c r="A1641" s="31">
        <f ca="1">IF(GLOBAL[[#This Row],[TT]]&lt;1,"",ROW()-2)</f>
        <v>1639</v>
      </c>
      <c r="B1641" s="31" t="s">
        <v>1752</v>
      </c>
      <c r="C1641" s="31">
        <v>3</v>
      </c>
      <c r="D1641" s="31" t="s">
        <v>63</v>
      </c>
      <c r="E1641" s="31">
        <f ca="1">GLOBAL[[#This Row],[a6]]</f>
        <v>3</v>
      </c>
      <c r="F1641" s="32">
        <f>GLOBAL[[#This Row],[AWAL]]</f>
        <v>3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3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3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3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3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3</v>
      </c>
    </row>
    <row r="1642" spans="1:21">
      <c r="A1642" s="31">
        <f ca="1">IF(GLOBAL[[#This Row],[TT]]&lt;1,"",ROW()-2)</f>
        <v>1640</v>
      </c>
      <c r="B1642" s="31" t="s">
        <v>1753</v>
      </c>
      <c r="C1642" s="31">
        <v>5</v>
      </c>
      <c r="D1642" s="31" t="s">
        <v>798</v>
      </c>
      <c r="E1642" s="31">
        <f ca="1">GLOBAL[[#This Row],[a6]]</f>
        <v>5</v>
      </c>
      <c r="F1642" s="32">
        <f>GLOBAL[[#This Row],[AWAL]]</f>
        <v>5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5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5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5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5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5</v>
      </c>
    </row>
    <row r="1643" spans="1:21">
      <c r="A1643" s="31">
        <f ca="1">IF(GLOBAL[[#This Row],[TT]]&lt;1,"",ROW()-2)</f>
        <v>1641</v>
      </c>
      <c r="B1643" s="31" t="s">
        <v>1754</v>
      </c>
      <c r="C1643" s="31">
        <v>7</v>
      </c>
      <c r="D1643" s="31" t="s">
        <v>102</v>
      </c>
      <c r="E1643" s="31">
        <f ca="1">GLOBAL[[#This Row],[a6]]</f>
        <v>7</v>
      </c>
      <c r="F1643" s="32">
        <f>GLOBAL[[#This Row],[AWAL]]</f>
        <v>7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7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7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7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7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7</v>
      </c>
    </row>
    <row r="1644" spans="1:21">
      <c r="A1644" s="31">
        <f ca="1">IF(GLOBAL[[#This Row],[TT]]&lt;1,"",ROW()-2)</f>
        <v>1642</v>
      </c>
      <c r="B1644" s="31" t="s">
        <v>1756</v>
      </c>
      <c r="C1644" s="31">
        <v>23</v>
      </c>
      <c r="D1644" s="31" t="s">
        <v>43</v>
      </c>
      <c r="E1644" s="31">
        <f ca="1">GLOBAL[[#This Row],[a6]]</f>
        <v>23</v>
      </c>
      <c r="F1644" s="32">
        <f>GLOBAL[[#This Row],[AWAL]]</f>
        <v>23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23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23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23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23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23</v>
      </c>
    </row>
    <row r="1645" spans="1:21">
      <c r="A1645" s="31">
        <f ca="1">IF(GLOBAL[[#This Row],[TT]]&lt;1,"",ROW()-2)</f>
        <v>1643</v>
      </c>
      <c r="B1645" s="31" t="s">
        <v>1757</v>
      </c>
      <c r="C1645" s="31">
        <v>19</v>
      </c>
      <c r="D1645" s="31" t="s">
        <v>1420</v>
      </c>
      <c r="E1645" s="31">
        <f ca="1">GLOBAL[[#This Row],[a6]]</f>
        <v>19</v>
      </c>
      <c r="F1645" s="32">
        <f>GLOBAL[[#This Row],[AWAL]]</f>
        <v>19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19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19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19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19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19</v>
      </c>
    </row>
    <row r="1646" spans="1:21">
      <c r="A1646" s="31">
        <f ca="1">IF(GLOBAL[[#This Row],[TT]]&lt;1,"",ROW()-2)</f>
        <v>1644</v>
      </c>
      <c r="B1646" s="31" t="s">
        <v>1758</v>
      </c>
      <c r="C1646" s="31">
        <v>2</v>
      </c>
      <c r="D1646" s="31" t="s">
        <v>1759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</row>
    <row r="1647" spans="1:21">
      <c r="A1647" s="31">
        <f ca="1">IF(GLOBAL[[#This Row],[TT]]&lt;1,"",ROW()-2)</f>
        <v>1645</v>
      </c>
      <c r="B1647" s="31" t="s">
        <v>1760</v>
      </c>
      <c r="C1647" s="31">
        <v>3</v>
      </c>
      <c r="D1647" s="31" t="s">
        <v>39</v>
      </c>
      <c r="E1647" s="31">
        <f ca="1">GLOBAL[[#This Row],[a6]]</f>
        <v>3</v>
      </c>
      <c r="F1647" s="32">
        <f>GLOBAL[[#This Row],[AWAL]]</f>
        <v>3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3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3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3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3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3</v>
      </c>
    </row>
    <row r="1648" spans="1:21">
      <c r="A1648" s="31">
        <f ca="1">IF(GLOBAL[[#This Row],[TT]]&lt;1,"",ROW()-2)</f>
        <v>1646</v>
      </c>
      <c r="B1648" s="31" t="s">
        <v>1761</v>
      </c>
      <c r="C1648" s="31">
        <v>3</v>
      </c>
      <c r="D1648" s="31">
        <v>96</v>
      </c>
      <c r="E1648" s="31">
        <f ca="1">GLOBAL[[#This Row],[a6]]</f>
        <v>3</v>
      </c>
      <c r="F1648" s="32">
        <f>GLOBAL[[#This Row],[AWAL]]</f>
        <v>3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3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3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3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3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3</v>
      </c>
    </row>
    <row r="1649" spans="1:21">
      <c r="A1649" s="31">
        <f ca="1">IF(GLOBAL[[#This Row],[TT]]&lt;1,"",ROW()-2)</f>
        <v>1647</v>
      </c>
      <c r="B1649" s="31" t="s">
        <v>1762</v>
      </c>
      <c r="C1649" s="31">
        <v>6</v>
      </c>
      <c r="D1649" s="31" t="s">
        <v>43</v>
      </c>
      <c r="E1649" s="31">
        <f ca="1">GLOBAL[[#This Row],[a6]]</f>
        <v>6</v>
      </c>
      <c r="F1649" s="32">
        <f>GLOBAL[[#This Row],[AWAL]]</f>
        <v>6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6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6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6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6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6</v>
      </c>
    </row>
    <row r="1650" spans="1:21">
      <c r="A1650" s="31">
        <f ca="1">IF(GLOBAL[[#This Row],[TT]]&lt;1,"",ROW()-2)</f>
        <v>1648</v>
      </c>
      <c r="B1650" s="31" t="s">
        <v>1763</v>
      </c>
      <c r="C1650" s="31">
        <v>4</v>
      </c>
      <c r="D1650" s="31" t="s">
        <v>39</v>
      </c>
      <c r="E1650" s="31">
        <f ca="1">GLOBAL[[#This Row],[a6]]</f>
        <v>4</v>
      </c>
      <c r="F1650" s="32">
        <f>GLOBAL[[#This Row],[AWAL]]</f>
        <v>4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4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4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4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4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4</v>
      </c>
    </row>
    <row r="1651" spans="1:21">
      <c r="A1651" s="31">
        <f ca="1">IF(GLOBAL[[#This Row],[TT]]&lt;1,"",ROW()-2)</f>
        <v>1649</v>
      </c>
      <c r="B1651" s="31" t="s">
        <v>1764</v>
      </c>
      <c r="C1651" s="31">
        <v>2</v>
      </c>
      <c r="D1651" s="31" t="s">
        <v>39</v>
      </c>
      <c r="E1651" s="31">
        <f ca="1">GLOBAL[[#This Row],[a6]]</f>
        <v>2</v>
      </c>
      <c r="F1651" s="32">
        <f>GLOBAL[[#This Row],[AWAL]]</f>
        <v>2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2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2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2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2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2</v>
      </c>
    </row>
    <row r="1652" spans="1:21">
      <c r="A1652" s="31">
        <f ca="1">IF(GLOBAL[[#This Row],[TT]]&lt;1,"",ROW()-2)</f>
        <v>1650</v>
      </c>
      <c r="B1652" s="31" t="s">
        <v>1765</v>
      </c>
      <c r="C1652" s="31">
        <v>1</v>
      </c>
      <c r="D1652" s="31" t="s">
        <v>39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1767</v>
      </c>
      <c r="C1653" s="31">
        <v>4</v>
      </c>
      <c r="D1653" s="31" t="s">
        <v>798</v>
      </c>
      <c r="E1653" s="31">
        <f ca="1">GLOBAL[[#This Row],[a6]]</f>
        <v>4</v>
      </c>
      <c r="F1653" s="32">
        <f>GLOBAL[[#This Row],[AWAL]]</f>
        <v>4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4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4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4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4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4</v>
      </c>
    </row>
    <row r="1654" spans="1:21">
      <c r="A1654" s="31">
        <f ca="1">IF(GLOBAL[[#This Row],[TT]]&lt;1,"",ROW()-2)</f>
        <v>1652</v>
      </c>
      <c r="B1654" s="31" t="s">
        <v>3073</v>
      </c>
      <c r="C1654" s="31">
        <v>1</v>
      </c>
      <c r="D1654" s="31" t="s">
        <v>3278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3074</v>
      </c>
      <c r="C1655" s="31">
        <v>1</v>
      </c>
      <c r="D1655" s="31" t="s">
        <v>3278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>
      <c r="A1656" s="31">
        <f ca="1">IF(GLOBAL[[#This Row],[TT]]&lt;1,"",ROW()-2)</f>
        <v>1654</v>
      </c>
      <c r="B1656" s="31" t="s">
        <v>1768</v>
      </c>
      <c r="C1656" s="31">
        <v>14</v>
      </c>
      <c r="D1656" s="31" t="s">
        <v>1295</v>
      </c>
      <c r="E1656" s="31">
        <f ca="1">GLOBAL[[#This Row],[a6]]</f>
        <v>14</v>
      </c>
      <c r="F1656" s="32">
        <f>GLOBAL[[#This Row],[AWAL]]</f>
        <v>14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14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14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14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14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14</v>
      </c>
    </row>
    <row r="1657" spans="1:21">
      <c r="A1657" s="31">
        <f ca="1">IF(GLOBAL[[#This Row],[TT]]&lt;1,"",ROW()-2)</f>
        <v>1655</v>
      </c>
      <c r="B1657" s="31" t="s">
        <v>1769</v>
      </c>
      <c r="C1657" s="31">
        <v>1</v>
      </c>
      <c r="D1657" s="31" t="s">
        <v>748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1770</v>
      </c>
      <c r="C1658" s="31">
        <v>2</v>
      </c>
      <c r="D1658" s="31" t="s">
        <v>172</v>
      </c>
      <c r="E1658" s="31">
        <f ca="1">GLOBAL[[#This Row],[a6]]</f>
        <v>2</v>
      </c>
      <c r="F1658" s="32">
        <f>GLOBAL[[#This Row],[AWAL]]</f>
        <v>2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2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2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2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2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2</v>
      </c>
    </row>
    <row r="1659" spans="1:21">
      <c r="A1659" s="31">
        <f ca="1">IF(GLOBAL[[#This Row],[TT]]&lt;1,"",ROW()-2)</f>
        <v>1657</v>
      </c>
      <c r="B1659" s="31" t="s">
        <v>1771</v>
      </c>
      <c r="C1659" s="31">
        <v>1</v>
      </c>
      <c r="D1659" s="31" t="s">
        <v>32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</row>
    <row r="1660" spans="1:21">
      <c r="A1660" s="31">
        <f ca="1">IF(GLOBAL[[#This Row],[TT]]&lt;1,"",ROW()-2)</f>
        <v>1658</v>
      </c>
      <c r="B1660" s="31" t="s">
        <v>1772</v>
      </c>
      <c r="C1660" s="31">
        <v>1</v>
      </c>
      <c r="D1660" s="31" t="s">
        <v>726</v>
      </c>
      <c r="E1660" s="31">
        <f ca="1">GLOBAL[[#This Row],[a6]]</f>
        <v>1</v>
      </c>
      <c r="F1660" s="32">
        <f>GLOBAL[[#This Row],[AWAL]]</f>
        <v>1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1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1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1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1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1</v>
      </c>
    </row>
    <row r="1661" spans="1:21">
      <c r="A1661" s="31">
        <f ca="1">IF(GLOBAL[[#This Row],[TT]]&lt;1,"",ROW()-2)</f>
        <v>1659</v>
      </c>
      <c r="B1661" s="31" t="s">
        <v>1773</v>
      </c>
      <c r="C1661" s="31">
        <v>1</v>
      </c>
      <c r="D1661" s="31" t="s">
        <v>3278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1774</v>
      </c>
      <c r="C1662" s="31">
        <v>2</v>
      </c>
      <c r="D1662" s="31" t="s">
        <v>3278</v>
      </c>
      <c r="E1662" s="31">
        <f ca="1">GLOBAL[[#This Row],[a6]]</f>
        <v>2</v>
      </c>
      <c r="F1662" s="32">
        <f>GLOBAL[[#This Row],[AWAL]]</f>
        <v>2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2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2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2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2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2</v>
      </c>
    </row>
    <row r="1663" spans="1:21">
      <c r="A1663" s="31">
        <f ca="1">IF(GLOBAL[[#This Row],[TT]]&lt;1,"",ROW()-2)</f>
        <v>1661</v>
      </c>
      <c r="B1663" s="31" t="s">
        <v>1775</v>
      </c>
      <c r="C1663" s="31">
        <v>2</v>
      </c>
      <c r="D1663" s="31" t="s">
        <v>132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2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2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2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2</v>
      </c>
    </row>
    <row r="1664" spans="1:21">
      <c r="A1664" s="31">
        <f ca="1">IF(GLOBAL[[#This Row],[TT]]&lt;1,"",ROW()-2)</f>
        <v>1662</v>
      </c>
      <c r="B1664" s="31" t="s">
        <v>1778</v>
      </c>
      <c r="C1664" s="31">
        <v>1</v>
      </c>
      <c r="D1664" s="31" t="s">
        <v>2899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>
      <c r="A1665" s="31">
        <f ca="1">IF(GLOBAL[[#This Row],[TT]]&lt;1,"",ROW()-2)</f>
        <v>1663</v>
      </c>
      <c r="B1665" s="31" t="s">
        <v>1779</v>
      </c>
      <c r="C1665" s="31">
        <v>4</v>
      </c>
      <c r="D1665" s="31" t="s">
        <v>776</v>
      </c>
      <c r="E1665" s="31">
        <f ca="1">GLOBAL[[#This Row],[a6]]</f>
        <v>4</v>
      </c>
      <c r="F1665" s="32">
        <f>GLOBAL[[#This Row],[AWAL]]</f>
        <v>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4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4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4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4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4</v>
      </c>
    </row>
    <row r="1666" spans="1:21">
      <c r="A1666" s="31">
        <f ca="1">IF(GLOBAL[[#This Row],[TT]]&lt;1,"",ROW()-2)</f>
        <v>1664</v>
      </c>
      <c r="B1666" s="31" t="s">
        <v>1780</v>
      </c>
      <c r="C1666" s="31">
        <v>2</v>
      </c>
      <c r="D1666" s="31" t="s">
        <v>52</v>
      </c>
      <c r="E1666" s="31">
        <f ca="1">GLOBAL[[#This Row],[a6]]</f>
        <v>2</v>
      </c>
      <c r="F1666" s="32">
        <f>GLOBAL[[#This Row],[AWAL]]</f>
        <v>2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2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2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2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2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2</v>
      </c>
    </row>
    <row r="1667" spans="1:21">
      <c r="A1667" s="31">
        <f ca="1">IF(GLOBAL[[#This Row],[TT]]&lt;1,"",ROW()-2)</f>
        <v>1665</v>
      </c>
      <c r="B1667" s="31" t="s">
        <v>1781</v>
      </c>
      <c r="C1667" s="31">
        <v>7</v>
      </c>
      <c r="D1667" s="31" t="s">
        <v>43</v>
      </c>
      <c r="E1667" s="31">
        <f ca="1">GLOBAL[[#This Row],[a6]]</f>
        <v>7</v>
      </c>
      <c r="F1667" s="32">
        <f>GLOBAL[[#This Row],[AWAL]]</f>
        <v>7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7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7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7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7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7</v>
      </c>
    </row>
    <row r="1668" spans="1:21">
      <c r="A1668" s="31">
        <f ca="1">IF(GLOBAL[[#This Row],[TT]]&lt;1,"",ROW()-2)</f>
        <v>1666</v>
      </c>
      <c r="B1668" s="31" t="s">
        <v>1782</v>
      </c>
      <c r="C1668" s="31">
        <v>2</v>
      </c>
      <c r="D1668" s="31" t="s">
        <v>52</v>
      </c>
      <c r="E1668" s="31">
        <f ca="1">GLOBAL[[#This Row],[a6]]</f>
        <v>2</v>
      </c>
      <c r="F1668" s="32">
        <f>GLOBAL[[#This Row],[AWAL]]</f>
        <v>2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2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2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2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2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2</v>
      </c>
    </row>
    <row r="1669" spans="1:21">
      <c r="A1669" s="31">
        <f ca="1">IF(GLOBAL[[#This Row],[TT]]&lt;1,"",ROW()-2)</f>
        <v>1667</v>
      </c>
      <c r="B1669" s="31" t="s">
        <v>1783</v>
      </c>
      <c r="C1669" s="31">
        <v>2</v>
      </c>
      <c r="D1669" s="31" t="s">
        <v>748</v>
      </c>
      <c r="E1669" s="31">
        <f ca="1">GLOBAL[[#This Row],[a6]]</f>
        <v>2</v>
      </c>
      <c r="F1669" s="32">
        <f>GLOBAL[[#This Row],[AWAL]]</f>
        <v>2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2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2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2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2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2</v>
      </c>
    </row>
    <row r="1670" spans="1:21">
      <c r="A1670" s="31">
        <f ca="1">IF(GLOBAL[[#This Row],[TT]]&lt;1,"",ROW()-2)</f>
        <v>1668</v>
      </c>
      <c r="B1670" s="31" t="s">
        <v>1784</v>
      </c>
      <c r="C1670" s="31">
        <v>3</v>
      </c>
      <c r="D1670" s="31">
        <v>198</v>
      </c>
      <c r="E1670" s="31">
        <f ca="1">GLOBAL[[#This Row],[a6]]</f>
        <v>3</v>
      </c>
      <c r="F1670" s="32">
        <f>GLOBAL[[#This Row],[AWAL]]</f>
        <v>3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3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3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3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3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3</v>
      </c>
    </row>
    <row r="1671" spans="1:21">
      <c r="A1671" s="31">
        <f ca="1">IF(GLOBAL[[#This Row],[TT]]&lt;1,"",ROW()-2)</f>
        <v>1669</v>
      </c>
      <c r="B1671" s="31" t="s">
        <v>1785</v>
      </c>
      <c r="C1671" s="31">
        <v>1</v>
      </c>
      <c r="D1671" s="31" t="s">
        <v>748</v>
      </c>
      <c r="E1671" s="31">
        <f ca="1">GLOBAL[[#This Row],[a6]]</f>
        <v>1</v>
      </c>
      <c r="F1671" s="32">
        <f>GLOBAL[[#This Row],[AWAL]]</f>
        <v>1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1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1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1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1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1</v>
      </c>
    </row>
    <row r="1672" spans="1:21">
      <c r="A1672" s="31">
        <f ca="1">IF(GLOBAL[[#This Row],[TT]]&lt;1,"",ROW()-2)</f>
        <v>1670</v>
      </c>
      <c r="B1672" s="31" t="s">
        <v>1786</v>
      </c>
      <c r="C1672" s="31">
        <v>1</v>
      </c>
      <c r="D1672" s="31" t="s">
        <v>748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1787</v>
      </c>
      <c r="C1673" s="31">
        <v>1</v>
      </c>
      <c r="D1673" s="31" t="s">
        <v>798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1788</v>
      </c>
      <c r="C1674" s="31">
        <v>7</v>
      </c>
      <c r="D1674" s="31" t="s">
        <v>43</v>
      </c>
      <c r="E1674" s="31">
        <f ca="1">GLOBAL[[#This Row],[a6]]</f>
        <v>7</v>
      </c>
      <c r="F1674" s="32">
        <f>GLOBAL[[#This Row],[AWAL]]</f>
        <v>7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7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7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7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7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7</v>
      </c>
    </row>
    <row r="1675" spans="1:21">
      <c r="A1675" s="31">
        <f ca="1">IF(GLOBAL[[#This Row],[TT]]&lt;1,"",ROW()-2)</f>
        <v>1673</v>
      </c>
      <c r="B1675" s="31" t="s">
        <v>1789</v>
      </c>
      <c r="C1675" s="31">
        <v>16</v>
      </c>
      <c r="D1675" s="31" t="s">
        <v>43</v>
      </c>
      <c r="E1675" s="31">
        <f ca="1">GLOBAL[[#This Row],[a6]]</f>
        <v>16</v>
      </c>
      <c r="F1675" s="32">
        <f>GLOBAL[[#This Row],[AWAL]]</f>
        <v>16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16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16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16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16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16</v>
      </c>
    </row>
    <row r="1676" spans="1:21">
      <c r="A1676" s="31">
        <f ca="1">IF(GLOBAL[[#This Row],[TT]]&lt;1,"",ROW()-2)</f>
        <v>1674</v>
      </c>
      <c r="B1676" s="31" t="s">
        <v>1790</v>
      </c>
      <c r="C1676" s="31">
        <v>2</v>
      </c>
      <c r="D1676" s="31" t="s">
        <v>43</v>
      </c>
      <c r="E1676" s="31">
        <f ca="1">GLOBAL[[#This Row],[a6]]</f>
        <v>2</v>
      </c>
      <c r="F1676" s="32">
        <f>GLOBAL[[#This Row],[AWAL]]</f>
        <v>2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2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2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2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2</v>
      </c>
    </row>
    <row r="1677" spans="1:21">
      <c r="A1677" s="31">
        <f ca="1">IF(GLOBAL[[#This Row],[TT]]&lt;1,"",ROW()-2)</f>
        <v>1675</v>
      </c>
      <c r="B1677" s="31" t="s">
        <v>1791</v>
      </c>
      <c r="C1677" s="31">
        <v>1</v>
      </c>
      <c r="D1677" s="31" t="s">
        <v>783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</row>
    <row r="1678" spans="1:21">
      <c r="A1678" s="39">
        <f ca="1">IF(GLOBAL[[#This Row],[TT]]&lt;1,"",ROW()-2)</f>
        <v>1676</v>
      </c>
      <c r="B1678" s="31" t="s">
        <v>5037</v>
      </c>
      <c r="C1678" s="31"/>
      <c r="D1678" s="31">
        <v>180</v>
      </c>
      <c r="E1678" s="39">
        <f ca="1">GLOBAL[[#This Row],[a6]]</f>
        <v>1</v>
      </c>
      <c r="F1678" s="40">
        <f>GLOBAL[[#This Row],[AWAL]]</f>
        <v>0</v>
      </c>
      <c r="G1678" s="31">
        <v>3</v>
      </c>
      <c r="H1678" s="39">
        <f>IF(GLOBAL[[#This Row],[b1]]="","",GLOBAL[[#This Row],[b1]]-GLOBAL[[#This Row],[a1]])</f>
        <v>3</v>
      </c>
      <c r="I1678" s="40">
        <f>SUM(GLOBAL[[#This Row],[a1]],IF(GLOBAL[[#This Row],[c1]]="",0,GLOBAL[[#This Row],[c1]]))</f>
        <v>3</v>
      </c>
      <c r="J1678" s="31">
        <v>1</v>
      </c>
      <c r="K1678" s="39">
        <f>IF(GLOBAL[[#This Row],[b2]]="","",GLOBAL[[#This Row],[b2]]-GLOBAL[[#This Row],[a2]])</f>
        <v>-2</v>
      </c>
      <c r="L1678" s="40">
        <f ca="1">SUM(INDIRECT(GLOBAL_VAR[TABLENAME]&amp;"[@a"&amp;$1:$1-1&amp;"]"),INDIRECT(GLOBAL_VAR[TABLENAME]&amp;"[@c"&amp;$1:$1-1&amp;"]"))</f>
        <v>1</v>
      </c>
      <c r="M1678" s="33"/>
      <c r="N1678" s="41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41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9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9">
        <f ca="1">IF(GLOBAL[[#This Row],[TT]]&lt;1,"",ROW()-2)</f>
        <v>1677</v>
      </c>
      <c r="B1679" s="31" t="s">
        <v>5027</v>
      </c>
      <c r="C1679" s="31"/>
      <c r="D1679" s="31">
        <v>180</v>
      </c>
      <c r="E1679" s="39">
        <f ca="1">GLOBAL[[#This Row],[a6]]</f>
        <v>2</v>
      </c>
      <c r="F1679" s="40">
        <f>GLOBAL[[#This Row],[AWAL]]</f>
        <v>0</v>
      </c>
      <c r="G1679" s="31">
        <v>3</v>
      </c>
      <c r="H1679" s="39">
        <f>IF(GLOBAL[[#This Row],[b1]]="","",GLOBAL[[#This Row],[b1]]-GLOBAL[[#This Row],[a1]])</f>
        <v>3</v>
      </c>
      <c r="I1679" s="40">
        <f>SUM(GLOBAL[[#This Row],[a1]],IF(GLOBAL[[#This Row],[c1]]="",0,GLOBAL[[#This Row],[c1]]))</f>
        <v>3</v>
      </c>
      <c r="J1679" s="31">
        <v>2</v>
      </c>
      <c r="K1679" s="39">
        <f>IF(GLOBAL[[#This Row],[b2]]="","",GLOBAL[[#This Row],[b2]]-GLOBAL[[#This Row],[a2]])</f>
        <v>-1</v>
      </c>
      <c r="L1679" s="40">
        <f ca="1">SUM(INDIRECT(GLOBAL_VAR[TABLENAME]&amp;"[@a"&amp;$1:$1-1&amp;"]"),INDIRECT(GLOBAL_VAR[TABLENAME]&amp;"[@c"&amp;$1:$1-1&amp;"]"))</f>
        <v>2</v>
      </c>
      <c r="M1679" s="33"/>
      <c r="N1679" s="41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2</v>
      </c>
      <c r="P1679" s="33"/>
      <c r="Q1679" s="41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2</v>
      </c>
      <c r="S1679" s="31"/>
      <c r="T1679" s="39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2</v>
      </c>
    </row>
    <row r="1680" spans="1:21">
      <c r="A1680" s="31">
        <f ca="1">IF(GLOBAL[[#This Row],[TT]]&lt;1,"",ROW()-2)</f>
        <v>1678</v>
      </c>
      <c r="B1680" s="31" t="s">
        <v>2983</v>
      </c>
      <c r="C1680" s="31">
        <v>4</v>
      </c>
      <c r="D1680" s="31" t="s">
        <v>43</v>
      </c>
      <c r="E1680" s="31">
        <f ca="1">GLOBAL[[#This Row],[a6]]</f>
        <v>4</v>
      </c>
      <c r="F1680" s="32">
        <f>GLOBAL[[#This Row],[AWAL]]</f>
        <v>4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4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4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4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4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4</v>
      </c>
    </row>
    <row r="1681" spans="1:21">
      <c r="A1681" s="31">
        <f ca="1">IF(GLOBAL[[#This Row],[TT]]&lt;1,"",ROW()-2)</f>
        <v>1679</v>
      </c>
      <c r="B1681" s="31" t="s">
        <v>1792</v>
      </c>
      <c r="C1681" s="31">
        <v>2</v>
      </c>
      <c r="D1681" s="31" t="s">
        <v>789</v>
      </c>
      <c r="E1681" s="31">
        <f ca="1">GLOBAL[[#This Row],[a6]]</f>
        <v>2</v>
      </c>
      <c r="F1681" s="32">
        <f>GLOBAL[[#This Row],[AWAL]]</f>
        <v>2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2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2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2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2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2</v>
      </c>
    </row>
    <row r="1682" spans="1:21">
      <c r="A1682" s="31">
        <f ca="1">IF(GLOBAL[[#This Row],[TT]]&lt;1,"",ROW()-2)</f>
        <v>1680</v>
      </c>
      <c r="B1682" s="31" t="s">
        <v>1793</v>
      </c>
      <c r="C1682" s="31">
        <v>1</v>
      </c>
      <c r="D1682" s="31" t="s">
        <v>1794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1">
      <c r="A1683" s="31">
        <f ca="1">IF(GLOBAL[[#This Row],[TT]]&lt;1,"",ROW()-2)</f>
        <v>1681</v>
      </c>
      <c r="B1683" s="31" t="s">
        <v>1795</v>
      </c>
      <c r="C1683" s="31">
        <v>1</v>
      </c>
      <c r="D1683" s="31" t="s">
        <v>281</v>
      </c>
      <c r="E1683" s="31">
        <f ca="1">GLOBAL[[#This Row],[a6]]</f>
        <v>1</v>
      </c>
      <c r="F1683" s="32">
        <f>GLOBAL[[#This Row],[AWAL]]</f>
        <v>1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</v>
      </c>
    </row>
    <row r="1684" spans="1:21">
      <c r="A1684" s="31">
        <f ca="1">IF(GLOBAL[[#This Row],[TT]]&lt;1,"",ROW()-2)</f>
        <v>1682</v>
      </c>
      <c r="B1684" s="31" t="s">
        <v>1796</v>
      </c>
      <c r="C1684" s="31">
        <v>3</v>
      </c>
      <c r="D1684" s="31" t="s">
        <v>63</v>
      </c>
      <c r="E1684" s="31">
        <f ca="1">GLOBAL[[#This Row],[a6]]</f>
        <v>3</v>
      </c>
      <c r="F1684" s="32">
        <f>GLOBAL[[#This Row],[AWAL]]</f>
        <v>3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3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3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3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3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3</v>
      </c>
    </row>
    <row r="1685" spans="1:21">
      <c r="A1685" s="31">
        <f ca="1">IF(GLOBAL[[#This Row],[TT]]&lt;1,"",ROW()-2)</f>
        <v>1683</v>
      </c>
      <c r="B1685" s="31" t="s">
        <v>4231</v>
      </c>
      <c r="C1685" s="31">
        <v>2</v>
      </c>
      <c r="D1685" s="31" t="s">
        <v>1777</v>
      </c>
      <c r="E1685" s="31">
        <f ca="1">GLOBAL[[#This Row],[a6]]</f>
        <v>1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>
        <v>1</v>
      </c>
      <c r="K1685" s="31">
        <f>IF(GLOBAL[[#This Row],[b2]]="","",GLOBAL[[#This Row],[b2]]-GLOBAL[[#This Row],[a2]])</f>
        <v>-1</v>
      </c>
      <c r="L1685" s="32">
        <f ca="1">SUM(INDIRECT(GLOBAL_VAR[TABLENAME]&amp;"[@a"&amp;$1:$1-1&amp;"]"),INDIRECT(GLOBAL_VAR[TABLENAME]&amp;"[@c"&amp;$1:$1-1&amp;"]"))</f>
        <v>1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</row>
    <row r="1686" spans="1:21">
      <c r="A1686" s="31">
        <f ca="1">IF(GLOBAL[[#This Row],[TT]]&lt;1,"",ROW()-2)</f>
        <v>1684</v>
      </c>
      <c r="B1686" s="31" t="s">
        <v>1799</v>
      </c>
      <c r="C1686" s="31">
        <v>10</v>
      </c>
      <c r="D1686" s="31" t="s">
        <v>82</v>
      </c>
      <c r="E1686" s="31">
        <f ca="1">GLOBAL[[#This Row],[a6]]</f>
        <v>10</v>
      </c>
      <c r="F1686" s="32">
        <f>GLOBAL[[#This Row],[AWAL]]</f>
        <v>10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10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10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10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10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10</v>
      </c>
    </row>
    <row r="1687" spans="1:21">
      <c r="A1687" s="31">
        <f ca="1">IF(GLOBAL[[#This Row],[TT]]&lt;1,"",ROW()-2)</f>
        <v>1685</v>
      </c>
      <c r="B1687" s="31" t="s">
        <v>1800</v>
      </c>
      <c r="C1687" s="31">
        <v>3</v>
      </c>
      <c r="D1687" s="31" t="s">
        <v>56</v>
      </c>
      <c r="E1687" s="31">
        <f ca="1">GLOBAL[[#This Row],[a6]]</f>
        <v>3</v>
      </c>
      <c r="F1687" s="32">
        <f>GLOBAL[[#This Row],[AWAL]]</f>
        <v>3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3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3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3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3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3</v>
      </c>
    </row>
    <row r="1688" spans="1:21">
      <c r="A1688" s="31">
        <f ca="1">IF(GLOBAL[[#This Row],[TT]]&lt;1,"",ROW()-2)</f>
        <v>1686</v>
      </c>
      <c r="B1688" s="31" t="s">
        <v>1801</v>
      </c>
      <c r="C1688" s="31">
        <v>1</v>
      </c>
      <c r="D1688" s="31" t="s">
        <v>87</v>
      </c>
      <c r="E1688" s="31">
        <f ca="1">GLOBAL[[#This Row],[a6]]</f>
        <v>1</v>
      </c>
      <c r="F1688" s="32">
        <f>GLOBAL[[#This Row],[AWAL]]</f>
        <v>1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</row>
    <row r="1689" spans="1:21">
      <c r="A1689" s="31">
        <f ca="1">IF(GLOBAL[[#This Row],[TT]]&lt;1,"",ROW()-2)</f>
        <v>1687</v>
      </c>
      <c r="B1689" s="31" t="s">
        <v>2914</v>
      </c>
      <c r="C1689" s="31">
        <v>12</v>
      </c>
      <c r="D1689" s="31" t="s">
        <v>34</v>
      </c>
      <c r="E1689" s="31">
        <f ca="1">GLOBAL[[#This Row],[a6]]</f>
        <v>12</v>
      </c>
      <c r="F1689" s="32">
        <f>GLOBAL[[#This Row],[AWAL]]</f>
        <v>12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12</v>
      </c>
    </row>
    <row r="1690" spans="1:21">
      <c r="A1690" s="31">
        <f ca="1">IF(GLOBAL[[#This Row],[TT]]&lt;1,"",ROW()-2)</f>
        <v>1688</v>
      </c>
      <c r="B1690" s="31" t="s">
        <v>1802</v>
      </c>
      <c r="C1690" s="31">
        <v>11</v>
      </c>
      <c r="D1690" s="31" t="s">
        <v>34</v>
      </c>
      <c r="E1690" s="31">
        <f ca="1">GLOBAL[[#This Row],[a6]]</f>
        <v>11</v>
      </c>
      <c r="F1690" s="32">
        <f>GLOBAL[[#This Row],[AWAL]]</f>
        <v>11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11</v>
      </c>
    </row>
    <row r="1691" spans="1:21">
      <c r="A1691" s="31">
        <f ca="1">IF(GLOBAL[[#This Row],[TT]]&lt;1,"",ROW()-2)</f>
        <v>1689</v>
      </c>
      <c r="B1691" s="31" t="s">
        <v>1803</v>
      </c>
      <c r="C1691" s="31">
        <v>9</v>
      </c>
      <c r="D1691" s="31" t="s">
        <v>87</v>
      </c>
      <c r="E1691" s="31">
        <f ca="1">GLOBAL[[#This Row],[a6]]</f>
        <v>9</v>
      </c>
      <c r="F1691" s="32">
        <f>GLOBAL[[#This Row],[AWAL]]</f>
        <v>9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9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9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9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9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9</v>
      </c>
    </row>
    <row r="1692" spans="1:21">
      <c r="A1692" s="31">
        <f ca="1">IF(GLOBAL[[#This Row],[TT]]&lt;1,"",ROW()-2)</f>
        <v>1690</v>
      </c>
      <c r="B1692" s="31" t="s">
        <v>1804</v>
      </c>
      <c r="C1692" s="31">
        <v>3</v>
      </c>
      <c r="D1692" s="31" t="s">
        <v>87</v>
      </c>
      <c r="E1692" s="31">
        <f ca="1">GLOBAL[[#This Row],[a6]]</f>
        <v>3</v>
      </c>
      <c r="F1692" s="32">
        <f>GLOBAL[[#This Row],[AWAL]]</f>
        <v>3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3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3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3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3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3</v>
      </c>
    </row>
    <row r="1693" spans="1:21">
      <c r="A1693" s="31">
        <f ca="1">IF(GLOBAL[[#This Row],[TT]]&lt;1,"",ROW()-2)</f>
        <v>1691</v>
      </c>
      <c r="B1693" s="31" t="s">
        <v>1806</v>
      </c>
      <c r="C1693" s="31">
        <v>5</v>
      </c>
      <c r="D1693" s="31" t="s">
        <v>87</v>
      </c>
      <c r="E1693" s="31">
        <f ca="1">GLOBAL[[#This Row],[a6]]</f>
        <v>5</v>
      </c>
      <c r="F1693" s="32">
        <f>GLOBAL[[#This Row],[AWAL]]</f>
        <v>5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5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5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5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5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5</v>
      </c>
    </row>
    <row r="1694" spans="1:21">
      <c r="A1694" s="31">
        <f ca="1">IF(GLOBAL[[#This Row],[TT]]&lt;1,"",ROW()-2)</f>
        <v>1692</v>
      </c>
      <c r="B1694" s="31" t="s">
        <v>1807</v>
      </c>
      <c r="C1694" s="31">
        <v>15</v>
      </c>
      <c r="D1694" s="31" t="s">
        <v>87</v>
      </c>
      <c r="E1694" s="31">
        <f ca="1">GLOBAL[[#This Row],[a6]]</f>
        <v>15</v>
      </c>
      <c r="F1694" s="32">
        <f>GLOBAL[[#This Row],[AWAL]]</f>
        <v>15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15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15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15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15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15</v>
      </c>
    </row>
    <row r="1695" spans="1:21">
      <c r="A1695" s="31">
        <f ca="1">IF(GLOBAL[[#This Row],[TT]]&lt;1,"",ROW()-2)</f>
        <v>1693</v>
      </c>
      <c r="B1695" s="31" t="s">
        <v>2743</v>
      </c>
      <c r="C1695" s="31">
        <v>1</v>
      </c>
      <c r="D1695" s="31" t="s">
        <v>2616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</row>
    <row r="1696" spans="1:21">
      <c r="A1696" s="31">
        <f ca="1">IF(GLOBAL[[#This Row],[TT]]&lt;1,"",ROW()-2)</f>
        <v>1694</v>
      </c>
      <c r="B1696" s="31" t="s">
        <v>4365</v>
      </c>
      <c r="C1696" s="31">
        <v>2</v>
      </c>
      <c r="D1696" s="31" t="s">
        <v>2616</v>
      </c>
      <c r="E1696" s="31">
        <f ca="1">GLOBAL[[#This Row],[a6]]</f>
        <v>2</v>
      </c>
      <c r="F1696" s="32">
        <f>GLOBAL[[#This Row],[AWAL]]</f>
        <v>2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2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2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2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2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2</v>
      </c>
    </row>
    <row r="1697" spans="1:21">
      <c r="A1697" s="31">
        <f ca="1">IF(GLOBAL[[#This Row],[TT]]&lt;1,"",ROW()-2)</f>
        <v>1695</v>
      </c>
      <c r="B1697" s="31" t="s">
        <v>1808</v>
      </c>
      <c r="C1697" s="31">
        <v>9</v>
      </c>
      <c r="D1697" s="31" t="s">
        <v>87</v>
      </c>
      <c r="E1697" s="31">
        <f ca="1">GLOBAL[[#This Row],[a6]]</f>
        <v>8</v>
      </c>
      <c r="F1697" s="32">
        <f>GLOBAL[[#This Row],[AWAL]]</f>
        <v>9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9</v>
      </c>
      <c r="J1697" s="31">
        <v>8</v>
      </c>
      <c r="K1697" s="31">
        <f>IF(GLOBAL[[#This Row],[b2]]="","",GLOBAL[[#This Row],[b2]]-GLOBAL[[#This Row],[a2]])</f>
        <v>-1</v>
      </c>
      <c r="L1697" s="32">
        <f ca="1">SUM(INDIRECT(GLOBAL_VAR[TABLENAME]&amp;"[@a"&amp;$1:$1-1&amp;"]"),INDIRECT(GLOBAL_VAR[TABLENAME]&amp;"[@c"&amp;$1:$1-1&amp;"]"))</f>
        <v>8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8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8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8</v>
      </c>
    </row>
    <row r="1698" spans="1:21">
      <c r="A1698" s="31">
        <f ca="1">IF(GLOBAL[[#This Row],[TT]]&lt;1,"",ROW()-2)</f>
        <v>1696</v>
      </c>
      <c r="B1698" s="31" t="s">
        <v>1809</v>
      </c>
      <c r="C1698" s="31">
        <v>6</v>
      </c>
      <c r="D1698" s="31" t="s">
        <v>87</v>
      </c>
      <c r="E1698" s="31">
        <f ca="1">GLOBAL[[#This Row],[a6]]</f>
        <v>6</v>
      </c>
      <c r="F1698" s="32">
        <f>GLOBAL[[#This Row],[AWAL]]</f>
        <v>6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6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6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6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6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6</v>
      </c>
    </row>
    <row r="1699" spans="1:21">
      <c r="A1699" s="31">
        <f ca="1">IF(GLOBAL[[#This Row],[TT]]&lt;1,"",ROW()-2)</f>
        <v>1697</v>
      </c>
      <c r="B1699" s="31" t="s">
        <v>1810</v>
      </c>
      <c r="C1699" s="31">
        <v>1</v>
      </c>
      <c r="D1699" s="31" t="s">
        <v>87</v>
      </c>
      <c r="E1699" s="31">
        <f ca="1">GLOBAL[[#This Row],[a6]]</f>
        <v>1</v>
      </c>
      <c r="F1699" s="32">
        <f>GLOBAL[[#This Row],[AWAL]]</f>
        <v>1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1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1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1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1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1</v>
      </c>
    </row>
    <row r="1700" spans="1:21">
      <c r="A1700" s="31">
        <f ca="1">IF(GLOBAL[[#This Row],[TT]]&lt;1,"",ROW()-2)</f>
        <v>1698</v>
      </c>
      <c r="B1700" s="31" t="s">
        <v>1811</v>
      </c>
      <c r="C1700" s="31">
        <v>11</v>
      </c>
      <c r="D1700" s="31" t="s">
        <v>87</v>
      </c>
      <c r="E1700" s="31">
        <f ca="1">GLOBAL[[#This Row],[a6]]</f>
        <v>11</v>
      </c>
      <c r="F1700" s="32">
        <f>GLOBAL[[#This Row],[AWAL]]</f>
        <v>11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11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11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11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11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11</v>
      </c>
    </row>
    <row r="1701" spans="1:21">
      <c r="A1701" s="31">
        <f ca="1">IF(GLOBAL[[#This Row],[TT]]&lt;1,"",ROW()-2)</f>
        <v>1699</v>
      </c>
      <c r="B1701" s="31" t="s">
        <v>3130</v>
      </c>
      <c r="C1701" s="31">
        <v>4</v>
      </c>
      <c r="D1701" s="31" t="s">
        <v>2616</v>
      </c>
      <c r="E1701" s="31">
        <f ca="1">GLOBAL[[#This Row],[a6]]</f>
        <v>4</v>
      </c>
      <c r="F1701" s="32">
        <f>GLOBAL[[#This Row],[AWAL]]</f>
        <v>4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4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4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4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4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4</v>
      </c>
    </row>
    <row r="1702" spans="1:21">
      <c r="A1702" s="31">
        <f ca="1">IF(GLOBAL[[#This Row],[TT]]&lt;1,"",ROW()-2)</f>
        <v>1700</v>
      </c>
      <c r="B1702" s="31" t="s">
        <v>3131</v>
      </c>
      <c r="C1702" s="31">
        <v>2</v>
      </c>
      <c r="D1702" s="31" t="s">
        <v>2616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2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</row>
    <row r="1703" spans="1:21">
      <c r="A1703" s="31">
        <f ca="1">IF(GLOBAL[[#This Row],[TT]]&lt;1,"",ROW()-2)</f>
        <v>1701</v>
      </c>
      <c r="B1703" s="31" t="s">
        <v>1813</v>
      </c>
      <c r="C1703" s="31">
        <v>2</v>
      </c>
      <c r="D1703" s="31" t="s">
        <v>32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1814</v>
      </c>
      <c r="C1704" s="31">
        <v>2</v>
      </c>
      <c r="D1704" s="31" t="s">
        <v>148</v>
      </c>
      <c r="E1704" s="31">
        <f ca="1">GLOBAL[[#This Row],[a6]]</f>
        <v>2</v>
      </c>
      <c r="F1704" s="32">
        <f>GLOBAL[[#This Row],[AWAL]]</f>
        <v>2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2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2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2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2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2</v>
      </c>
    </row>
    <row r="1705" spans="1:21">
      <c r="A1705" s="31">
        <f ca="1">IF(GLOBAL[[#This Row],[TT]]&lt;1,"",ROW()-2)</f>
        <v>1703</v>
      </c>
      <c r="B1705" s="31" t="s">
        <v>1815</v>
      </c>
      <c r="C1705" s="31">
        <v>14</v>
      </c>
      <c r="D1705" s="31" t="s">
        <v>115</v>
      </c>
      <c r="E1705" s="31">
        <f ca="1">GLOBAL[[#This Row],[a6]]</f>
        <v>14</v>
      </c>
      <c r="F1705" s="32">
        <f>GLOBAL[[#This Row],[AWAL]]</f>
        <v>14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14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14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14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14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14</v>
      </c>
    </row>
    <row r="1706" spans="1:21">
      <c r="A1706" s="31">
        <f ca="1">IF(GLOBAL[[#This Row],[TT]]&lt;1,"",ROW()-2)</f>
        <v>1704</v>
      </c>
      <c r="B1706" s="31" t="s">
        <v>1816</v>
      </c>
      <c r="C1706" s="31">
        <v>2</v>
      </c>
      <c r="D1706" s="31" t="s">
        <v>130</v>
      </c>
      <c r="E1706" s="31">
        <f ca="1">GLOBAL[[#This Row],[a6]]</f>
        <v>2</v>
      </c>
      <c r="F1706" s="32">
        <f>GLOBAL[[#This Row],[AWAL]]</f>
        <v>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2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2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2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2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2</v>
      </c>
    </row>
    <row r="1707" spans="1:21">
      <c r="A1707" s="31">
        <f ca="1">IF(GLOBAL[[#This Row],[TT]]&lt;1,"",ROW()-2)</f>
        <v>1705</v>
      </c>
      <c r="B1707" s="31" t="s">
        <v>1817</v>
      </c>
      <c r="C1707" s="31">
        <v>3</v>
      </c>
      <c r="D1707" s="31">
        <v>288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3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3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3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3</v>
      </c>
    </row>
    <row r="1708" spans="1:21">
      <c r="A1708" s="31">
        <f ca="1">IF(GLOBAL[[#This Row],[TT]]&lt;1,"",ROW()-2)</f>
        <v>1706</v>
      </c>
      <c r="B1708" s="31" t="s">
        <v>1818</v>
      </c>
      <c r="C1708" s="31">
        <v>1</v>
      </c>
      <c r="D1708" s="31" t="s">
        <v>1586</v>
      </c>
      <c r="E1708" s="31">
        <f ca="1">GLOBAL[[#This Row],[a6]]</f>
        <v>1</v>
      </c>
      <c r="F1708" s="32">
        <f>GLOBAL[[#This Row],[AWAL]]</f>
        <v>1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1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1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1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1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1</v>
      </c>
    </row>
    <row r="1709" spans="1:21">
      <c r="A1709" s="31">
        <f ca="1">IF(GLOBAL[[#This Row],[TT]]&lt;1,"",ROW()-2)</f>
        <v>1707</v>
      </c>
      <c r="B1709" s="31" t="s">
        <v>1819</v>
      </c>
      <c r="C1709" s="31">
        <v>2</v>
      </c>
      <c r="D1709" s="31" t="s">
        <v>1295</v>
      </c>
      <c r="E1709" s="31">
        <f ca="1">GLOBAL[[#This Row],[a6]]</f>
        <v>2</v>
      </c>
      <c r="F1709" s="32">
        <f>GLOBAL[[#This Row],[AWAL]]</f>
        <v>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2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1">
      <c r="A1710" s="31">
        <f ca="1">IF(GLOBAL[[#This Row],[TT]]&lt;1,"",ROW()-2)</f>
        <v>1708</v>
      </c>
      <c r="B1710" s="31" t="s">
        <v>1821</v>
      </c>
      <c r="C1710" s="31">
        <v>3</v>
      </c>
      <c r="D1710" s="31">
        <v>240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3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3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3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3</v>
      </c>
    </row>
    <row r="1711" spans="1:21">
      <c r="A1711" s="31">
        <f ca="1">IF(GLOBAL[[#This Row],[TT]]&lt;1,"",ROW()-2)</f>
        <v>1709</v>
      </c>
      <c r="B1711" s="31" t="s">
        <v>1822</v>
      </c>
      <c r="C1711" s="31">
        <v>38</v>
      </c>
      <c r="D1711" s="31">
        <v>144</v>
      </c>
      <c r="E1711" s="31">
        <f ca="1">GLOBAL[[#This Row],[a6]]</f>
        <v>38</v>
      </c>
      <c r="F1711" s="32">
        <f>GLOBAL[[#This Row],[AWAL]]</f>
        <v>38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38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38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38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38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38</v>
      </c>
    </row>
    <row r="1712" spans="1:21">
      <c r="A1712" s="31">
        <f ca="1">IF(GLOBAL[[#This Row],[TT]]&lt;1,"",ROW()-2)</f>
        <v>1710</v>
      </c>
      <c r="B1712" s="31" t="s">
        <v>1823</v>
      </c>
      <c r="C1712" s="31">
        <v>1</v>
      </c>
      <c r="D1712" s="31" t="s">
        <v>798</v>
      </c>
      <c r="E1712" s="31">
        <f ca="1">GLOBAL[[#This Row],[a6]]</f>
        <v>1</v>
      </c>
      <c r="F1712" s="32">
        <f>GLOBAL[[#This Row],[AWAL]]</f>
        <v>1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</v>
      </c>
    </row>
    <row r="1713" spans="1:21">
      <c r="A1713" s="31">
        <f ca="1">IF(GLOBAL[[#This Row],[TT]]&lt;1,"",ROW()-2)</f>
        <v>1711</v>
      </c>
      <c r="B1713" s="31" t="s">
        <v>1824</v>
      </c>
      <c r="C1713" s="31">
        <v>2</v>
      </c>
      <c r="D1713" s="31" t="s">
        <v>87</v>
      </c>
      <c r="E1713" s="31">
        <f ca="1">GLOBAL[[#This Row],[a6]]</f>
        <v>2</v>
      </c>
      <c r="F1713" s="32">
        <f>GLOBAL[[#This Row],[AWAL]]</f>
        <v>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2</v>
      </c>
    </row>
    <row r="1714" spans="1:21">
      <c r="A1714" s="31">
        <f ca="1">IF(GLOBAL[[#This Row],[TT]]&lt;1,"",ROW()-2)</f>
        <v>1712</v>
      </c>
      <c r="B1714" s="31" t="s">
        <v>1825</v>
      </c>
      <c r="C1714" s="31">
        <v>7</v>
      </c>
      <c r="D1714" s="31" t="s">
        <v>56</v>
      </c>
      <c r="E1714" s="31">
        <f ca="1">GLOBAL[[#This Row],[a6]]</f>
        <v>7</v>
      </c>
      <c r="F1714" s="32">
        <f>GLOBAL[[#This Row],[AWAL]]</f>
        <v>7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7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7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7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7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7</v>
      </c>
    </row>
    <row r="1715" spans="1:21">
      <c r="A1715" s="31">
        <f ca="1">IF(GLOBAL[[#This Row],[TT]]&lt;1,"",ROW()-2)</f>
        <v>1713</v>
      </c>
      <c r="B1715" s="31" t="s">
        <v>1826</v>
      </c>
      <c r="C1715" s="31">
        <v>13</v>
      </c>
      <c r="D1715" s="31" t="s">
        <v>65</v>
      </c>
      <c r="E1715" s="31">
        <f ca="1">GLOBAL[[#This Row],[a6]]</f>
        <v>13</v>
      </c>
      <c r="F1715" s="32">
        <f>GLOBAL[[#This Row],[AWAL]]</f>
        <v>13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13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13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13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13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13</v>
      </c>
    </row>
    <row r="1716" spans="1:21">
      <c r="A1716" s="31">
        <f ca="1">IF(GLOBAL[[#This Row],[TT]]&lt;1,"",ROW()-2)</f>
        <v>1714</v>
      </c>
      <c r="B1716" s="31" t="s">
        <v>1827</v>
      </c>
      <c r="C1716" s="31">
        <v>14</v>
      </c>
      <c r="D1716" s="31" t="s">
        <v>43</v>
      </c>
      <c r="E1716" s="31">
        <f ca="1">GLOBAL[[#This Row],[a6]]</f>
        <v>14</v>
      </c>
      <c r="F1716" s="32">
        <f>GLOBAL[[#This Row],[AWAL]]</f>
        <v>14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14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14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14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14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14</v>
      </c>
    </row>
    <row r="1717" spans="1:21">
      <c r="A1717" s="31">
        <f ca="1">IF(GLOBAL[[#This Row],[TT]]&lt;1,"",ROW()-2)</f>
        <v>1715</v>
      </c>
      <c r="B1717" s="31" t="s">
        <v>1829</v>
      </c>
      <c r="C1717" s="31">
        <v>7</v>
      </c>
      <c r="D1717" s="31" t="s">
        <v>65</v>
      </c>
      <c r="E1717" s="31">
        <f ca="1">GLOBAL[[#This Row],[a6]]</f>
        <v>7</v>
      </c>
      <c r="F1717" s="32">
        <f>GLOBAL[[#This Row],[AWAL]]</f>
        <v>7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7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7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7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7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7</v>
      </c>
    </row>
    <row r="1718" spans="1:21">
      <c r="A1718" s="31">
        <f ca="1">IF(GLOBAL[[#This Row],[TT]]&lt;1,"",ROW()-2)</f>
        <v>1716</v>
      </c>
      <c r="B1718" s="31" t="s">
        <v>2897</v>
      </c>
      <c r="C1718" s="31">
        <v>6</v>
      </c>
      <c r="D1718" s="31" t="s">
        <v>2698</v>
      </c>
      <c r="E1718" s="31">
        <f ca="1">GLOBAL[[#This Row],[a6]]</f>
        <v>6</v>
      </c>
      <c r="F1718" s="32">
        <f>GLOBAL[[#This Row],[AWAL]]</f>
        <v>6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6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6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6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6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6</v>
      </c>
    </row>
    <row r="1719" spans="1:21">
      <c r="A1719" s="31">
        <f ca="1">IF(GLOBAL[[#This Row],[TT]]&lt;1,"",ROW()-2)</f>
        <v>1717</v>
      </c>
      <c r="B1719" s="31" t="s">
        <v>1830</v>
      </c>
      <c r="C1719" s="31">
        <v>4</v>
      </c>
      <c r="D1719" s="31" t="s">
        <v>529</v>
      </c>
      <c r="E1719" s="31">
        <f ca="1">GLOBAL[[#This Row],[a6]]</f>
        <v>4</v>
      </c>
      <c r="F1719" s="32">
        <f>GLOBAL[[#This Row],[AWAL]]</f>
        <v>4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4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4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4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4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4</v>
      </c>
    </row>
    <row r="1720" spans="1:21">
      <c r="A1720" s="31">
        <f ca="1">IF(GLOBAL[[#This Row],[TT]]&lt;1,"",ROW()-2)</f>
        <v>1718</v>
      </c>
      <c r="B1720" s="31" t="s">
        <v>1831</v>
      </c>
      <c r="C1720" s="31">
        <v>3</v>
      </c>
      <c r="D1720" s="31" t="s">
        <v>65</v>
      </c>
      <c r="E1720" s="31">
        <f ca="1">GLOBAL[[#This Row],[a6]]</f>
        <v>3</v>
      </c>
      <c r="F1720" s="32">
        <f>GLOBAL[[#This Row],[AWAL]]</f>
        <v>3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3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3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3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3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3</v>
      </c>
    </row>
    <row r="1721" spans="1:21">
      <c r="A1721" s="31">
        <f ca="1">IF(GLOBAL[[#This Row],[TT]]&lt;1,"",ROW()-2)</f>
        <v>1719</v>
      </c>
      <c r="B1721" s="31" t="s">
        <v>1832</v>
      </c>
      <c r="C1721" s="31">
        <v>12</v>
      </c>
      <c r="D1721" s="31" t="s">
        <v>102</v>
      </c>
      <c r="E1721" s="31">
        <f ca="1">GLOBAL[[#This Row],[a6]]</f>
        <v>12</v>
      </c>
      <c r="F1721" s="32">
        <f>GLOBAL[[#This Row],[AWAL]]</f>
        <v>12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12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12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12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12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12</v>
      </c>
    </row>
    <row r="1722" spans="1:21">
      <c r="A1722" s="31">
        <f ca="1">IF(GLOBAL[[#This Row],[TT]]&lt;1,"",ROW()-2)</f>
        <v>1720</v>
      </c>
      <c r="B1722" s="31" t="s">
        <v>1833</v>
      </c>
      <c r="C1722" s="31">
        <v>3</v>
      </c>
      <c r="D1722" s="31" t="s">
        <v>102</v>
      </c>
      <c r="E1722" s="31">
        <f ca="1">GLOBAL[[#This Row],[a6]]</f>
        <v>3</v>
      </c>
      <c r="F1722" s="32">
        <f>GLOBAL[[#This Row],[AWAL]]</f>
        <v>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3</v>
      </c>
    </row>
    <row r="1723" spans="1:21">
      <c r="A1723" s="31">
        <f ca="1">IF(GLOBAL[[#This Row],[TT]]&lt;1,"",ROW()-2)</f>
        <v>1721</v>
      </c>
      <c r="B1723" s="31" t="s">
        <v>1834</v>
      </c>
      <c r="C1723" s="31">
        <v>7</v>
      </c>
      <c r="D1723" s="31" t="s">
        <v>102</v>
      </c>
      <c r="E1723" s="31">
        <f ca="1">GLOBAL[[#This Row],[a6]]</f>
        <v>7</v>
      </c>
      <c r="F1723" s="32">
        <f>GLOBAL[[#This Row],[AWAL]]</f>
        <v>7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7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7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7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7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7</v>
      </c>
    </row>
    <row r="1724" spans="1:21">
      <c r="A1724" s="31">
        <f ca="1">IF(GLOBAL[[#This Row],[TT]]&lt;1,"",ROW()-2)</f>
        <v>1722</v>
      </c>
      <c r="B1724" s="31" t="s">
        <v>1835</v>
      </c>
      <c r="C1724" s="31">
        <v>12</v>
      </c>
      <c r="D1724" s="31" t="s">
        <v>65</v>
      </c>
      <c r="E1724" s="31">
        <f ca="1">GLOBAL[[#This Row],[a6]]</f>
        <v>12</v>
      </c>
      <c r="F1724" s="32">
        <f>GLOBAL[[#This Row],[AWAL]]</f>
        <v>12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12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12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12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12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12</v>
      </c>
    </row>
    <row r="1725" spans="1:21">
      <c r="A1725" s="31">
        <f ca="1">IF(GLOBAL[[#This Row],[TT]]&lt;1,"",ROW()-2)</f>
        <v>1723</v>
      </c>
      <c r="B1725" s="31" t="s">
        <v>1836</v>
      </c>
      <c r="C1725" s="31">
        <v>3</v>
      </c>
      <c r="D1725" s="31" t="s">
        <v>65</v>
      </c>
      <c r="E1725" s="31">
        <f ca="1">GLOBAL[[#This Row],[a6]]</f>
        <v>3</v>
      </c>
      <c r="F1725" s="32">
        <f>GLOBAL[[#This Row],[AWAL]]</f>
        <v>3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3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3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3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3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3</v>
      </c>
    </row>
    <row r="1726" spans="1:21">
      <c r="A1726" s="31">
        <f ca="1">IF(GLOBAL[[#This Row],[TT]]&lt;1,"",ROW()-2)</f>
        <v>1724</v>
      </c>
      <c r="B1726" s="31" t="s">
        <v>1837</v>
      </c>
      <c r="C1726" s="31">
        <v>6</v>
      </c>
      <c r="D1726" s="31" t="s">
        <v>63</v>
      </c>
      <c r="E1726" s="31">
        <f ca="1">GLOBAL[[#This Row],[a6]]</f>
        <v>6</v>
      </c>
      <c r="F1726" s="32">
        <f>GLOBAL[[#This Row],[AWAL]]</f>
        <v>6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6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6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6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6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6</v>
      </c>
    </row>
    <row r="1727" spans="1:21">
      <c r="A1727" s="31">
        <f ca="1">IF(GLOBAL[[#This Row],[TT]]&lt;1,"",ROW()-2)</f>
        <v>1725</v>
      </c>
      <c r="B1727" s="31" t="s">
        <v>1838</v>
      </c>
      <c r="C1727" s="31">
        <v>6</v>
      </c>
      <c r="D1727" s="31" t="s">
        <v>63</v>
      </c>
      <c r="E1727" s="31">
        <f ca="1">GLOBAL[[#This Row],[a6]]</f>
        <v>6</v>
      </c>
      <c r="F1727" s="32">
        <f>GLOBAL[[#This Row],[AWAL]]</f>
        <v>6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6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6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6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6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6</v>
      </c>
    </row>
    <row r="1728" spans="1:21">
      <c r="A1728" s="31">
        <f ca="1">IF(GLOBAL[[#This Row],[TT]]&lt;1,"",ROW()-2)</f>
        <v>1726</v>
      </c>
      <c r="B1728" s="31" t="s">
        <v>1840</v>
      </c>
      <c r="C1728" s="31">
        <v>10</v>
      </c>
      <c r="D1728" s="31" t="s">
        <v>189</v>
      </c>
      <c r="E1728" s="31">
        <f ca="1">GLOBAL[[#This Row],[a6]]</f>
        <v>10</v>
      </c>
      <c r="F1728" s="32">
        <f>GLOBAL[[#This Row],[AWAL]]</f>
        <v>10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10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10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10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10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10</v>
      </c>
    </row>
    <row r="1729" spans="1:21">
      <c r="A1729" s="31">
        <f ca="1">IF(GLOBAL[[#This Row],[TT]]&lt;1,"",ROW()-2)</f>
        <v>1727</v>
      </c>
      <c r="B1729" s="31" t="s">
        <v>1842</v>
      </c>
      <c r="C1729" s="31">
        <v>5</v>
      </c>
      <c r="D1729" s="31" t="s">
        <v>339</v>
      </c>
      <c r="E1729" s="31">
        <f ca="1">GLOBAL[[#This Row],[a6]]</f>
        <v>5</v>
      </c>
      <c r="F1729" s="32">
        <f>GLOBAL[[#This Row],[AWAL]]</f>
        <v>5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5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5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5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5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5</v>
      </c>
    </row>
    <row r="1730" spans="1:21">
      <c r="A1730" s="31">
        <f ca="1">IF(GLOBAL[[#This Row],[TT]]&lt;1,"",ROW()-2)</f>
        <v>1728</v>
      </c>
      <c r="B1730" s="31" t="s">
        <v>1843</v>
      </c>
      <c r="C1730" s="31">
        <v>10</v>
      </c>
      <c r="D1730" s="31" t="s">
        <v>54</v>
      </c>
      <c r="E1730" s="31">
        <f ca="1">GLOBAL[[#This Row],[a6]]</f>
        <v>10</v>
      </c>
      <c r="F1730" s="32">
        <f>GLOBAL[[#This Row],[AWAL]]</f>
        <v>10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10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10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10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10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10</v>
      </c>
    </row>
    <row r="1731" spans="1:21">
      <c r="A1731" s="31">
        <f ca="1">IF(GLOBAL[[#This Row],[TT]]&lt;1,"",ROW()-2)</f>
        <v>1729</v>
      </c>
      <c r="B1731" s="31" t="s">
        <v>1844</v>
      </c>
      <c r="C1731" s="31">
        <v>1</v>
      </c>
      <c r="D1731" s="31" t="s">
        <v>87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</v>
      </c>
    </row>
    <row r="1732" spans="1:21">
      <c r="A1732" s="31">
        <f ca="1">IF(GLOBAL[[#This Row],[TT]]&lt;1,"",ROW()-2)</f>
        <v>1730</v>
      </c>
      <c r="B1732" s="31" t="s">
        <v>4689</v>
      </c>
      <c r="C1732" s="31">
        <v>12</v>
      </c>
      <c r="D1732" s="31" t="s">
        <v>2440</v>
      </c>
      <c r="E1732" s="31">
        <f ca="1">GLOBAL[[#This Row],[a6]]</f>
        <v>11</v>
      </c>
      <c r="F1732" s="32">
        <f>GLOBAL[[#This Row],[AWAL]]</f>
        <v>12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12</v>
      </c>
      <c r="J1732" s="31">
        <v>11</v>
      </c>
      <c r="K1732" s="31">
        <f>IF(GLOBAL[[#This Row],[b2]]="","",GLOBAL[[#This Row],[b2]]-GLOBAL[[#This Row],[a2]])</f>
        <v>-1</v>
      </c>
      <c r="L1732" s="32">
        <f ca="1">SUM(INDIRECT(GLOBAL_VAR[TABLENAME]&amp;"[@a"&amp;$1:$1-1&amp;"]"),INDIRECT(GLOBAL_VAR[TABLENAME]&amp;"[@c"&amp;$1:$1-1&amp;"]"))</f>
        <v>11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11</v>
      </c>
    </row>
    <row r="1733" spans="1:21">
      <c r="A1733" s="31">
        <f ca="1">IF(GLOBAL[[#This Row],[TT]]&lt;1,"",ROW()-2)</f>
        <v>1731</v>
      </c>
      <c r="B1733" s="31" t="s">
        <v>4690</v>
      </c>
      <c r="C1733" s="31">
        <v>4</v>
      </c>
      <c r="D1733" s="31" t="s">
        <v>2409</v>
      </c>
      <c r="E1733" s="31">
        <f ca="1">GLOBAL[[#This Row],[a6]]</f>
        <v>4</v>
      </c>
      <c r="F1733" s="32">
        <f>GLOBAL[[#This Row],[AWAL]]</f>
        <v>4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4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4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4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4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4</v>
      </c>
    </row>
    <row r="1734" spans="1:21">
      <c r="A1734" s="31">
        <f ca="1">IF(GLOBAL[[#This Row],[TT]]&lt;1,"",ROW()-2)</f>
        <v>1732</v>
      </c>
      <c r="B1734" s="31" t="s">
        <v>4288</v>
      </c>
      <c r="C1734" s="31">
        <v>3</v>
      </c>
      <c r="D1734" s="31" t="s">
        <v>2440</v>
      </c>
      <c r="E1734" s="31">
        <f ca="1">GLOBAL[[#This Row],[a6]]</f>
        <v>3</v>
      </c>
      <c r="F1734" s="32">
        <f>GLOBAL[[#This Row],[AWAL]]</f>
        <v>3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3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3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3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3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3</v>
      </c>
    </row>
    <row r="1735" spans="1:21">
      <c r="A1735" s="31">
        <f ca="1">IF(GLOBAL[[#This Row],[TT]]&lt;1,"",ROW()-2)</f>
        <v>1733</v>
      </c>
      <c r="B1735" s="31" t="s">
        <v>3126</v>
      </c>
      <c r="C1735" s="31">
        <v>1</v>
      </c>
      <c r="D1735" s="31" t="s">
        <v>2409</v>
      </c>
      <c r="E1735" s="31">
        <f ca="1">GLOBAL[[#This Row],[a6]]</f>
        <v>1</v>
      </c>
      <c r="F1735" s="32">
        <f>GLOBAL[[#This Row],[AWAL]]</f>
        <v>1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</v>
      </c>
    </row>
    <row r="1736" spans="1:21">
      <c r="A1736" s="31">
        <f ca="1">IF(GLOBAL[[#This Row],[TT]]&lt;1,"",ROW()-2)</f>
        <v>1734</v>
      </c>
      <c r="B1736" s="31" t="s">
        <v>1847</v>
      </c>
      <c r="C1736" s="31">
        <v>1</v>
      </c>
      <c r="D1736" s="31" t="s">
        <v>82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>
      <c r="A1737" s="31">
        <f ca="1">IF(GLOBAL[[#This Row],[TT]]&lt;1,"",ROW()-2)</f>
        <v>1735</v>
      </c>
      <c r="B1737" s="31" t="s">
        <v>4759</v>
      </c>
      <c r="C1737" s="31">
        <v>1</v>
      </c>
      <c r="D1737" s="31" t="s">
        <v>2601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>
      <c r="A1738" s="31">
        <f ca="1">IF(GLOBAL[[#This Row],[TT]]&lt;1,"",ROW()-2)</f>
        <v>1736</v>
      </c>
      <c r="B1738" s="31" t="s">
        <v>1848</v>
      </c>
      <c r="C1738" s="31">
        <v>3</v>
      </c>
      <c r="D1738" s="31" t="s">
        <v>1849</v>
      </c>
      <c r="E1738" s="31">
        <f ca="1">GLOBAL[[#This Row],[a6]]</f>
        <v>3</v>
      </c>
      <c r="F1738" s="32">
        <f>GLOBAL[[#This Row],[AWAL]]</f>
        <v>3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3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3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3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3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3</v>
      </c>
    </row>
    <row r="1739" spans="1:21">
      <c r="A1739" s="31">
        <f ca="1">IF(GLOBAL[[#This Row],[TT]]&lt;1,"",ROW()-2)</f>
        <v>1737</v>
      </c>
      <c r="B1739" s="31" t="s">
        <v>1850</v>
      </c>
      <c r="C1739" s="31">
        <v>2</v>
      </c>
      <c r="D1739" s="31" t="s">
        <v>1851</v>
      </c>
      <c r="E1739" s="31">
        <f ca="1">GLOBAL[[#This Row],[a6]]</f>
        <v>2</v>
      </c>
      <c r="F1739" s="32">
        <f>GLOBAL[[#This Row],[AWAL]]</f>
        <v>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2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2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2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2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2</v>
      </c>
    </row>
    <row r="1740" spans="1:21">
      <c r="A1740" s="31">
        <f ca="1">IF(GLOBAL[[#This Row],[TT]]&lt;1,"",ROW()-2)</f>
        <v>1738</v>
      </c>
      <c r="B1740" s="31" t="s">
        <v>1852</v>
      </c>
      <c r="C1740" s="31">
        <v>2</v>
      </c>
      <c r="D1740" s="31" t="s">
        <v>245</v>
      </c>
      <c r="E1740" s="31">
        <f ca="1">GLOBAL[[#This Row],[a6]]</f>
        <v>2</v>
      </c>
      <c r="F1740" s="32">
        <f>GLOBAL[[#This Row],[AWAL]]</f>
        <v>2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2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2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2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2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2</v>
      </c>
    </row>
    <row r="1741" spans="1:21">
      <c r="A1741" s="31">
        <f ca="1">IF(GLOBAL[[#This Row],[TT]]&lt;1,"",ROW()-2)</f>
        <v>1739</v>
      </c>
      <c r="B1741" s="31" t="s">
        <v>1853</v>
      </c>
      <c r="C1741" s="31">
        <v>1</v>
      </c>
      <c r="D1741" s="31" t="s">
        <v>1854</v>
      </c>
      <c r="E1741" s="31">
        <f ca="1">GLOBAL[[#This Row],[a6]]</f>
        <v>1</v>
      </c>
      <c r="F1741" s="32">
        <f>GLOBAL[[#This Row],[AWAL]]</f>
        <v>1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1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1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1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1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1</v>
      </c>
    </row>
    <row r="1742" spans="1:21">
      <c r="A1742" s="31">
        <f ca="1">IF(GLOBAL[[#This Row],[TT]]&lt;1,"",ROW()-2)</f>
        <v>1740</v>
      </c>
      <c r="B1742" s="31" t="s">
        <v>1853</v>
      </c>
      <c r="C1742" s="31">
        <v>1</v>
      </c>
      <c r="D1742" s="31" t="s">
        <v>50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</row>
    <row r="1743" spans="1:21">
      <c r="A1743" s="31">
        <f ca="1">IF(GLOBAL[[#This Row],[TT]]&lt;1,"",ROW()-2)</f>
        <v>1741</v>
      </c>
      <c r="B1743" s="31" t="s">
        <v>1855</v>
      </c>
      <c r="C1743" s="31">
        <v>1</v>
      </c>
      <c r="D1743" s="31" t="s">
        <v>1856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1857</v>
      </c>
      <c r="C1744" s="31">
        <v>5</v>
      </c>
      <c r="D1744" s="31" t="s">
        <v>1858</v>
      </c>
      <c r="E1744" s="31">
        <f ca="1">GLOBAL[[#This Row],[a6]]</f>
        <v>5</v>
      </c>
      <c r="F1744" s="32">
        <f>GLOBAL[[#This Row],[AWAL]]</f>
        <v>5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5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5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5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5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5</v>
      </c>
    </row>
    <row r="1745" spans="1:21">
      <c r="A1745" s="31">
        <f ca="1">IF(GLOBAL[[#This Row],[TT]]&lt;1,"",ROW()-2)</f>
        <v>1743</v>
      </c>
      <c r="B1745" s="31" t="s">
        <v>1859</v>
      </c>
      <c r="C1745" s="31">
        <v>4</v>
      </c>
      <c r="D1745" s="31" t="s">
        <v>1858</v>
      </c>
      <c r="E1745" s="31">
        <f ca="1">GLOBAL[[#This Row],[a6]]</f>
        <v>4</v>
      </c>
      <c r="F1745" s="32">
        <f>GLOBAL[[#This Row],[AWAL]]</f>
        <v>4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4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4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4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4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4</v>
      </c>
    </row>
    <row r="1746" spans="1:21">
      <c r="A1746" s="31">
        <f ca="1">IF(GLOBAL[[#This Row],[TT]]&lt;1,"",ROW()-2)</f>
        <v>1744</v>
      </c>
      <c r="B1746" s="31" t="s">
        <v>1860</v>
      </c>
      <c r="C1746" s="31">
        <v>1</v>
      </c>
      <c r="D1746" s="31" t="s">
        <v>1861</v>
      </c>
      <c r="E1746" s="31">
        <f ca="1">GLOBAL[[#This Row],[a6]]</f>
        <v>1</v>
      </c>
      <c r="F1746" s="32">
        <f>GLOBAL[[#This Row],[AWAL]]</f>
        <v>1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</v>
      </c>
    </row>
    <row r="1747" spans="1:21">
      <c r="A1747" s="31">
        <f ca="1">IF(GLOBAL[[#This Row],[TT]]&lt;1,"",ROW()-2)</f>
        <v>1745</v>
      </c>
      <c r="B1747" s="31" t="s">
        <v>1862</v>
      </c>
      <c r="C1747" s="31">
        <v>1</v>
      </c>
      <c r="D1747" s="31" t="s">
        <v>397</v>
      </c>
      <c r="E1747" s="31">
        <f ca="1">GLOBAL[[#This Row],[a6]]</f>
        <v>1</v>
      </c>
      <c r="F1747" s="32">
        <f>GLOBAL[[#This Row],[AWAL]]</f>
        <v>1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</v>
      </c>
    </row>
    <row r="1748" spans="1:21">
      <c r="A1748" s="31">
        <f ca="1">IF(GLOBAL[[#This Row],[TT]]&lt;1,"",ROW()-2)</f>
        <v>1746</v>
      </c>
      <c r="B1748" s="31" t="s">
        <v>1863</v>
      </c>
      <c r="C1748" s="31">
        <v>8</v>
      </c>
      <c r="D1748" s="31" t="s">
        <v>226</v>
      </c>
      <c r="E1748" s="31">
        <f ca="1">GLOBAL[[#This Row],[a6]]</f>
        <v>8</v>
      </c>
      <c r="F1748" s="32">
        <f>GLOBAL[[#This Row],[AWAL]]</f>
        <v>8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8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8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8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8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8</v>
      </c>
    </row>
    <row r="1749" spans="1:21">
      <c r="A1749" s="31">
        <f ca="1">IF(GLOBAL[[#This Row],[TT]]&lt;1,"",ROW()-2)</f>
        <v>1747</v>
      </c>
      <c r="B1749" s="31" t="s">
        <v>1864</v>
      </c>
      <c r="C1749" s="31">
        <v>62</v>
      </c>
      <c r="D1749" s="31" t="s">
        <v>199</v>
      </c>
      <c r="E1749" s="31">
        <f ca="1">GLOBAL[[#This Row],[a6]]</f>
        <v>62</v>
      </c>
      <c r="F1749" s="32">
        <f>GLOBAL[[#This Row],[AWAL]]</f>
        <v>62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62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62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62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62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62</v>
      </c>
    </row>
    <row r="1750" spans="1:21">
      <c r="A1750" s="31">
        <f ca="1">IF(GLOBAL[[#This Row],[TT]]&lt;1,"",ROW()-2)</f>
        <v>1748</v>
      </c>
      <c r="B1750" s="31" t="s">
        <v>1865</v>
      </c>
      <c r="C1750" s="31">
        <v>50</v>
      </c>
      <c r="D1750" s="31" t="s">
        <v>199</v>
      </c>
      <c r="E1750" s="31">
        <f ca="1">GLOBAL[[#This Row],[a6]]</f>
        <v>50</v>
      </c>
      <c r="F1750" s="32">
        <f>GLOBAL[[#This Row],[AWAL]]</f>
        <v>50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50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50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50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50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50</v>
      </c>
    </row>
    <row r="1751" spans="1:21">
      <c r="A1751" s="31">
        <f ca="1">IF(GLOBAL[[#This Row],[TT]]&lt;1,"",ROW()-2)</f>
        <v>1749</v>
      </c>
      <c r="B1751" s="31" t="s">
        <v>1866</v>
      </c>
      <c r="C1751" s="31">
        <v>3</v>
      </c>
      <c r="D1751" s="31" t="s">
        <v>8</v>
      </c>
      <c r="E1751" s="31">
        <f ca="1">GLOBAL[[#This Row],[a6]]</f>
        <v>3</v>
      </c>
      <c r="F1751" s="32">
        <f>GLOBAL[[#This Row],[AWAL]]</f>
        <v>3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3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3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3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3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3</v>
      </c>
    </row>
    <row r="1752" spans="1:21">
      <c r="A1752" s="31">
        <f ca="1">IF(GLOBAL[[#This Row],[TT]]&lt;1,"",ROW()-2)</f>
        <v>1750</v>
      </c>
      <c r="B1752" s="31" t="s">
        <v>1867</v>
      </c>
      <c r="C1752" s="31">
        <v>2</v>
      </c>
      <c r="D1752" s="31" t="s">
        <v>92</v>
      </c>
      <c r="E1752" s="31">
        <f ca="1">GLOBAL[[#This Row],[a6]]</f>
        <v>2</v>
      </c>
      <c r="F1752" s="32">
        <f>GLOBAL[[#This Row],[AWAL]]</f>
        <v>2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2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2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2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2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2</v>
      </c>
    </row>
    <row r="1753" spans="1:21">
      <c r="A1753" s="31">
        <f ca="1">IF(GLOBAL[[#This Row],[TT]]&lt;1,"",ROW()-2)</f>
        <v>1751</v>
      </c>
      <c r="B1753" s="31" t="s">
        <v>4330</v>
      </c>
      <c r="C1753" s="31">
        <v>4</v>
      </c>
      <c r="D1753" s="31" t="s">
        <v>2537</v>
      </c>
      <c r="E1753" s="31">
        <f ca="1">GLOBAL[[#This Row],[a6]]</f>
        <v>4</v>
      </c>
      <c r="F1753" s="32">
        <f>GLOBAL[[#This Row],[AWAL]]</f>
        <v>4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>
      <c r="A1754" s="39">
        <f ca="1">IF(GLOBAL[[#This Row],[TT]]&lt;1,"",ROW()-2)</f>
        <v>1752</v>
      </c>
      <c r="B1754" s="31" t="s">
        <v>5028</v>
      </c>
      <c r="C1754" s="31"/>
      <c r="D1754" s="31" t="s">
        <v>4199</v>
      </c>
      <c r="E1754" s="39">
        <f ca="1">GLOBAL[[#This Row],[a6]]</f>
        <v>27</v>
      </c>
      <c r="F1754" s="40">
        <f>GLOBAL[[#This Row],[AWAL]]</f>
        <v>0</v>
      </c>
      <c r="G1754" s="31">
        <v>28</v>
      </c>
      <c r="H1754" s="39">
        <f>IF(GLOBAL[[#This Row],[b1]]="","",GLOBAL[[#This Row],[b1]]-GLOBAL[[#This Row],[a1]])</f>
        <v>28</v>
      </c>
      <c r="I1754" s="40">
        <f>SUM(GLOBAL[[#This Row],[a1]],IF(GLOBAL[[#This Row],[c1]]="",0,GLOBAL[[#This Row],[c1]]))</f>
        <v>28</v>
      </c>
      <c r="J1754" s="31">
        <v>27</v>
      </c>
      <c r="K1754" s="39">
        <f>IF(GLOBAL[[#This Row],[b2]]="","",GLOBAL[[#This Row],[b2]]-GLOBAL[[#This Row],[a2]])</f>
        <v>-1</v>
      </c>
      <c r="L1754" s="40">
        <f ca="1">SUM(INDIRECT(GLOBAL_VAR[TABLENAME]&amp;"[@a"&amp;$1:$1-1&amp;"]"),INDIRECT(GLOBAL_VAR[TABLENAME]&amp;"[@c"&amp;$1:$1-1&amp;"]"))</f>
        <v>27</v>
      </c>
      <c r="M1754" s="33"/>
      <c r="N1754" s="41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27</v>
      </c>
      <c r="P1754" s="33"/>
      <c r="Q1754" s="41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27</v>
      </c>
      <c r="S1754" s="31"/>
      <c r="T1754" s="39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27</v>
      </c>
    </row>
    <row r="1755" spans="1:21">
      <c r="A1755" s="31">
        <f ca="1">IF(GLOBAL[[#This Row],[TT]]&lt;1,"",ROW()-2)</f>
        <v>1753</v>
      </c>
      <c r="B1755" s="31" t="s">
        <v>1869</v>
      </c>
      <c r="C1755" s="31">
        <v>5</v>
      </c>
      <c r="D1755" s="31" t="s">
        <v>1870</v>
      </c>
      <c r="E1755" s="31">
        <f ca="1">GLOBAL[[#This Row],[a6]]</f>
        <v>5</v>
      </c>
      <c r="F1755" s="32">
        <f>GLOBAL[[#This Row],[AWAL]]</f>
        <v>5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5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5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5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5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5</v>
      </c>
    </row>
    <row r="1756" spans="1:21">
      <c r="A1756" s="31">
        <f ca="1">IF(GLOBAL[[#This Row],[TT]]&lt;1,"",ROW()-2)</f>
        <v>1754</v>
      </c>
      <c r="B1756" s="31" t="s">
        <v>1871</v>
      </c>
      <c r="C1756" s="31">
        <v>2</v>
      </c>
      <c r="D1756" s="31" t="s">
        <v>8</v>
      </c>
      <c r="E1756" s="31">
        <f ca="1">GLOBAL[[#This Row],[a6]]</f>
        <v>2</v>
      </c>
      <c r="F1756" s="32">
        <f>GLOBAL[[#This Row],[AWAL]]</f>
        <v>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2</v>
      </c>
    </row>
    <row r="1757" spans="1:21">
      <c r="A1757" s="31">
        <f ca="1">IF(GLOBAL[[#This Row],[TT]]&lt;1,"",ROW()-2)</f>
        <v>1755</v>
      </c>
      <c r="B1757" s="31" t="s">
        <v>1874</v>
      </c>
      <c r="C1757" s="31">
        <v>56</v>
      </c>
      <c r="D1757" s="31" t="s">
        <v>643</v>
      </c>
      <c r="E1757" s="31">
        <f ca="1">GLOBAL[[#This Row],[a6]]</f>
        <v>55</v>
      </c>
      <c r="F1757" s="32">
        <f>GLOBAL[[#This Row],[AWAL]]</f>
        <v>56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56</v>
      </c>
      <c r="J1757" s="31">
        <v>55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55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55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55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55</v>
      </c>
    </row>
    <row r="1758" spans="1:21">
      <c r="A1758" s="31">
        <f ca="1">IF(GLOBAL[[#This Row],[TT]]&lt;1,"",ROW()-2)</f>
        <v>1756</v>
      </c>
      <c r="B1758" s="31" t="s">
        <v>1875</v>
      </c>
      <c r="C1758" s="31">
        <v>41</v>
      </c>
      <c r="D1758" s="31" t="s">
        <v>529</v>
      </c>
      <c r="E1758" s="31">
        <f ca="1">GLOBAL[[#This Row],[a6]]</f>
        <v>41</v>
      </c>
      <c r="F1758" s="32">
        <f>GLOBAL[[#This Row],[AWAL]]</f>
        <v>41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41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41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41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41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41</v>
      </c>
    </row>
    <row r="1759" spans="1:21">
      <c r="A1759" s="31">
        <f ca="1">IF(GLOBAL[[#This Row],[TT]]&lt;1,"",ROW()-2)</f>
        <v>1757</v>
      </c>
      <c r="B1759" s="31" t="s">
        <v>1876</v>
      </c>
      <c r="C1759" s="31">
        <v>3</v>
      </c>
      <c r="D1759" s="31" t="s">
        <v>1877</v>
      </c>
      <c r="E1759" s="31">
        <f ca="1">GLOBAL[[#This Row],[a6]]</f>
        <v>3</v>
      </c>
      <c r="F1759" s="32">
        <f>GLOBAL[[#This Row],[AWAL]]</f>
        <v>3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3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3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3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3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3</v>
      </c>
    </row>
    <row r="1760" spans="1:21">
      <c r="A1760" s="31">
        <f ca="1">IF(GLOBAL[[#This Row],[TT]]&lt;1,"",ROW()-2)</f>
        <v>1758</v>
      </c>
      <c r="B1760" s="31" t="s">
        <v>1880</v>
      </c>
      <c r="C1760" s="31">
        <v>26</v>
      </c>
      <c r="D1760" s="31" t="s">
        <v>1881</v>
      </c>
      <c r="E1760" s="31">
        <f ca="1">GLOBAL[[#This Row],[a6]]</f>
        <v>23</v>
      </c>
      <c r="F1760" s="32">
        <f>GLOBAL[[#This Row],[AWAL]]</f>
        <v>26</v>
      </c>
      <c r="G1760" s="31">
        <v>24</v>
      </c>
      <c r="H1760" s="31">
        <f>IF(GLOBAL[[#This Row],[b1]]="","",GLOBAL[[#This Row],[b1]]-GLOBAL[[#This Row],[a1]])</f>
        <v>-2</v>
      </c>
      <c r="I1760" s="32">
        <f>SUM(GLOBAL[[#This Row],[a1]],IF(GLOBAL[[#This Row],[c1]]="",0,GLOBAL[[#This Row],[c1]]))</f>
        <v>24</v>
      </c>
      <c r="J1760" s="31">
        <v>23</v>
      </c>
      <c r="K1760" s="31">
        <f>IF(GLOBAL[[#This Row],[b2]]="","",GLOBAL[[#This Row],[b2]]-GLOBAL[[#This Row],[a2]])</f>
        <v>-1</v>
      </c>
      <c r="L1760" s="32">
        <f ca="1">SUM(INDIRECT(GLOBAL_VAR[TABLENAME]&amp;"[@a"&amp;$1:$1-1&amp;"]"),INDIRECT(GLOBAL_VAR[TABLENAME]&amp;"[@c"&amp;$1:$1-1&amp;"]"))</f>
        <v>23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23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23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23</v>
      </c>
    </row>
    <row r="1761" spans="1:21">
      <c r="A1761" s="31">
        <f ca="1">IF(GLOBAL[[#This Row],[TT]]&lt;1,"",ROW()-2)</f>
        <v>1759</v>
      </c>
      <c r="B1761" s="31" t="s">
        <v>1882</v>
      </c>
      <c r="C1761" s="31">
        <v>8</v>
      </c>
      <c r="D1761" s="31" t="s">
        <v>1883</v>
      </c>
      <c r="E1761" s="31">
        <f ca="1">GLOBAL[[#This Row],[a6]]</f>
        <v>8</v>
      </c>
      <c r="F1761" s="32">
        <f>GLOBAL[[#This Row],[AWAL]]</f>
        <v>8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8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8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8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8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8</v>
      </c>
    </row>
    <row r="1762" spans="1:21">
      <c r="A1762" s="31">
        <f ca="1">IF(GLOBAL[[#This Row],[TT]]&lt;1,"",ROW()-2)</f>
        <v>1760</v>
      </c>
      <c r="B1762" s="31" t="s">
        <v>1884</v>
      </c>
      <c r="C1762" s="31">
        <v>1</v>
      </c>
      <c r="D1762" s="31" t="s">
        <v>1885</v>
      </c>
      <c r="E1762" s="31">
        <f ca="1">GLOBAL[[#This Row],[a6]]</f>
        <v>1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</v>
      </c>
    </row>
    <row r="1763" spans="1:21">
      <c r="A1763" s="31">
        <f ca="1">IF(GLOBAL[[#This Row],[TT]]&lt;1,"",ROW()-2)</f>
        <v>1761</v>
      </c>
      <c r="B1763" s="31" t="s">
        <v>1886</v>
      </c>
      <c r="C1763" s="31">
        <v>4</v>
      </c>
      <c r="D1763" s="31" t="s">
        <v>130</v>
      </c>
      <c r="E1763" s="31">
        <f ca="1">GLOBAL[[#This Row],[a6]]</f>
        <v>4</v>
      </c>
      <c r="F1763" s="32">
        <f>GLOBAL[[#This Row],[AWAL]]</f>
        <v>4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4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4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4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4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4</v>
      </c>
    </row>
    <row r="1764" spans="1:21">
      <c r="A1764" s="31">
        <f ca="1">IF(GLOBAL[[#This Row],[TT]]&lt;1,"",ROW()-2)</f>
        <v>1762</v>
      </c>
      <c r="B1764" s="31" t="s">
        <v>1887</v>
      </c>
      <c r="C1764" s="31">
        <v>10</v>
      </c>
      <c r="D1764" s="31" t="s">
        <v>115</v>
      </c>
      <c r="E1764" s="31">
        <f ca="1">GLOBAL[[#This Row],[a6]]</f>
        <v>10</v>
      </c>
      <c r="F1764" s="32">
        <f>GLOBAL[[#This Row],[AWAL]]</f>
        <v>10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10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10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10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10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10</v>
      </c>
    </row>
    <row r="1765" spans="1:21">
      <c r="A1765" s="31">
        <f ca="1">IF(GLOBAL[[#This Row],[TT]]&lt;1,"",ROW()-2)</f>
        <v>1763</v>
      </c>
      <c r="B1765" s="31" t="s">
        <v>1889</v>
      </c>
      <c r="C1765" s="31">
        <v>1</v>
      </c>
      <c r="D1765" s="31" t="s">
        <v>92</v>
      </c>
      <c r="E1765" s="31">
        <f ca="1">GLOBAL[[#This Row],[a6]]</f>
        <v>1</v>
      </c>
      <c r="F1765" s="32">
        <f>GLOBAL[[#This Row],[AWAL]]</f>
        <v>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</v>
      </c>
    </row>
    <row r="1766" spans="1:21">
      <c r="A1766" s="31">
        <f ca="1">IF(GLOBAL[[#This Row],[TT]]&lt;1,"",ROW()-2)</f>
        <v>1764</v>
      </c>
      <c r="B1766" s="31" t="s">
        <v>1890</v>
      </c>
      <c r="C1766" s="31">
        <v>2</v>
      </c>
      <c r="D1766" s="31" t="s">
        <v>529</v>
      </c>
      <c r="E1766" s="31">
        <f ca="1">GLOBAL[[#This Row],[a6]]</f>
        <v>2</v>
      </c>
      <c r="F1766" s="32">
        <f>GLOBAL[[#This Row],[AWAL]]</f>
        <v>2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2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2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2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2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2</v>
      </c>
    </row>
    <row r="1767" spans="1:21">
      <c r="A1767" s="31">
        <f ca="1">IF(GLOBAL[[#This Row],[TT]]&lt;1,"",ROW()-2)</f>
        <v>1765</v>
      </c>
      <c r="B1767" s="31" t="s">
        <v>4423</v>
      </c>
      <c r="C1767" s="31">
        <v>1</v>
      </c>
      <c r="D1767" s="31" t="s">
        <v>2537</v>
      </c>
      <c r="E1767" s="31">
        <f ca="1">GLOBAL[[#This Row],[a6]]</f>
        <v>1</v>
      </c>
      <c r="F1767" s="32">
        <f>GLOBAL[[#This Row],[AWAL]]</f>
        <v>1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1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1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1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1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1</v>
      </c>
    </row>
    <row r="1768" spans="1:21">
      <c r="A1768" s="39">
        <f ca="1">IF(GLOBAL[[#This Row],[TT]]&lt;1,"",ROW()-2)</f>
        <v>1766</v>
      </c>
      <c r="B1768" s="31" t="s">
        <v>4936</v>
      </c>
      <c r="C1768" s="31">
        <v>4</v>
      </c>
      <c r="D1768" s="31" t="s">
        <v>2537</v>
      </c>
      <c r="E1768" s="39">
        <f ca="1">GLOBAL[[#This Row],[a6]]</f>
        <v>4</v>
      </c>
      <c r="F1768" s="40">
        <f>GLOBAL[[#This Row],[AWAL]]</f>
        <v>4</v>
      </c>
      <c r="G1768" s="31"/>
      <c r="H1768" s="39" t="str">
        <f>IF(GLOBAL[[#This Row],[b1]]="","",GLOBAL[[#This Row],[b1]]-GLOBAL[[#This Row],[a1]])</f>
        <v/>
      </c>
      <c r="I1768" s="40">
        <f>SUM(GLOBAL[[#This Row],[a1]],IF(GLOBAL[[#This Row],[c1]]="",0,GLOBAL[[#This Row],[c1]]))</f>
        <v>4</v>
      </c>
      <c r="J1768" s="31"/>
      <c r="K1768" s="39" t="str">
        <f>IF(GLOBAL[[#This Row],[b2]]="","",GLOBAL[[#This Row],[b2]]-GLOBAL[[#This Row],[a2]])</f>
        <v/>
      </c>
      <c r="L1768" s="40">
        <f ca="1">SUM(INDIRECT(GLOBAL_VAR[TABLENAME]&amp;"[@a"&amp;$1:$1-1&amp;"]"),INDIRECT(GLOBAL_VAR[TABLENAME]&amp;"[@c"&amp;$1:$1-1&amp;"]"))</f>
        <v>4</v>
      </c>
      <c r="M1768" s="33"/>
      <c r="N1768" s="41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41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9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9">
        <f ca="1">IF(GLOBAL[[#This Row],[TT]]&lt;1,"",ROW()-2)</f>
        <v>1767</v>
      </c>
      <c r="B1769" s="31" t="s">
        <v>4937</v>
      </c>
      <c r="C1769" s="31">
        <v>4</v>
      </c>
      <c r="D1769" s="31" t="s">
        <v>2537</v>
      </c>
      <c r="E1769" s="39">
        <f ca="1">GLOBAL[[#This Row],[a6]]</f>
        <v>4</v>
      </c>
      <c r="F1769" s="40">
        <f>GLOBAL[[#This Row],[AWAL]]</f>
        <v>4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4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4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4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4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4</v>
      </c>
    </row>
    <row r="1770" spans="1:21">
      <c r="A1770" s="39">
        <f ca="1">IF(GLOBAL[[#This Row],[TT]]&lt;1,"",ROW()-2)</f>
        <v>1768</v>
      </c>
      <c r="B1770" s="31" t="s">
        <v>4071</v>
      </c>
      <c r="C1770" s="31">
        <v>4</v>
      </c>
      <c r="D1770" s="31" t="s">
        <v>2537</v>
      </c>
      <c r="E1770" s="39">
        <f ca="1">GLOBAL[[#This Row],[a6]]</f>
        <v>4</v>
      </c>
      <c r="F1770" s="40">
        <f>GLOBAL[[#This Row],[AWAL]]</f>
        <v>4</v>
      </c>
      <c r="G1770" s="31"/>
      <c r="H1770" s="39" t="str">
        <f>IF(GLOBAL[[#This Row],[b1]]="","",GLOBAL[[#This Row],[b1]]-GLOBAL[[#This Row],[a1]])</f>
        <v/>
      </c>
      <c r="I1770" s="40">
        <f>SUM(GLOBAL[[#This Row],[a1]],IF(GLOBAL[[#This Row],[c1]]="",0,GLOBAL[[#This Row],[c1]]))</f>
        <v>4</v>
      </c>
      <c r="J1770" s="31"/>
      <c r="K1770" s="39" t="str">
        <f>IF(GLOBAL[[#This Row],[b2]]="","",GLOBAL[[#This Row],[b2]]-GLOBAL[[#This Row],[a2]])</f>
        <v/>
      </c>
      <c r="L1770" s="40">
        <f ca="1">SUM(INDIRECT(GLOBAL_VAR[TABLENAME]&amp;"[@a"&amp;$1:$1-1&amp;"]"),INDIRECT(GLOBAL_VAR[TABLENAME]&amp;"[@c"&amp;$1:$1-1&amp;"]"))</f>
        <v>4</v>
      </c>
      <c r="M1770" s="33"/>
      <c r="N1770" s="41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4</v>
      </c>
      <c r="P1770" s="33"/>
      <c r="Q1770" s="41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4</v>
      </c>
      <c r="S1770" s="31"/>
      <c r="T1770" s="39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4</v>
      </c>
    </row>
    <row r="1771" spans="1:21">
      <c r="A1771" s="39">
        <f ca="1">IF(GLOBAL[[#This Row],[TT]]&lt;1,"",ROW()-2)</f>
        <v>1769</v>
      </c>
      <c r="B1771" s="31" t="s">
        <v>4072</v>
      </c>
      <c r="C1771" s="31">
        <v>4</v>
      </c>
      <c r="D1771" s="31" t="s">
        <v>2537</v>
      </c>
      <c r="E1771" s="39">
        <f ca="1">GLOBAL[[#This Row],[a6]]</f>
        <v>4</v>
      </c>
      <c r="F1771" s="40">
        <f>GLOBAL[[#This Row],[AWAL]]</f>
        <v>4</v>
      </c>
      <c r="G1771" s="31"/>
      <c r="H1771" s="39" t="str">
        <f>IF(GLOBAL[[#This Row],[b1]]="","",GLOBAL[[#This Row],[b1]]-GLOBAL[[#This Row],[a1]])</f>
        <v/>
      </c>
      <c r="I1771" s="40">
        <f>SUM(GLOBAL[[#This Row],[a1]],IF(GLOBAL[[#This Row],[c1]]="",0,GLOBAL[[#This Row],[c1]]))</f>
        <v>4</v>
      </c>
      <c r="J1771" s="31"/>
      <c r="K1771" s="39" t="str">
        <f>IF(GLOBAL[[#This Row],[b2]]="","",GLOBAL[[#This Row],[b2]]-GLOBAL[[#This Row],[a2]])</f>
        <v/>
      </c>
      <c r="L1771" s="40">
        <f ca="1">SUM(INDIRECT(GLOBAL_VAR[TABLENAME]&amp;"[@a"&amp;$1:$1-1&amp;"]"),INDIRECT(GLOBAL_VAR[TABLENAME]&amp;"[@c"&amp;$1:$1-1&amp;"]"))</f>
        <v>4</v>
      </c>
      <c r="M1771" s="33"/>
      <c r="N1771" s="41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4</v>
      </c>
      <c r="P1771" s="33"/>
      <c r="Q1771" s="41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4</v>
      </c>
      <c r="S1771" s="31"/>
      <c r="T1771" s="39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4</v>
      </c>
    </row>
    <row r="1772" spans="1:21">
      <c r="A1772" s="39">
        <f ca="1">IF(GLOBAL[[#This Row],[TT]]&lt;1,"",ROW()-2)</f>
        <v>1770</v>
      </c>
      <c r="B1772" s="31" t="s">
        <v>4938</v>
      </c>
      <c r="C1772" s="31">
        <v>4</v>
      </c>
      <c r="D1772" s="31" t="s">
        <v>2537</v>
      </c>
      <c r="E1772" s="39">
        <f ca="1">GLOBAL[[#This Row],[a6]]</f>
        <v>4</v>
      </c>
      <c r="F1772" s="40">
        <f>GLOBAL[[#This Row],[AWAL]]</f>
        <v>4</v>
      </c>
      <c r="G1772" s="31"/>
      <c r="H1772" s="39" t="str">
        <f>IF(GLOBAL[[#This Row],[b1]]="","",GLOBAL[[#This Row],[b1]]-GLOBAL[[#This Row],[a1]])</f>
        <v/>
      </c>
      <c r="I1772" s="40">
        <f>SUM(GLOBAL[[#This Row],[a1]],IF(GLOBAL[[#This Row],[c1]]="",0,GLOBAL[[#This Row],[c1]]))</f>
        <v>4</v>
      </c>
      <c r="J1772" s="31"/>
      <c r="K1772" s="39" t="str">
        <f>IF(GLOBAL[[#This Row],[b2]]="","",GLOBAL[[#This Row],[b2]]-GLOBAL[[#This Row],[a2]])</f>
        <v/>
      </c>
      <c r="L1772" s="40">
        <f ca="1">SUM(INDIRECT(GLOBAL_VAR[TABLENAME]&amp;"[@a"&amp;$1:$1-1&amp;"]"),INDIRECT(GLOBAL_VAR[TABLENAME]&amp;"[@c"&amp;$1:$1-1&amp;"]"))</f>
        <v>4</v>
      </c>
      <c r="M1772" s="33"/>
      <c r="N1772" s="41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4</v>
      </c>
      <c r="P1772" s="33"/>
      <c r="Q1772" s="41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4</v>
      </c>
      <c r="S1772" s="31"/>
      <c r="T1772" s="39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4</v>
      </c>
    </row>
    <row r="1773" spans="1:21">
      <c r="A1773" s="31">
        <f ca="1">IF(GLOBAL[[#This Row],[TT]]&lt;1,"",ROW()-2)</f>
        <v>1771</v>
      </c>
      <c r="B1773" s="31" t="s">
        <v>1892</v>
      </c>
      <c r="C1773" s="31">
        <v>101</v>
      </c>
      <c r="D1773" s="31" t="s">
        <v>643</v>
      </c>
      <c r="E1773" s="31">
        <f ca="1">GLOBAL[[#This Row],[a6]]</f>
        <v>101</v>
      </c>
      <c r="F1773" s="32">
        <f>GLOBAL[[#This Row],[AWAL]]</f>
        <v>101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101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101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101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101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101</v>
      </c>
    </row>
    <row r="1774" spans="1:21">
      <c r="A1774" s="31">
        <f ca="1">IF(GLOBAL[[#This Row],[TT]]&lt;1,"",ROW()-2)</f>
        <v>1772</v>
      </c>
      <c r="B1774" s="31" t="s">
        <v>1893</v>
      </c>
      <c r="C1774" s="31">
        <v>1</v>
      </c>
      <c r="D1774" s="31" t="s">
        <v>2537</v>
      </c>
      <c r="E1774" s="31">
        <f ca="1">GLOBAL[[#This Row],[a6]]</f>
        <v>1</v>
      </c>
      <c r="F1774" s="32">
        <f>GLOBAL[[#This Row],[AWAL]]</f>
        <v>1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1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1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1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1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1</v>
      </c>
    </row>
    <row r="1775" spans="1:21">
      <c r="A1775" s="31">
        <f ca="1">IF(GLOBAL[[#This Row],[TT]]&lt;1,"",ROW()-2)</f>
        <v>1773</v>
      </c>
      <c r="B1775" s="31" t="s">
        <v>1894</v>
      </c>
      <c r="C1775" s="31">
        <v>46</v>
      </c>
      <c r="D1775" s="31" t="s">
        <v>643</v>
      </c>
      <c r="E1775" s="31">
        <f ca="1">GLOBAL[[#This Row],[a6]]</f>
        <v>46</v>
      </c>
      <c r="F1775" s="32">
        <f>GLOBAL[[#This Row],[AWAL]]</f>
        <v>46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46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46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46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46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46</v>
      </c>
    </row>
    <row r="1776" spans="1:21">
      <c r="A1776" s="31">
        <f ca="1">IF(GLOBAL[[#This Row],[TT]]&lt;1,"",ROW()-2)</f>
        <v>1774</v>
      </c>
      <c r="B1776" s="31" t="s">
        <v>1895</v>
      </c>
      <c r="C1776" s="31">
        <v>5</v>
      </c>
      <c r="D1776" s="31" t="s">
        <v>211</v>
      </c>
      <c r="E1776" s="31">
        <f ca="1">GLOBAL[[#This Row],[a6]]</f>
        <v>5</v>
      </c>
      <c r="F1776" s="32">
        <f>GLOBAL[[#This Row],[AWAL]]</f>
        <v>5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5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5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5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5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5</v>
      </c>
    </row>
    <row r="1777" spans="1:21">
      <c r="A1777" s="31">
        <f ca="1">IF(GLOBAL[[#This Row],[TT]]&lt;1,"",ROW()-2)</f>
        <v>1775</v>
      </c>
      <c r="B1777" s="31" t="s">
        <v>1896</v>
      </c>
      <c r="C1777" s="31">
        <v>8</v>
      </c>
      <c r="D1777" s="31" t="s">
        <v>342</v>
      </c>
      <c r="E1777" s="31">
        <f ca="1">GLOBAL[[#This Row],[a6]]</f>
        <v>8</v>
      </c>
      <c r="F1777" s="32">
        <f>GLOBAL[[#This Row],[AWAL]]</f>
        <v>8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8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8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8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8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8</v>
      </c>
    </row>
    <row r="1778" spans="1:21">
      <c r="A1778" s="31">
        <f ca="1">IF(GLOBAL[[#This Row],[TT]]&lt;1,"",ROW()-2)</f>
        <v>1776</v>
      </c>
      <c r="B1778" s="31" t="s">
        <v>1897</v>
      </c>
      <c r="C1778" s="31">
        <v>86</v>
      </c>
      <c r="D1778" s="31" t="s">
        <v>511</v>
      </c>
      <c r="E1778" s="31">
        <f ca="1">GLOBAL[[#This Row],[a6]]</f>
        <v>86</v>
      </c>
      <c r="F1778" s="32">
        <f>GLOBAL[[#This Row],[AWAL]]</f>
        <v>86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86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86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86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86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86</v>
      </c>
    </row>
    <row r="1779" spans="1:21">
      <c r="A1779" s="31">
        <f ca="1">IF(GLOBAL[[#This Row],[TT]]&lt;1,"",ROW()-2)</f>
        <v>1777</v>
      </c>
      <c r="B1779" s="31" t="s">
        <v>1898</v>
      </c>
      <c r="C1779" s="31">
        <v>24</v>
      </c>
      <c r="D1779" s="31" t="s">
        <v>172</v>
      </c>
      <c r="E1779" s="31">
        <f ca="1">GLOBAL[[#This Row],[a6]]</f>
        <v>24</v>
      </c>
      <c r="F1779" s="32">
        <f>GLOBAL[[#This Row],[AWAL]]</f>
        <v>24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24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24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24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24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24</v>
      </c>
    </row>
    <row r="1780" spans="1:21">
      <c r="A1780" s="39">
        <f ca="1">IF(GLOBAL[[#This Row],[TT]]&lt;1,"",ROW()-2)</f>
        <v>1778</v>
      </c>
      <c r="B1780" s="31" t="s">
        <v>5029</v>
      </c>
      <c r="C1780" s="31"/>
      <c r="D1780" s="31" t="s">
        <v>2545</v>
      </c>
      <c r="E1780" s="39">
        <f ca="1">GLOBAL[[#This Row],[a6]]</f>
        <v>1</v>
      </c>
      <c r="F1780" s="40">
        <f>GLOBAL[[#This Row],[AWAL]]</f>
        <v>0</v>
      </c>
      <c r="G1780" s="31">
        <v>1</v>
      </c>
      <c r="H1780" s="39">
        <f>IF(GLOBAL[[#This Row],[b1]]="","",GLOBAL[[#This Row],[b1]]-GLOBAL[[#This Row],[a1]])</f>
        <v>1</v>
      </c>
      <c r="I1780" s="40">
        <f>SUM(GLOBAL[[#This Row],[a1]],IF(GLOBAL[[#This Row],[c1]]="",0,GLOBAL[[#This Row],[c1]]))</f>
        <v>1</v>
      </c>
      <c r="J1780" s="31"/>
      <c r="K1780" s="39" t="str">
        <f>IF(GLOBAL[[#This Row],[b2]]="","",GLOBAL[[#This Row],[b2]]-GLOBAL[[#This Row],[a2]])</f>
        <v/>
      </c>
      <c r="L1780" s="40">
        <f ca="1">SUM(INDIRECT(GLOBAL_VAR[TABLENAME]&amp;"[@a"&amp;$1:$1-1&amp;"]"),INDIRECT(GLOBAL_VAR[TABLENAME]&amp;"[@c"&amp;$1:$1-1&amp;"]"))</f>
        <v>1</v>
      </c>
      <c r="M1780" s="33"/>
      <c r="N1780" s="41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1</v>
      </c>
      <c r="P1780" s="33"/>
      <c r="Q1780" s="41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1</v>
      </c>
      <c r="S1780" s="31"/>
      <c r="T1780" s="39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1</v>
      </c>
    </row>
    <row r="1781" spans="1:21">
      <c r="A1781" s="31">
        <f ca="1">IF(GLOBAL[[#This Row],[TT]]&lt;1,"",ROW()-2)</f>
        <v>1779</v>
      </c>
      <c r="B1781" s="31" t="s">
        <v>1899</v>
      </c>
      <c r="C1781" s="31">
        <v>6</v>
      </c>
      <c r="D1781" s="31" t="s">
        <v>92</v>
      </c>
      <c r="E1781" s="31">
        <f ca="1">GLOBAL[[#This Row],[a6]]</f>
        <v>6</v>
      </c>
      <c r="F1781" s="32">
        <f>GLOBAL[[#This Row],[AWAL]]</f>
        <v>6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6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6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6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6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6</v>
      </c>
    </row>
    <row r="1782" spans="1:21">
      <c r="A1782" s="31">
        <f ca="1">IF(GLOBAL[[#This Row],[TT]]&lt;1,"",ROW()-2)</f>
        <v>1780</v>
      </c>
      <c r="B1782" s="31" t="s">
        <v>1900</v>
      </c>
      <c r="C1782" s="31">
        <v>5</v>
      </c>
      <c r="D1782" s="31" t="s">
        <v>1877</v>
      </c>
      <c r="E1782" s="31">
        <f ca="1">GLOBAL[[#This Row],[a6]]</f>
        <v>5</v>
      </c>
      <c r="F1782" s="32">
        <f>GLOBAL[[#This Row],[AWAL]]</f>
        <v>5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5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5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5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5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5</v>
      </c>
    </row>
    <row r="1783" spans="1:21">
      <c r="A1783" s="31">
        <f ca="1">IF(GLOBAL[[#This Row],[TT]]&lt;1,"",ROW()-2)</f>
        <v>1781</v>
      </c>
      <c r="B1783" s="31" t="s">
        <v>4307</v>
      </c>
      <c r="C1783" s="31">
        <v>2</v>
      </c>
      <c r="D1783" s="31" t="s">
        <v>1870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>
      <c r="A1784" s="31">
        <f ca="1">IF(GLOBAL[[#This Row],[TT]]&lt;1,"",ROW()-2)</f>
        <v>1782</v>
      </c>
      <c r="B1784" s="31" t="s">
        <v>2852</v>
      </c>
      <c r="C1784" s="31">
        <v>59</v>
      </c>
      <c r="D1784" s="31" t="s">
        <v>2554</v>
      </c>
      <c r="E1784" s="31">
        <f ca="1">GLOBAL[[#This Row],[a6]]</f>
        <v>37</v>
      </c>
      <c r="F1784" s="32">
        <f>GLOBAL[[#This Row],[AWAL]]</f>
        <v>59</v>
      </c>
      <c r="G1784" s="31">
        <v>40</v>
      </c>
      <c r="H1784" s="31">
        <f>IF(GLOBAL[[#This Row],[b1]]="","",GLOBAL[[#This Row],[b1]]-GLOBAL[[#This Row],[a1]])</f>
        <v>-19</v>
      </c>
      <c r="I1784" s="32">
        <f>SUM(GLOBAL[[#This Row],[a1]],IF(GLOBAL[[#This Row],[c1]]="",0,GLOBAL[[#This Row],[c1]]))</f>
        <v>40</v>
      </c>
      <c r="J1784" s="31">
        <v>37</v>
      </c>
      <c r="K1784" s="31">
        <f>IF(GLOBAL[[#This Row],[b2]]="","",GLOBAL[[#This Row],[b2]]-GLOBAL[[#This Row],[a2]])</f>
        <v>-3</v>
      </c>
      <c r="L1784" s="32">
        <f ca="1">SUM(INDIRECT(GLOBAL_VAR[TABLENAME]&amp;"[@a"&amp;$1:$1-1&amp;"]"),INDIRECT(GLOBAL_VAR[TABLENAME]&amp;"[@c"&amp;$1:$1-1&amp;"]"))</f>
        <v>37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37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37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37</v>
      </c>
    </row>
    <row r="1785" spans="1:21">
      <c r="A1785" s="31">
        <f ca="1">IF(GLOBAL[[#This Row],[TT]]&lt;1,"",ROW()-2)</f>
        <v>1783</v>
      </c>
      <c r="B1785" s="31" t="s">
        <v>1904</v>
      </c>
      <c r="C1785" s="31">
        <v>7</v>
      </c>
      <c r="D1785" s="31" t="s">
        <v>76</v>
      </c>
      <c r="E1785" s="31">
        <f ca="1">GLOBAL[[#This Row],[a6]]</f>
        <v>7</v>
      </c>
      <c r="F1785" s="32">
        <f>GLOBAL[[#This Row],[AWAL]]</f>
        <v>7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7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7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7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7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7</v>
      </c>
    </row>
    <row r="1786" spans="1:21">
      <c r="A1786" s="31">
        <f ca="1">IF(GLOBAL[[#This Row],[TT]]&lt;1,"",ROW()-2)</f>
        <v>1784</v>
      </c>
      <c r="B1786" s="31" t="s">
        <v>1905</v>
      </c>
      <c r="C1786" s="31">
        <v>14</v>
      </c>
      <c r="D1786" s="31" t="s">
        <v>76</v>
      </c>
      <c r="E1786" s="31">
        <f ca="1">GLOBAL[[#This Row],[a6]]</f>
        <v>14</v>
      </c>
      <c r="F1786" s="32">
        <f>GLOBAL[[#This Row],[AWAL]]</f>
        <v>14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14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14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14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14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14</v>
      </c>
    </row>
    <row r="1787" spans="1:21">
      <c r="A1787" s="31">
        <f ca="1">IF(GLOBAL[[#This Row],[TT]]&lt;1,"",ROW()-2)</f>
        <v>1785</v>
      </c>
      <c r="B1787" s="31" t="s">
        <v>1906</v>
      </c>
      <c r="C1787" s="31">
        <v>2</v>
      </c>
      <c r="D1787" s="31" t="s">
        <v>82</v>
      </c>
      <c r="E1787" s="31">
        <f ca="1">GLOBAL[[#This Row],[a6]]</f>
        <v>2</v>
      </c>
      <c r="F1787" s="32">
        <f>GLOBAL[[#This Row],[AWAL]]</f>
        <v>2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2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2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2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2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2</v>
      </c>
    </row>
    <row r="1788" spans="1:21">
      <c r="A1788" s="31">
        <f ca="1">IF(GLOBAL[[#This Row],[TT]]&lt;1,"",ROW()-2)</f>
        <v>1786</v>
      </c>
      <c r="B1788" s="31" t="s">
        <v>1908</v>
      </c>
      <c r="C1788" s="31">
        <v>19</v>
      </c>
      <c r="D1788" s="31" t="s">
        <v>176</v>
      </c>
      <c r="E1788" s="31">
        <f ca="1">GLOBAL[[#This Row],[a6]]</f>
        <v>18</v>
      </c>
      <c r="F1788" s="32">
        <f>GLOBAL[[#This Row],[AWAL]]</f>
        <v>19</v>
      </c>
      <c r="G1788" s="31">
        <v>18</v>
      </c>
      <c r="H1788" s="31">
        <f>IF(GLOBAL[[#This Row],[b1]]="","",GLOBAL[[#This Row],[b1]]-GLOBAL[[#This Row],[a1]])</f>
        <v>-1</v>
      </c>
      <c r="I1788" s="32">
        <f>SUM(GLOBAL[[#This Row],[a1]],IF(GLOBAL[[#This Row],[c1]]="",0,GLOBAL[[#This Row],[c1]]))</f>
        <v>18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18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18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18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18</v>
      </c>
    </row>
    <row r="1789" spans="1:21">
      <c r="A1789" s="31">
        <f ca="1">IF(GLOBAL[[#This Row],[TT]]&lt;1,"",ROW()-2)</f>
        <v>1787</v>
      </c>
      <c r="B1789" s="31" t="s">
        <v>1908</v>
      </c>
      <c r="C1789" s="31">
        <v>2</v>
      </c>
      <c r="D1789" s="31" t="s">
        <v>78</v>
      </c>
      <c r="E1789" s="31">
        <f ca="1">GLOBAL[[#This Row],[a6]]</f>
        <v>2</v>
      </c>
      <c r="F1789" s="32">
        <f>GLOBAL[[#This Row],[AWAL]]</f>
        <v>2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2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2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2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2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2</v>
      </c>
    </row>
    <row r="1790" spans="1:21">
      <c r="A1790" s="31">
        <f ca="1">IF(GLOBAL[[#This Row],[TT]]&lt;1,"",ROW()-2)</f>
        <v>1788</v>
      </c>
      <c r="B1790" s="31" t="s">
        <v>1909</v>
      </c>
      <c r="C1790" s="31">
        <v>1</v>
      </c>
      <c r="D1790" s="31" t="s">
        <v>56</v>
      </c>
      <c r="E1790" s="31">
        <f ca="1">GLOBAL[[#This Row],[a6]]</f>
        <v>1</v>
      </c>
      <c r="F1790" s="32">
        <f>GLOBAL[[#This Row],[AWAL]]</f>
        <v>1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1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1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1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1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1</v>
      </c>
    </row>
    <row r="1791" spans="1:21">
      <c r="A1791" s="31">
        <f ca="1">IF(GLOBAL[[#This Row],[TT]]&lt;1,"",ROW()-2)</f>
        <v>1789</v>
      </c>
      <c r="B1791" s="31" t="s">
        <v>1910</v>
      </c>
      <c r="C1791" s="31">
        <v>2</v>
      </c>
      <c r="D1791" s="31">
        <v>2400</v>
      </c>
      <c r="E1791" s="31">
        <f ca="1">GLOBAL[[#This Row],[a6]]</f>
        <v>2</v>
      </c>
      <c r="F1791" s="32">
        <f>GLOBAL[[#This Row],[AWAL]]</f>
        <v>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2</v>
      </c>
    </row>
    <row r="1792" spans="1:21">
      <c r="A1792" s="31">
        <f ca="1">IF(GLOBAL[[#This Row],[TT]]&lt;1,"",ROW()-2)</f>
        <v>1790</v>
      </c>
      <c r="B1792" s="31" t="s">
        <v>2578</v>
      </c>
      <c r="C1792" s="31">
        <v>4</v>
      </c>
      <c r="D1792" s="31">
        <v>120</v>
      </c>
      <c r="E1792" s="31">
        <f ca="1">GLOBAL[[#This Row],[a6]]</f>
        <v>4</v>
      </c>
      <c r="F1792" s="32">
        <f>GLOBAL[[#This Row],[AWAL]]</f>
        <v>4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4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4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4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4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4</v>
      </c>
    </row>
    <row r="1793" spans="1:21">
      <c r="A1793" s="31">
        <f ca="1">IF(GLOBAL[[#This Row],[TT]]&lt;1,"",ROW()-2)</f>
        <v>1791</v>
      </c>
      <c r="B1793" s="31" t="s">
        <v>2579</v>
      </c>
      <c r="C1793" s="31">
        <v>2</v>
      </c>
      <c r="D1793" s="31">
        <v>120</v>
      </c>
      <c r="E1793" s="31">
        <f ca="1">GLOBAL[[#This Row],[a6]]</f>
        <v>2</v>
      </c>
      <c r="F1793" s="32">
        <f>GLOBAL[[#This Row],[AWAL]]</f>
        <v>2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2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2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2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</v>
      </c>
    </row>
    <row r="1794" spans="1:21">
      <c r="A1794" s="31">
        <f ca="1">IF(GLOBAL[[#This Row],[TT]]&lt;1,"",ROW()-2)</f>
        <v>1792</v>
      </c>
      <c r="B1794" s="31" t="s">
        <v>2580</v>
      </c>
      <c r="C1794" s="31">
        <v>2</v>
      </c>
      <c r="D1794" s="31" t="s">
        <v>2617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2581</v>
      </c>
      <c r="C1795" s="31">
        <v>9</v>
      </c>
      <c r="D1795" s="31" t="s">
        <v>2617</v>
      </c>
      <c r="E1795" s="31">
        <f ca="1">GLOBAL[[#This Row],[a6]]</f>
        <v>9</v>
      </c>
      <c r="F1795" s="32">
        <f>GLOBAL[[#This Row],[AWAL]]</f>
        <v>9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9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9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9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9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9</v>
      </c>
    </row>
    <row r="1796" spans="1:21">
      <c r="A1796" s="39">
        <f ca="1">IF(GLOBAL[[#This Row],[TT]]&lt;1,"",ROW()-2)</f>
        <v>1794</v>
      </c>
      <c r="B1796" s="31" t="s">
        <v>4671</v>
      </c>
      <c r="C1796" s="31">
        <v>10</v>
      </c>
      <c r="D1796" s="31" t="s">
        <v>4113</v>
      </c>
      <c r="E1796" s="39">
        <f ca="1">GLOBAL[[#This Row],[a6]]</f>
        <v>3</v>
      </c>
      <c r="F1796" s="40">
        <f>GLOBAL[[#This Row],[AWAL]]</f>
        <v>10</v>
      </c>
      <c r="G1796" s="31">
        <v>8</v>
      </c>
      <c r="H1796" s="39">
        <f>IF(GLOBAL[[#This Row],[b1]]="","",GLOBAL[[#This Row],[b1]]-GLOBAL[[#This Row],[a1]])</f>
        <v>-2</v>
      </c>
      <c r="I1796" s="40">
        <f>SUM(GLOBAL[[#This Row],[a1]],IF(GLOBAL[[#This Row],[c1]]="",0,GLOBAL[[#This Row],[c1]]))</f>
        <v>8</v>
      </c>
      <c r="J1796" s="31">
        <v>3</v>
      </c>
      <c r="K1796" s="39">
        <f>IF(GLOBAL[[#This Row],[b2]]="","",GLOBAL[[#This Row],[b2]]-GLOBAL[[#This Row],[a2]])</f>
        <v>-5</v>
      </c>
      <c r="L1796" s="40">
        <f ca="1">SUM(INDIRECT(GLOBAL_VAR[TABLENAME]&amp;"[@a"&amp;$1:$1-1&amp;"]"),INDIRECT(GLOBAL_VAR[TABLENAME]&amp;"[@c"&amp;$1:$1-1&amp;"]"))</f>
        <v>3</v>
      </c>
      <c r="M1796" s="33"/>
      <c r="N1796" s="41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3</v>
      </c>
      <c r="P1796" s="33"/>
      <c r="Q1796" s="41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3</v>
      </c>
      <c r="S1796" s="31"/>
      <c r="T1796" s="39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3</v>
      </c>
    </row>
    <row r="1797" spans="1:21">
      <c r="A1797" s="39">
        <f ca="1">IF(GLOBAL[[#This Row],[TT]]&lt;1,"",ROW()-2)</f>
        <v>1795</v>
      </c>
      <c r="B1797" s="31" t="s">
        <v>4331</v>
      </c>
      <c r="C1797" s="31">
        <v>6</v>
      </c>
      <c r="D1797" s="31" t="s">
        <v>4113</v>
      </c>
      <c r="E1797" s="39">
        <f ca="1">GLOBAL[[#This Row],[a6]]</f>
        <v>2</v>
      </c>
      <c r="F1797" s="40">
        <f>GLOBAL[[#This Row],[AWAL]]</f>
        <v>6</v>
      </c>
      <c r="G1797" s="31">
        <v>3</v>
      </c>
      <c r="H1797" s="39">
        <f>IF(GLOBAL[[#This Row],[b1]]="","",GLOBAL[[#This Row],[b1]]-GLOBAL[[#This Row],[a1]])</f>
        <v>-3</v>
      </c>
      <c r="I1797" s="40">
        <f>SUM(GLOBAL[[#This Row],[a1]],IF(GLOBAL[[#This Row],[c1]]="",0,GLOBAL[[#This Row],[c1]]))</f>
        <v>3</v>
      </c>
      <c r="J1797" s="31">
        <v>2</v>
      </c>
      <c r="K1797" s="39">
        <f>IF(GLOBAL[[#This Row],[b2]]="","",GLOBAL[[#This Row],[b2]]-GLOBAL[[#This Row],[a2]])</f>
        <v>-1</v>
      </c>
      <c r="L1797" s="40">
        <f ca="1">SUM(INDIRECT(GLOBAL_VAR[TABLENAME]&amp;"[@a"&amp;$1:$1-1&amp;"]"),INDIRECT(GLOBAL_VAR[TABLENAME]&amp;"[@c"&amp;$1:$1-1&amp;"]"))</f>
        <v>2</v>
      </c>
      <c r="M1797" s="33"/>
      <c r="N1797" s="41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2</v>
      </c>
      <c r="P1797" s="33"/>
      <c r="Q1797" s="41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2</v>
      </c>
      <c r="S1797" s="31"/>
      <c r="T1797" s="39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2</v>
      </c>
    </row>
    <row r="1798" spans="1:21">
      <c r="A1798" s="31">
        <f ca="1">IF(GLOBAL[[#This Row],[TT]]&lt;1,"",ROW()-2)</f>
        <v>1796</v>
      </c>
      <c r="B1798" s="31" t="s">
        <v>1914</v>
      </c>
      <c r="C1798" s="31">
        <v>1</v>
      </c>
      <c r="D1798" s="31">
        <v>1500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>
      <c r="A1799" s="31">
        <f ca="1">IF(GLOBAL[[#This Row],[TT]]&lt;1,"",ROW()-2)</f>
        <v>1797</v>
      </c>
      <c r="B1799" s="31" t="s">
        <v>1915</v>
      </c>
      <c r="C1799" s="31">
        <v>9</v>
      </c>
      <c r="D1799" s="31">
        <v>2400</v>
      </c>
      <c r="E1799" s="31">
        <f ca="1">GLOBAL[[#This Row],[a6]]</f>
        <v>9</v>
      </c>
      <c r="F1799" s="32">
        <f>GLOBAL[[#This Row],[AWAL]]</f>
        <v>9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9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9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9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9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9</v>
      </c>
    </row>
    <row r="1800" spans="1:21">
      <c r="A1800" s="31">
        <f ca="1">IF(GLOBAL[[#This Row],[TT]]&lt;1,"",ROW()-2)</f>
        <v>1798</v>
      </c>
      <c r="B1800" s="31" t="s">
        <v>1916</v>
      </c>
      <c r="C1800" s="31">
        <v>5</v>
      </c>
      <c r="D1800" s="31">
        <v>2000</v>
      </c>
      <c r="E1800" s="31">
        <f ca="1">GLOBAL[[#This Row],[a6]]</f>
        <v>5</v>
      </c>
      <c r="F1800" s="32">
        <f>GLOBAL[[#This Row],[AWAL]]</f>
        <v>5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5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5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5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5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5</v>
      </c>
    </row>
    <row r="1801" spans="1:21">
      <c r="A1801" s="31">
        <f ca="1">IF(GLOBAL[[#This Row],[TT]]&lt;1,"",ROW()-2)</f>
        <v>1799</v>
      </c>
      <c r="B1801" s="31" t="s">
        <v>1917</v>
      </c>
      <c r="C1801" s="31">
        <v>2</v>
      </c>
      <c r="D1801" s="31">
        <v>2000</v>
      </c>
      <c r="E1801" s="31">
        <f ca="1">GLOBAL[[#This Row],[a6]]</f>
        <v>2</v>
      </c>
      <c r="F1801" s="32">
        <f>GLOBAL[[#This Row],[AWAL]]</f>
        <v>2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2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2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2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2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2</v>
      </c>
    </row>
    <row r="1802" spans="1:21">
      <c r="A1802" s="31">
        <f ca="1">IF(GLOBAL[[#This Row],[TT]]&lt;1,"",ROW()-2)</f>
        <v>1800</v>
      </c>
      <c r="B1802" s="31" t="s">
        <v>1918</v>
      </c>
      <c r="C1802" s="31">
        <v>13</v>
      </c>
      <c r="D1802" s="31" t="s">
        <v>140</v>
      </c>
      <c r="E1802" s="31">
        <f ca="1">GLOBAL[[#This Row],[a6]]</f>
        <v>12</v>
      </c>
      <c r="F1802" s="32">
        <f>GLOBAL[[#This Row],[AWAL]]</f>
        <v>13</v>
      </c>
      <c r="G1802" s="31">
        <v>12</v>
      </c>
      <c r="H1802" s="31">
        <f>IF(GLOBAL[[#This Row],[b1]]="","",GLOBAL[[#This Row],[b1]]-GLOBAL[[#This Row],[a1]])</f>
        <v>-1</v>
      </c>
      <c r="I1802" s="32">
        <f>SUM(GLOBAL[[#This Row],[a1]],IF(GLOBAL[[#This Row],[c1]]="",0,GLOBAL[[#This Row],[c1]]))</f>
        <v>12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12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12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12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12</v>
      </c>
    </row>
    <row r="1803" spans="1:21">
      <c r="A1803" s="31">
        <f ca="1">IF(GLOBAL[[#This Row],[TT]]&lt;1,"",ROW()-2)</f>
        <v>1801</v>
      </c>
      <c r="B1803" s="31" t="s">
        <v>1922</v>
      </c>
      <c r="C1803" s="31">
        <v>8</v>
      </c>
      <c r="D1803" s="31">
        <v>100</v>
      </c>
      <c r="E1803" s="31">
        <f ca="1">GLOBAL[[#This Row],[a6]]</f>
        <v>8</v>
      </c>
      <c r="F1803" s="32">
        <f>GLOBAL[[#This Row],[AWAL]]</f>
        <v>8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8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8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8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8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8</v>
      </c>
    </row>
    <row r="1804" spans="1:21">
      <c r="A1804" s="31">
        <f ca="1">IF(GLOBAL[[#This Row],[TT]]&lt;1,"",ROW()-2)</f>
        <v>1802</v>
      </c>
      <c r="B1804" s="31" t="s">
        <v>1923</v>
      </c>
      <c r="C1804" s="31">
        <v>5</v>
      </c>
      <c r="D1804" s="31">
        <v>1200</v>
      </c>
      <c r="E1804" s="31">
        <f ca="1">GLOBAL[[#This Row],[a6]]</f>
        <v>5</v>
      </c>
      <c r="F1804" s="32">
        <f>GLOBAL[[#This Row],[AWAL]]</f>
        <v>5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5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5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5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5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5</v>
      </c>
    </row>
    <row r="1805" spans="1:21">
      <c r="A1805" s="31">
        <f ca="1">IF(GLOBAL[[#This Row],[TT]]&lt;1,"",ROW()-2)</f>
        <v>1803</v>
      </c>
      <c r="B1805" s="31" t="s">
        <v>1925</v>
      </c>
      <c r="C1805" s="31">
        <v>1</v>
      </c>
      <c r="D1805" s="31">
        <v>1200</v>
      </c>
      <c r="E1805" s="31">
        <f ca="1">GLOBAL[[#This Row],[a6]]</f>
        <v>1</v>
      </c>
      <c r="F1805" s="32">
        <f>GLOBAL[[#This Row],[AWAL]]</f>
        <v>1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1</v>
      </c>
    </row>
    <row r="1806" spans="1:21">
      <c r="A1806" s="31">
        <f ca="1">IF(GLOBAL[[#This Row],[TT]]&lt;1,"",ROW()-2)</f>
        <v>1804</v>
      </c>
      <c r="B1806" s="31" t="s">
        <v>1926</v>
      </c>
      <c r="C1806" s="31">
        <v>19</v>
      </c>
      <c r="D1806" s="31">
        <v>1200</v>
      </c>
      <c r="E1806" s="31">
        <f ca="1">GLOBAL[[#This Row],[a6]]</f>
        <v>19</v>
      </c>
      <c r="F1806" s="32">
        <f>GLOBAL[[#This Row],[AWAL]]</f>
        <v>19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19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19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19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19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19</v>
      </c>
    </row>
    <row r="1807" spans="1:21">
      <c r="A1807" s="31">
        <f ca="1">IF(GLOBAL[[#This Row],[TT]]&lt;1,"",ROW()-2)</f>
        <v>1805</v>
      </c>
      <c r="B1807" s="31" t="s">
        <v>1928</v>
      </c>
      <c r="C1807" s="31">
        <v>6</v>
      </c>
      <c r="D1807" s="31" t="s">
        <v>216</v>
      </c>
      <c r="E1807" s="31">
        <f ca="1">GLOBAL[[#This Row],[a6]]</f>
        <v>6</v>
      </c>
      <c r="F1807" s="32">
        <f>GLOBAL[[#This Row],[AWAL]]</f>
        <v>6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6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6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6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6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6</v>
      </c>
    </row>
    <row r="1808" spans="1:21">
      <c r="A1808" s="31">
        <f ca="1">IF(GLOBAL[[#This Row],[TT]]&lt;1,"",ROW()-2)</f>
        <v>1806</v>
      </c>
      <c r="B1808" s="31" t="s">
        <v>1929</v>
      </c>
      <c r="C1808" s="31">
        <v>9</v>
      </c>
      <c r="D1808" s="31" t="s">
        <v>216</v>
      </c>
      <c r="E1808" s="31">
        <f ca="1">GLOBAL[[#This Row],[a6]]</f>
        <v>9</v>
      </c>
      <c r="F1808" s="32">
        <f>GLOBAL[[#This Row],[AWAL]]</f>
        <v>9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9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9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9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9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9</v>
      </c>
    </row>
    <row r="1809" spans="1:21">
      <c r="A1809" s="31">
        <f ca="1">IF(GLOBAL[[#This Row],[TT]]&lt;1,"",ROW()-2)</f>
        <v>1807</v>
      </c>
      <c r="B1809" s="31" t="s">
        <v>1930</v>
      </c>
      <c r="C1809" s="31">
        <v>1</v>
      </c>
      <c r="D1809" s="31" t="s">
        <v>216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</row>
    <row r="1810" spans="1:21">
      <c r="A1810" s="31">
        <f ca="1">IF(GLOBAL[[#This Row],[TT]]&lt;1,"",ROW()-2)</f>
        <v>1808</v>
      </c>
      <c r="B1810" s="31" t="s">
        <v>1931</v>
      </c>
      <c r="C1810" s="31">
        <v>9</v>
      </c>
      <c r="D1810" s="31" t="s">
        <v>216</v>
      </c>
      <c r="E1810" s="31">
        <f ca="1">GLOBAL[[#This Row],[a6]]</f>
        <v>9</v>
      </c>
      <c r="F1810" s="32">
        <f>GLOBAL[[#This Row],[AWAL]]</f>
        <v>9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9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9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9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9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9</v>
      </c>
    </row>
    <row r="1811" spans="1:21">
      <c r="A1811" s="31">
        <f ca="1">IF(GLOBAL[[#This Row],[TT]]&lt;1,"",ROW()-2)</f>
        <v>1809</v>
      </c>
      <c r="B1811" s="31" t="s">
        <v>1932</v>
      </c>
      <c r="C1811" s="31">
        <v>5</v>
      </c>
      <c r="D1811" s="31" t="s">
        <v>216</v>
      </c>
      <c r="E1811" s="31">
        <f ca="1">GLOBAL[[#This Row],[a6]]</f>
        <v>5</v>
      </c>
      <c r="F1811" s="32">
        <f>GLOBAL[[#This Row],[AWAL]]</f>
        <v>5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5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5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5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5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5</v>
      </c>
    </row>
    <row r="1812" spans="1:21">
      <c r="A1812" s="31">
        <f ca="1">IF(GLOBAL[[#This Row],[TT]]&lt;1,"",ROW()-2)</f>
        <v>1810</v>
      </c>
      <c r="B1812" s="31" t="s">
        <v>1933</v>
      </c>
      <c r="C1812" s="31">
        <v>9</v>
      </c>
      <c r="D1812" s="31" t="s">
        <v>216</v>
      </c>
      <c r="E1812" s="31">
        <f ca="1">GLOBAL[[#This Row],[a6]]</f>
        <v>9</v>
      </c>
      <c r="F1812" s="32">
        <f>GLOBAL[[#This Row],[AWAL]]</f>
        <v>9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9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9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9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9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9</v>
      </c>
    </row>
    <row r="1813" spans="1:21">
      <c r="A1813" s="31">
        <f ca="1">IF(GLOBAL[[#This Row],[TT]]&lt;1,"",ROW()-2)</f>
        <v>1811</v>
      </c>
      <c r="B1813" s="31" t="s">
        <v>1934</v>
      </c>
      <c r="C1813" s="31">
        <v>4</v>
      </c>
      <c r="D1813" s="31" t="s">
        <v>216</v>
      </c>
      <c r="E1813" s="31">
        <f ca="1">GLOBAL[[#This Row],[a6]]</f>
        <v>4</v>
      </c>
      <c r="F1813" s="32">
        <f>GLOBAL[[#This Row],[AWAL]]</f>
        <v>4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4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4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4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4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4</v>
      </c>
    </row>
    <row r="1814" spans="1:21">
      <c r="A1814" s="31">
        <f ca="1">IF(GLOBAL[[#This Row],[TT]]&lt;1,"",ROW()-2)</f>
        <v>1812</v>
      </c>
      <c r="B1814" s="31" t="s">
        <v>1935</v>
      </c>
      <c r="C1814" s="31">
        <v>1</v>
      </c>
      <c r="D1814" s="31" t="s">
        <v>132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1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1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1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1</v>
      </c>
    </row>
    <row r="1815" spans="1:21">
      <c r="A1815" s="31">
        <f ca="1">IF(GLOBAL[[#This Row],[TT]]&lt;1,"",ROW()-2)</f>
        <v>1813</v>
      </c>
      <c r="B1815" s="31" t="s">
        <v>1936</v>
      </c>
      <c r="C1815" s="31">
        <v>1</v>
      </c>
      <c r="D1815" s="31">
        <v>1200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</row>
    <row r="1816" spans="1:21">
      <c r="A1816" s="31">
        <f ca="1">IF(GLOBAL[[#This Row],[TT]]&lt;1,"",ROW()-2)</f>
        <v>1814</v>
      </c>
      <c r="B1816" s="31" t="s">
        <v>1937</v>
      </c>
      <c r="C1816" s="31">
        <v>1</v>
      </c>
      <c r="D1816" s="31" t="s">
        <v>85</v>
      </c>
      <c r="E1816" s="31">
        <f ca="1">GLOBAL[[#This Row],[a6]]</f>
        <v>1</v>
      </c>
      <c r="F1816" s="32">
        <f>GLOBAL[[#This Row],[AWAL]]</f>
        <v>1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</v>
      </c>
    </row>
    <row r="1817" spans="1:21">
      <c r="A1817" s="31">
        <f ca="1">IF(GLOBAL[[#This Row],[TT]]&lt;1,"",ROW()-2)</f>
        <v>1815</v>
      </c>
      <c r="B1817" s="31" t="s">
        <v>1938</v>
      </c>
      <c r="C1817" s="31">
        <v>28</v>
      </c>
      <c r="D1817" s="31" t="s">
        <v>885</v>
      </c>
      <c r="E1817" s="31">
        <f ca="1">GLOBAL[[#This Row],[a6]]</f>
        <v>28</v>
      </c>
      <c r="F1817" s="32">
        <f>GLOBAL[[#This Row],[AWAL]]</f>
        <v>28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28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28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28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28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28</v>
      </c>
    </row>
    <row r="1818" spans="1:21">
      <c r="A1818" s="31">
        <f ca="1">IF(GLOBAL[[#This Row],[TT]]&lt;1,"",ROW()-2)</f>
        <v>1816</v>
      </c>
      <c r="B1818" s="31" t="s">
        <v>1939</v>
      </c>
      <c r="C1818" s="31">
        <v>17</v>
      </c>
      <c r="D1818" s="31" t="s">
        <v>52</v>
      </c>
      <c r="E1818" s="31">
        <f ca="1">GLOBAL[[#This Row],[a6]]</f>
        <v>17</v>
      </c>
      <c r="F1818" s="32">
        <f>GLOBAL[[#This Row],[AWAL]]</f>
        <v>17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17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17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17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17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17</v>
      </c>
    </row>
    <row r="1819" spans="1:21">
      <c r="A1819" s="31">
        <f ca="1">IF(GLOBAL[[#This Row],[TT]]&lt;1,"",ROW()-2)</f>
        <v>1817</v>
      </c>
      <c r="B1819" s="31" t="s">
        <v>1940</v>
      </c>
      <c r="C1819" s="31">
        <v>2</v>
      </c>
      <c r="D1819" s="31" t="s">
        <v>1941</v>
      </c>
      <c r="E1819" s="31">
        <f ca="1">GLOBAL[[#This Row],[a6]]</f>
        <v>2</v>
      </c>
      <c r="F1819" s="32">
        <f>GLOBAL[[#This Row],[AWAL]]</f>
        <v>2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2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2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2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2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2</v>
      </c>
    </row>
    <row r="1820" spans="1:21">
      <c r="A1820" s="31">
        <f ca="1">IF(GLOBAL[[#This Row],[TT]]&lt;1,"",ROW()-2)</f>
        <v>1818</v>
      </c>
      <c r="B1820" s="31" t="s">
        <v>1943</v>
      </c>
      <c r="C1820" s="31">
        <v>1</v>
      </c>
      <c r="D1820" s="31" t="s">
        <v>134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</row>
    <row r="1821" spans="1:21">
      <c r="A1821" s="31">
        <f ca="1">IF(GLOBAL[[#This Row],[TT]]&lt;1,"",ROW()-2)</f>
        <v>1819</v>
      </c>
      <c r="B1821" s="31" t="s">
        <v>1944</v>
      </c>
      <c r="C1821" s="31">
        <v>7</v>
      </c>
      <c r="D1821" s="31" t="s">
        <v>1945</v>
      </c>
      <c r="E1821" s="31">
        <f ca="1">GLOBAL[[#This Row],[a6]]</f>
        <v>7</v>
      </c>
      <c r="F1821" s="32">
        <f>GLOBAL[[#This Row],[AWAL]]</f>
        <v>7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7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7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7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7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7</v>
      </c>
    </row>
    <row r="1822" spans="1:21">
      <c r="A1822" s="31">
        <f ca="1">IF(GLOBAL[[#This Row],[TT]]&lt;1,"",ROW()-2)</f>
        <v>1820</v>
      </c>
      <c r="B1822" s="31" t="s">
        <v>1946</v>
      </c>
      <c r="C1822" s="31">
        <v>10</v>
      </c>
      <c r="D1822" s="31" t="s">
        <v>2778</v>
      </c>
      <c r="E1822" s="31">
        <f ca="1">GLOBAL[[#This Row],[a6]]</f>
        <v>10</v>
      </c>
      <c r="F1822" s="32">
        <f>GLOBAL[[#This Row],[AWAL]]</f>
        <v>10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10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10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10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10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10</v>
      </c>
    </row>
    <row r="1823" spans="1:21">
      <c r="A1823" s="31">
        <f ca="1">IF(GLOBAL[[#This Row],[TT]]&lt;1,"",ROW()-2)</f>
        <v>1821</v>
      </c>
      <c r="B1823" s="31" t="s">
        <v>1946</v>
      </c>
      <c r="C1823" s="31">
        <v>7</v>
      </c>
      <c r="D1823" s="31" t="s">
        <v>1111</v>
      </c>
      <c r="E1823" s="31">
        <f ca="1">GLOBAL[[#This Row],[a6]]</f>
        <v>7</v>
      </c>
      <c r="F1823" s="32">
        <f>GLOBAL[[#This Row],[AWAL]]</f>
        <v>7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7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7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7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7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7</v>
      </c>
    </row>
    <row r="1824" spans="1:21">
      <c r="A1824" s="31">
        <f ca="1">IF(GLOBAL[[#This Row],[TT]]&lt;1,"",ROW()-2)</f>
        <v>1822</v>
      </c>
      <c r="B1824" s="31" t="s">
        <v>1946</v>
      </c>
      <c r="C1824" s="31">
        <v>6</v>
      </c>
      <c r="D1824" s="31" t="s">
        <v>386</v>
      </c>
      <c r="E1824" s="31">
        <f ca="1">GLOBAL[[#This Row],[a6]]</f>
        <v>6</v>
      </c>
      <c r="F1824" s="32">
        <f>GLOBAL[[#This Row],[AWAL]]</f>
        <v>6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6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6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6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6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6</v>
      </c>
    </row>
    <row r="1825" spans="1:21">
      <c r="A1825" s="31">
        <f ca="1">IF(GLOBAL[[#This Row],[TT]]&lt;1,"",ROW()-2)</f>
        <v>1823</v>
      </c>
      <c r="B1825" s="31" t="s">
        <v>4204</v>
      </c>
      <c r="C1825" s="31">
        <v>4</v>
      </c>
      <c r="D1825" s="31" t="s">
        <v>2413</v>
      </c>
      <c r="E1825" s="31">
        <f ca="1">GLOBAL[[#This Row],[a6]]</f>
        <v>4</v>
      </c>
      <c r="F1825" s="32">
        <f>GLOBAL[[#This Row],[AWAL]]</f>
        <v>4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4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4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4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4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4</v>
      </c>
    </row>
    <row r="1826" spans="1:21">
      <c r="A1826" s="31">
        <f ca="1">IF(GLOBAL[[#This Row],[TT]]&lt;1,"",ROW()-2)</f>
        <v>1824</v>
      </c>
      <c r="B1826" s="31" t="s">
        <v>4760</v>
      </c>
      <c r="C1826" s="31">
        <v>12</v>
      </c>
      <c r="D1826" s="31" t="s">
        <v>2413</v>
      </c>
      <c r="E1826" s="31">
        <f ca="1">GLOBAL[[#This Row],[a6]]</f>
        <v>10</v>
      </c>
      <c r="F1826" s="32">
        <f>GLOBAL[[#This Row],[AWAL]]</f>
        <v>12</v>
      </c>
      <c r="G1826" s="31">
        <v>11</v>
      </c>
      <c r="H1826" s="31">
        <f>IF(GLOBAL[[#This Row],[b1]]="","",GLOBAL[[#This Row],[b1]]-GLOBAL[[#This Row],[a1]])</f>
        <v>-1</v>
      </c>
      <c r="I1826" s="32">
        <f>SUM(GLOBAL[[#This Row],[a1]],IF(GLOBAL[[#This Row],[c1]]="",0,GLOBAL[[#This Row],[c1]]))</f>
        <v>11</v>
      </c>
      <c r="J1826" s="31">
        <v>10</v>
      </c>
      <c r="K1826" s="31">
        <f>IF(GLOBAL[[#This Row],[b2]]="","",GLOBAL[[#This Row],[b2]]-GLOBAL[[#This Row],[a2]])</f>
        <v>-1</v>
      </c>
      <c r="L1826" s="32">
        <f ca="1">SUM(INDIRECT(GLOBAL_VAR[TABLENAME]&amp;"[@a"&amp;$1:$1-1&amp;"]"),INDIRECT(GLOBAL_VAR[TABLENAME]&amp;"[@c"&amp;$1:$1-1&amp;"]"))</f>
        <v>10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10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10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10</v>
      </c>
    </row>
    <row r="1827" spans="1:21">
      <c r="A1827" s="31">
        <f ca="1">IF(GLOBAL[[#This Row],[TT]]&lt;1,"",ROW()-2)</f>
        <v>1825</v>
      </c>
      <c r="B1827" s="31" t="s">
        <v>1948</v>
      </c>
      <c r="C1827" s="31">
        <v>36</v>
      </c>
      <c r="D1827" s="31" t="s">
        <v>643</v>
      </c>
      <c r="E1827" s="31">
        <f ca="1">GLOBAL[[#This Row],[a6]]</f>
        <v>35</v>
      </c>
      <c r="F1827" s="32">
        <f>GLOBAL[[#This Row],[AWAL]]</f>
        <v>36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36</v>
      </c>
      <c r="J1827" s="31">
        <v>35</v>
      </c>
      <c r="K1827" s="31">
        <f>IF(GLOBAL[[#This Row],[b2]]="","",GLOBAL[[#This Row],[b2]]-GLOBAL[[#This Row],[a2]])</f>
        <v>-1</v>
      </c>
      <c r="L1827" s="32">
        <f ca="1">SUM(INDIRECT(GLOBAL_VAR[TABLENAME]&amp;"[@a"&amp;$1:$1-1&amp;"]"),INDIRECT(GLOBAL_VAR[TABLENAME]&amp;"[@c"&amp;$1:$1-1&amp;"]"))</f>
        <v>35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35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35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35</v>
      </c>
    </row>
    <row r="1828" spans="1:21">
      <c r="A1828" s="31">
        <f ca="1">IF(GLOBAL[[#This Row],[TT]]&lt;1,"",ROW()-2)</f>
        <v>1826</v>
      </c>
      <c r="B1828" s="31" t="s">
        <v>1949</v>
      </c>
      <c r="C1828" s="31">
        <v>5</v>
      </c>
      <c r="D1828" s="31" t="s">
        <v>529</v>
      </c>
      <c r="E1828" s="31">
        <f ca="1">GLOBAL[[#This Row],[a6]]</f>
        <v>4</v>
      </c>
      <c r="F1828" s="32">
        <f>GLOBAL[[#This Row],[AWAL]]</f>
        <v>5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5</v>
      </c>
      <c r="J1828" s="31">
        <v>4</v>
      </c>
      <c r="K1828" s="31">
        <f>IF(GLOBAL[[#This Row],[b2]]="","",GLOBAL[[#This Row],[b2]]-GLOBAL[[#This Row],[a2]])</f>
        <v>-1</v>
      </c>
      <c r="L1828" s="32">
        <f ca="1">SUM(INDIRECT(GLOBAL_VAR[TABLENAME]&amp;"[@a"&amp;$1:$1-1&amp;"]"),INDIRECT(GLOBAL_VAR[TABLENAME]&amp;"[@c"&amp;$1:$1-1&amp;"]"))</f>
        <v>4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4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4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4</v>
      </c>
    </row>
    <row r="1829" spans="1:21">
      <c r="A1829" s="31">
        <f ca="1">IF(GLOBAL[[#This Row],[TT]]&lt;1,"",ROW()-2)</f>
        <v>1827</v>
      </c>
      <c r="B1829" s="31" t="s">
        <v>1950</v>
      </c>
      <c r="C1829" s="31">
        <v>1</v>
      </c>
      <c r="D1829" s="31" t="s">
        <v>65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2704</v>
      </c>
      <c r="C1830" s="31">
        <v>5</v>
      </c>
      <c r="D1830" s="31" t="s">
        <v>2413</v>
      </c>
      <c r="E1830" s="31">
        <f ca="1">GLOBAL[[#This Row],[a6]]</f>
        <v>5</v>
      </c>
      <c r="F1830" s="32">
        <f>GLOBAL[[#This Row],[AWAL]]</f>
        <v>5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5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5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5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5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5</v>
      </c>
    </row>
    <row r="1831" spans="1:21">
      <c r="A1831" s="31">
        <f ca="1">IF(GLOBAL[[#This Row],[TT]]&lt;1,"",ROW()-2)</f>
        <v>1829</v>
      </c>
      <c r="B1831" s="31" t="s">
        <v>4425</v>
      </c>
      <c r="C1831" s="31">
        <v>3</v>
      </c>
      <c r="D1831" s="31" t="s">
        <v>2413</v>
      </c>
      <c r="E1831" s="31">
        <f ca="1">GLOBAL[[#This Row],[a6]]</f>
        <v>3</v>
      </c>
      <c r="F1831" s="32">
        <f>GLOBAL[[#This Row],[AWAL]]</f>
        <v>3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3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3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3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3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3</v>
      </c>
    </row>
    <row r="1832" spans="1:21">
      <c r="A1832" s="31">
        <f ca="1">IF(GLOBAL[[#This Row],[TT]]&lt;1,"",ROW()-2)</f>
        <v>1830</v>
      </c>
      <c r="B1832" s="31" t="s">
        <v>4426</v>
      </c>
      <c r="C1832" s="31">
        <v>1</v>
      </c>
      <c r="D1832" s="31" t="s">
        <v>2619</v>
      </c>
      <c r="E1832" s="31">
        <f ca="1">GLOBAL[[#This Row],[a6]]</f>
        <v>1</v>
      </c>
      <c r="F1832" s="32">
        <f>GLOBAL[[#This Row],[AWAL]]</f>
        <v>1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1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1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1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1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1</v>
      </c>
    </row>
    <row r="1833" spans="1:21">
      <c r="A1833" s="31">
        <f ca="1">IF(GLOBAL[[#This Row],[TT]]&lt;1,"",ROW()-2)</f>
        <v>1831</v>
      </c>
      <c r="B1833" s="31" t="s">
        <v>1954</v>
      </c>
      <c r="C1833" s="31">
        <v>1</v>
      </c>
      <c r="D1833" s="31" t="s">
        <v>43</v>
      </c>
      <c r="E1833" s="31">
        <f ca="1">GLOBAL[[#This Row],[a6]]</f>
        <v>1</v>
      </c>
      <c r="F1833" s="32">
        <f>GLOBAL[[#This Row],[AWAL]]</f>
        <v>1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1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1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1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</v>
      </c>
    </row>
    <row r="1834" spans="1:21">
      <c r="A1834" s="31">
        <f ca="1">IF(GLOBAL[[#This Row],[TT]]&lt;1,"",ROW()-2)</f>
        <v>1832</v>
      </c>
      <c r="B1834" s="31" t="s">
        <v>1956</v>
      </c>
      <c r="C1834" s="31">
        <v>1</v>
      </c>
      <c r="D1834" s="31" t="s">
        <v>1879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1957</v>
      </c>
      <c r="C1835" s="31">
        <v>5</v>
      </c>
      <c r="D1835" s="31" t="s">
        <v>58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5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5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5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5</v>
      </c>
    </row>
    <row r="1836" spans="1:21">
      <c r="A1836" s="31">
        <f ca="1">IF(GLOBAL[[#This Row],[TT]]&lt;1,"",ROW()-2)</f>
        <v>1834</v>
      </c>
      <c r="B1836" s="31" t="s">
        <v>5050</v>
      </c>
      <c r="C1836" s="31"/>
      <c r="D1836" s="31" t="s">
        <v>2431</v>
      </c>
      <c r="E1836" s="31">
        <f ca="1">GLOBAL[[#This Row],[a6]]</f>
        <v>1</v>
      </c>
      <c r="F1836" s="32">
        <f>GLOBAL[[#This Row],[AWAL]]</f>
        <v>0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0</v>
      </c>
      <c r="J1836" s="31">
        <v>1</v>
      </c>
      <c r="K1836" s="31">
        <f>IF(GLOBAL[[#This Row],[b2]]="","",GLOBAL[[#This Row],[b2]]-GLOBAL[[#This Row],[a2]])</f>
        <v>1</v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5049</v>
      </c>
      <c r="C1837" s="31"/>
      <c r="D1837" s="31" t="s">
        <v>2413</v>
      </c>
      <c r="E1837" s="31">
        <f ca="1">GLOBAL[[#This Row],[a6]]</f>
        <v>2</v>
      </c>
      <c r="F1837" s="32">
        <f>GLOBAL[[#This Row],[AWAL]]</f>
        <v>0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0</v>
      </c>
      <c r="J1837" s="31">
        <v>2</v>
      </c>
      <c r="K1837" s="31">
        <f>IF(GLOBAL[[#This Row],[b2]]="","",GLOBAL[[#This Row],[b2]]-GLOBAL[[#This Row],[a2]])</f>
        <v>2</v>
      </c>
      <c r="L1837" s="32">
        <f ca="1">SUM(INDIRECT(GLOBAL_VAR[TABLENAME]&amp;"[@a"&amp;$1:$1-1&amp;"]"),INDIRECT(GLOBAL_VAR[TABLENAME]&amp;"[@c"&amp;$1:$1-1&amp;"]"))</f>
        <v>2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2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2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2</v>
      </c>
    </row>
    <row r="1838" spans="1:21">
      <c r="A1838" s="31">
        <f ca="1">IF(GLOBAL[[#This Row],[TT]]&lt;1,"",ROW()-2)</f>
        <v>1836</v>
      </c>
      <c r="B1838" s="31" t="s">
        <v>1958</v>
      </c>
      <c r="C1838" s="31">
        <v>2</v>
      </c>
      <c r="D1838" s="31" t="s">
        <v>172</v>
      </c>
      <c r="E1838" s="31">
        <f ca="1">GLOBAL[[#This Row],[a6]]</f>
        <v>2</v>
      </c>
      <c r="F1838" s="32">
        <f>GLOBAL[[#This Row],[AWAL]]</f>
        <v>2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2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2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2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1959</v>
      </c>
      <c r="C1839" s="31">
        <v>3</v>
      </c>
      <c r="D1839" s="31" t="s">
        <v>1020</v>
      </c>
      <c r="E1839" s="31">
        <f ca="1">GLOBAL[[#This Row],[a6]]</f>
        <v>3</v>
      </c>
      <c r="F1839" s="32">
        <f>GLOBAL[[#This Row],[AWAL]]</f>
        <v>3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3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3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3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3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</v>
      </c>
    </row>
    <row r="1840" spans="1:21">
      <c r="A1840" s="31">
        <f ca="1">IF(GLOBAL[[#This Row],[TT]]&lt;1,"",ROW()-2)</f>
        <v>1838</v>
      </c>
      <c r="B1840" s="31" t="s">
        <v>1960</v>
      </c>
      <c r="C1840" s="31">
        <v>1</v>
      </c>
      <c r="D1840" s="31" t="s">
        <v>1961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4387</v>
      </c>
      <c r="C1841" s="31">
        <v>152</v>
      </c>
      <c r="D1841" s="31">
        <v>180</v>
      </c>
      <c r="E1841" s="31">
        <f ca="1">GLOBAL[[#This Row],[a6]]</f>
        <v>150</v>
      </c>
      <c r="F1841" s="32">
        <f>GLOBAL[[#This Row],[AWAL]]</f>
        <v>152</v>
      </c>
      <c r="G1841" s="31">
        <v>150</v>
      </c>
      <c r="H1841" s="31">
        <f>IF(GLOBAL[[#This Row],[b1]]="","",GLOBAL[[#This Row],[b1]]-GLOBAL[[#This Row],[a1]])</f>
        <v>-2</v>
      </c>
      <c r="I1841" s="32">
        <f>SUM(GLOBAL[[#This Row],[a1]],IF(GLOBAL[[#This Row],[c1]]="",0,GLOBAL[[#This Row],[c1]]))</f>
        <v>150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150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150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150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150</v>
      </c>
    </row>
    <row r="1842" spans="1:21">
      <c r="A1842" s="39">
        <f ca="1">IF(GLOBAL[[#This Row],[TT]]&lt;1,"",ROW()-2)</f>
        <v>1840</v>
      </c>
      <c r="B1842" s="31" t="s">
        <v>4884</v>
      </c>
      <c r="C1842" s="31">
        <v>1</v>
      </c>
      <c r="D1842" s="31">
        <v>250</v>
      </c>
      <c r="E1842" s="39">
        <f ca="1">GLOBAL[[#This Row],[a6]]</f>
        <v>1</v>
      </c>
      <c r="F1842" s="40">
        <f>GLOBAL[[#This Row],[AWAL]]</f>
        <v>1</v>
      </c>
      <c r="G1842" s="31"/>
      <c r="H1842" s="39" t="str">
        <f>IF(GLOBAL[[#This Row],[b1]]="","",GLOBAL[[#This Row],[b1]]-GLOBAL[[#This Row],[a1]])</f>
        <v/>
      </c>
      <c r="I1842" s="40">
        <f>SUM(GLOBAL[[#This Row],[a1]],IF(GLOBAL[[#This Row],[c1]]="",0,GLOBAL[[#This Row],[c1]]))</f>
        <v>1</v>
      </c>
      <c r="J1842" s="31"/>
      <c r="K1842" s="39" t="str">
        <f>IF(GLOBAL[[#This Row],[b2]]="","",GLOBAL[[#This Row],[b2]]-GLOBAL[[#This Row],[a2]])</f>
        <v/>
      </c>
      <c r="L1842" s="40">
        <f ca="1">SUM(INDIRECT(GLOBAL_VAR[TABLENAME]&amp;"[@a"&amp;$1:$1-1&amp;"]"),INDIRECT(GLOBAL_VAR[TABLENAME]&amp;"[@c"&amp;$1:$1-1&amp;"]"))</f>
        <v>1</v>
      </c>
      <c r="M1842" s="33"/>
      <c r="N1842" s="41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</v>
      </c>
      <c r="P1842" s="33"/>
      <c r="Q1842" s="41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</v>
      </c>
      <c r="S1842" s="31"/>
      <c r="T1842" s="39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</v>
      </c>
    </row>
    <row r="1843" spans="1:21">
      <c r="A1843" s="39">
        <f ca="1">IF(GLOBAL[[#This Row],[TT]]&lt;1,"",ROW()-2)</f>
        <v>1841</v>
      </c>
      <c r="B1843" s="31" t="s">
        <v>4884</v>
      </c>
      <c r="C1843" s="31">
        <v>11</v>
      </c>
      <c r="D1843" s="31">
        <v>300</v>
      </c>
      <c r="E1843" s="39">
        <f ca="1">GLOBAL[[#This Row],[a6]]</f>
        <v>4</v>
      </c>
      <c r="F1843" s="40">
        <f>GLOBAL[[#This Row],[AWAL]]</f>
        <v>11</v>
      </c>
      <c r="G1843" s="31">
        <v>6</v>
      </c>
      <c r="H1843" s="39">
        <f>IF(GLOBAL[[#This Row],[b1]]="","",GLOBAL[[#This Row],[b1]]-GLOBAL[[#This Row],[a1]])</f>
        <v>-5</v>
      </c>
      <c r="I1843" s="40">
        <f>SUM(GLOBAL[[#This Row],[a1]],IF(GLOBAL[[#This Row],[c1]]="",0,GLOBAL[[#This Row],[c1]]))</f>
        <v>6</v>
      </c>
      <c r="J1843" s="31">
        <v>4</v>
      </c>
      <c r="K1843" s="39">
        <f>IF(GLOBAL[[#This Row],[b2]]="","",GLOBAL[[#This Row],[b2]]-GLOBAL[[#This Row],[a2]])</f>
        <v>-2</v>
      </c>
      <c r="L1843" s="40">
        <f ca="1">SUM(INDIRECT(GLOBAL_VAR[TABLENAME]&amp;"[@a"&amp;$1:$1-1&amp;"]"),INDIRECT(GLOBAL_VAR[TABLENAME]&amp;"[@c"&amp;$1:$1-1&amp;"]"))</f>
        <v>4</v>
      </c>
      <c r="M1843" s="33"/>
      <c r="N1843" s="41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4</v>
      </c>
      <c r="P1843" s="33"/>
      <c r="Q1843" s="41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4</v>
      </c>
      <c r="S1843" s="31"/>
      <c r="T1843" s="39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4</v>
      </c>
    </row>
    <row r="1844" spans="1:21">
      <c r="A1844" s="39">
        <f ca="1">IF(GLOBAL[[#This Row],[TT]]&lt;1,"",ROW()-2)</f>
        <v>1842</v>
      </c>
      <c r="B1844" s="31" t="s">
        <v>4883</v>
      </c>
      <c r="C1844" s="31">
        <v>31</v>
      </c>
      <c r="D1844" s="31">
        <v>300</v>
      </c>
      <c r="E1844" s="39">
        <f ca="1">GLOBAL[[#This Row],[a6]]</f>
        <v>26</v>
      </c>
      <c r="F1844" s="40">
        <f>GLOBAL[[#This Row],[AWAL]]</f>
        <v>31</v>
      </c>
      <c r="G1844" s="31">
        <v>28</v>
      </c>
      <c r="H1844" s="39">
        <f>IF(GLOBAL[[#This Row],[b1]]="","",GLOBAL[[#This Row],[b1]]-GLOBAL[[#This Row],[a1]])</f>
        <v>-3</v>
      </c>
      <c r="I1844" s="40">
        <f>SUM(GLOBAL[[#This Row],[a1]],IF(GLOBAL[[#This Row],[c1]]="",0,GLOBAL[[#This Row],[c1]]))</f>
        <v>28</v>
      </c>
      <c r="J1844" s="31">
        <v>26</v>
      </c>
      <c r="K1844" s="39">
        <f>IF(GLOBAL[[#This Row],[b2]]="","",GLOBAL[[#This Row],[b2]]-GLOBAL[[#This Row],[a2]])</f>
        <v>-2</v>
      </c>
      <c r="L1844" s="40">
        <f ca="1">SUM(INDIRECT(GLOBAL_VAR[TABLENAME]&amp;"[@a"&amp;$1:$1-1&amp;"]"),INDIRECT(GLOBAL_VAR[TABLENAME]&amp;"[@c"&amp;$1:$1-1&amp;"]"))</f>
        <v>26</v>
      </c>
      <c r="M1844" s="33"/>
      <c r="N1844" s="41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26</v>
      </c>
      <c r="P1844" s="33"/>
      <c r="Q1844" s="41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26</v>
      </c>
      <c r="S1844" s="31"/>
      <c r="T1844" s="39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26</v>
      </c>
    </row>
    <row r="1845" spans="1:21">
      <c r="A1845" s="31">
        <f ca="1">IF(GLOBAL[[#This Row],[TT]]&lt;1,"",ROW()-2)</f>
        <v>1843</v>
      </c>
      <c r="B1845" s="31" t="s">
        <v>4402</v>
      </c>
      <c r="C1845" s="31">
        <v>1</v>
      </c>
      <c r="D1845" s="31">
        <v>500</v>
      </c>
      <c r="E1845" s="31">
        <f ca="1">GLOBAL[[#This Row],[a6]]</f>
        <v>1</v>
      </c>
      <c r="F1845" s="32">
        <f>GLOBAL[[#This Row],[AWAL]]</f>
        <v>1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1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</row>
    <row r="1846" spans="1:21">
      <c r="A1846" s="31">
        <f ca="1">IF(GLOBAL[[#This Row],[TT]]&lt;1,"",ROW()-2)</f>
        <v>1844</v>
      </c>
      <c r="B1846" s="31" t="s">
        <v>1962</v>
      </c>
      <c r="C1846" s="31">
        <v>24</v>
      </c>
      <c r="D1846" s="31" t="s">
        <v>1208</v>
      </c>
      <c r="E1846" s="31">
        <f ca="1">GLOBAL[[#This Row],[a6]]</f>
        <v>24</v>
      </c>
      <c r="F1846" s="32">
        <f>GLOBAL[[#This Row],[AWAL]]</f>
        <v>24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24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24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24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24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24</v>
      </c>
    </row>
    <row r="1847" spans="1:21">
      <c r="A1847" s="31">
        <f ca="1">IF(GLOBAL[[#This Row],[TT]]&lt;1,"",ROW()-2)</f>
        <v>1845</v>
      </c>
      <c r="B1847" s="31" t="s">
        <v>4836</v>
      </c>
      <c r="C1847" s="31">
        <v>1</v>
      </c>
      <c r="D1847" s="31" t="s">
        <v>34</v>
      </c>
      <c r="E1847" s="31">
        <f ca="1">GLOBAL[[#This Row],[a6]]</f>
        <v>1</v>
      </c>
      <c r="F1847" s="32">
        <f>GLOBAL[[#This Row],[AWAL]]</f>
        <v>1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1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1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1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1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1</v>
      </c>
    </row>
    <row r="1848" spans="1:21">
      <c r="A1848" s="31">
        <f ca="1">IF(GLOBAL[[#This Row],[TT]]&lt;1,"",ROW()-2)</f>
        <v>1846</v>
      </c>
      <c r="B1848" s="31" t="s">
        <v>1963</v>
      </c>
      <c r="C1848" s="31">
        <v>3</v>
      </c>
      <c r="D1848" s="31">
        <v>270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</row>
    <row r="1849" spans="1:21">
      <c r="A1849" s="31">
        <f ca="1">IF(GLOBAL[[#This Row],[TT]]&lt;1,"",ROW()-2)</f>
        <v>1847</v>
      </c>
      <c r="B1849" s="31" t="s">
        <v>2700</v>
      </c>
      <c r="C1849" s="31">
        <v>2</v>
      </c>
      <c r="D1849" s="31">
        <v>240</v>
      </c>
      <c r="E1849" s="31">
        <f ca="1">GLOBAL[[#This Row],[a6]]</f>
        <v>2</v>
      </c>
      <c r="F1849" s="32">
        <f>GLOBAL[[#This Row],[AWAL]]</f>
        <v>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2</v>
      </c>
    </row>
    <row r="1850" spans="1:21">
      <c r="A1850" s="31">
        <f ca="1">IF(GLOBAL[[#This Row],[TT]]&lt;1,"",ROW()-2)</f>
        <v>1848</v>
      </c>
      <c r="B1850" s="31" t="s">
        <v>2425</v>
      </c>
      <c r="C1850" s="31">
        <v>1</v>
      </c>
      <c r="D1850" s="31" t="s">
        <v>2618</v>
      </c>
      <c r="E1850" s="31">
        <f ca="1">GLOBAL[[#This Row],[a6]]</f>
        <v>1</v>
      </c>
      <c r="F1850" s="32">
        <f>GLOBAL[[#This Row],[AWAL]]</f>
        <v>1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1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1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1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</v>
      </c>
    </row>
    <row r="1851" spans="1:21">
      <c r="A1851" s="31">
        <f ca="1">IF(GLOBAL[[#This Row],[TT]]&lt;1,"",ROW()-2)</f>
        <v>1849</v>
      </c>
      <c r="B1851" s="31" t="s">
        <v>5052</v>
      </c>
      <c r="C1851" s="31">
        <v>2</v>
      </c>
      <c r="D1851" s="31">
        <v>300</v>
      </c>
      <c r="E1851" s="31">
        <f ca="1">GLOBAL[[#This Row],[a6]]</f>
        <v>2</v>
      </c>
      <c r="F1851" s="32">
        <f>GLOBAL[[#This Row],[AWAL]]</f>
        <v>2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2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2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2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2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2</v>
      </c>
    </row>
    <row r="1852" spans="1:21">
      <c r="A1852" s="31">
        <f ca="1">IF(GLOBAL[[#This Row],[TT]]&lt;1,"",ROW()-2)</f>
        <v>1850</v>
      </c>
      <c r="B1852" s="31" t="s">
        <v>5053</v>
      </c>
      <c r="C1852" s="31">
        <v>2</v>
      </c>
      <c r="D1852" s="31">
        <v>300</v>
      </c>
      <c r="E1852" s="31">
        <f ca="1">GLOBAL[[#This Row],[a6]]</f>
        <v>2</v>
      </c>
      <c r="F1852" s="32">
        <f>GLOBAL[[#This Row],[AWAL]]</f>
        <v>2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2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2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2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2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2</v>
      </c>
    </row>
    <row r="1853" spans="1:21">
      <c r="A1853" s="31">
        <f ca="1">IF(GLOBAL[[#This Row],[TT]]&lt;1,"",ROW()-2)</f>
        <v>1851</v>
      </c>
      <c r="B1853" s="31" t="s">
        <v>1968</v>
      </c>
      <c r="C1853" s="31">
        <v>2</v>
      </c>
      <c r="D1853" s="31">
        <v>300</v>
      </c>
      <c r="E1853" s="31">
        <f ca="1">GLOBAL[[#This Row],[a6]]</f>
        <v>2</v>
      </c>
      <c r="F1853" s="32">
        <f>GLOBAL[[#This Row],[AWAL]]</f>
        <v>2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2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2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2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2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2</v>
      </c>
    </row>
    <row r="1854" spans="1:21">
      <c r="A1854" s="31">
        <f ca="1">IF(GLOBAL[[#This Row],[TT]]&lt;1,"",ROW()-2)</f>
        <v>1852</v>
      </c>
      <c r="B1854" s="31" t="s">
        <v>5051</v>
      </c>
      <c r="C1854" s="31"/>
      <c r="D1854" s="31">
        <v>250</v>
      </c>
      <c r="E1854" s="31">
        <f ca="1">GLOBAL[[#This Row],[a6]]</f>
        <v>23</v>
      </c>
      <c r="F1854" s="32">
        <f>GLOBAL[[#This Row],[AWAL]]</f>
        <v>0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0</v>
      </c>
      <c r="J1854" s="31">
        <v>23</v>
      </c>
      <c r="K1854" s="31">
        <f>IF(GLOBAL[[#This Row],[b2]]="","",GLOBAL[[#This Row],[b2]]-GLOBAL[[#This Row],[a2]])</f>
        <v>23</v>
      </c>
      <c r="L1854" s="32">
        <f ca="1">SUM(INDIRECT(GLOBAL_VAR[TABLENAME]&amp;"[@a"&amp;$1:$1-1&amp;"]"),INDIRECT(GLOBAL_VAR[TABLENAME]&amp;"[@c"&amp;$1:$1-1&amp;"]"))</f>
        <v>23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23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23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23</v>
      </c>
    </row>
    <row r="1855" spans="1:21">
      <c r="A1855" s="39">
        <f ca="1">IF(GLOBAL[[#This Row],[TT]]&lt;1,"",ROW()-2)</f>
        <v>1853</v>
      </c>
      <c r="B1855" s="31" t="s">
        <v>4939</v>
      </c>
      <c r="C1855" s="31">
        <v>9</v>
      </c>
      <c r="D1855" s="31" t="s">
        <v>2592</v>
      </c>
      <c r="E1855" s="39">
        <f ca="1">GLOBAL[[#This Row],[a6]]</f>
        <v>9</v>
      </c>
      <c r="F1855" s="40">
        <f>GLOBAL[[#This Row],[AWAL]]</f>
        <v>9</v>
      </c>
      <c r="G1855" s="31"/>
      <c r="H1855" s="39" t="str">
        <f>IF(GLOBAL[[#This Row],[b1]]="","",GLOBAL[[#This Row],[b1]]-GLOBAL[[#This Row],[a1]])</f>
        <v/>
      </c>
      <c r="I1855" s="40">
        <f>SUM(GLOBAL[[#This Row],[a1]],IF(GLOBAL[[#This Row],[c1]]="",0,GLOBAL[[#This Row],[c1]]))</f>
        <v>9</v>
      </c>
      <c r="J1855" s="31"/>
      <c r="K1855" s="39" t="str">
        <f>IF(GLOBAL[[#This Row],[b2]]="","",GLOBAL[[#This Row],[b2]]-GLOBAL[[#This Row],[a2]])</f>
        <v/>
      </c>
      <c r="L1855" s="40">
        <f ca="1">SUM(INDIRECT(GLOBAL_VAR[TABLENAME]&amp;"[@a"&amp;$1:$1-1&amp;"]"),INDIRECT(GLOBAL_VAR[TABLENAME]&amp;"[@c"&amp;$1:$1-1&amp;"]"))</f>
        <v>9</v>
      </c>
      <c r="M1855" s="33"/>
      <c r="N1855" s="41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9</v>
      </c>
      <c r="P1855" s="33"/>
      <c r="Q1855" s="41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9</v>
      </c>
      <c r="S1855" s="31"/>
      <c r="T1855" s="39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9</v>
      </c>
    </row>
    <row r="1856" spans="1:21">
      <c r="A1856" s="39">
        <f ca="1">IF(GLOBAL[[#This Row],[TT]]&lt;1,"",ROW()-2)</f>
        <v>1854</v>
      </c>
      <c r="B1856" s="31" t="s">
        <v>4885</v>
      </c>
      <c r="C1856" s="31">
        <v>1</v>
      </c>
      <c r="D1856" s="31">
        <v>300</v>
      </c>
      <c r="E1856" s="39">
        <f ca="1">GLOBAL[[#This Row],[a6]]</f>
        <v>3</v>
      </c>
      <c r="F1856" s="40">
        <f>GLOBAL[[#This Row],[AWAL]]</f>
        <v>1</v>
      </c>
      <c r="G1856" s="31">
        <v>3</v>
      </c>
      <c r="H1856" s="39">
        <f>IF(GLOBAL[[#This Row],[b1]]="","",GLOBAL[[#This Row],[b1]]-GLOBAL[[#This Row],[a1]])</f>
        <v>2</v>
      </c>
      <c r="I1856" s="40">
        <f>SUM(GLOBAL[[#This Row],[a1]],IF(GLOBAL[[#This Row],[c1]]="",0,GLOBAL[[#This Row],[c1]]))</f>
        <v>3</v>
      </c>
      <c r="J1856" s="31"/>
      <c r="K1856" s="39" t="str">
        <f>IF(GLOBAL[[#This Row],[b2]]="","",GLOBAL[[#This Row],[b2]]-GLOBAL[[#This Row],[a2]])</f>
        <v/>
      </c>
      <c r="L1856" s="40">
        <f ca="1">SUM(INDIRECT(GLOBAL_VAR[TABLENAME]&amp;"[@a"&amp;$1:$1-1&amp;"]"),INDIRECT(GLOBAL_VAR[TABLENAME]&amp;"[@c"&amp;$1:$1-1&amp;"]"))</f>
        <v>3</v>
      </c>
      <c r="M1856" s="33"/>
      <c r="N1856" s="41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3</v>
      </c>
      <c r="P1856" s="33"/>
      <c r="Q1856" s="41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3</v>
      </c>
      <c r="S1856" s="31"/>
      <c r="T1856" s="39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3</v>
      </c>
    </row>
    <row r="1857" spans="1:21">
      <c r="A1857" s="39">
        <f ca="1">IF(GLOBAL[[#This Row],[TT]]&lt;1,"",ROW()-2)</f>
        <v>1855</v>
      </c>
      <c r="B1857" s="31" t="s">
        <v>4886</v>
      </c>
      <c r="C1857" s="31">
        <v>1</v>
      </c>
      <c r="D1857" s="31">
        <v>300</v>
      </c>
      <c r="E1857" s="39">
        <f ca="1">GLOBAL[[#This Row],[a6]]</f>
        <v>4</v>
      </c>
      <c r="F1857" s="40">
        <f>GLOBAL[[#This Row],[AWAL]]</f>
        <v>1</v>
      </c>
      <c r="G1857" s="31">
        <v>3</v>
      </c>
      <c r="H1857" s="39">
        <f>IF(GLOBAL[[#This Row],[b1]]="","",GLOBAL[[#This Row],[b1]]-GLOBAL[[#This Row],[a1]])</f>
        <v>2</v>
      </c>
      <c r="I1857" s="40">
        <f>SUM(GLOBAL[[#This Row],[a1]],IF(GLOBAL[[#This Row],[c1]]="",0,GLOBAL[[#This Row],[c1]]))</f>
        <v>3</v>
      </c>
      <c r="J1857" s="31">
        <v>4</v>
      </c>
      <c r="K1857" s="39">
        <f>IF(GLOBAL[[#This Row],[b2]]="","",GLOBAL[[#This Row],[b2]]-GLOBAL[[#This Row],[a2]])</f>
        <v>1</v>
      </c>
      <c r="L1857" s="40">
        <f ca="1">SUM(INDIRECT(GLOBAL_VAR[TABLENAME]&amp;"[@a"&amp;$1:$1-1&amp;"]"),INDIRECT(GLOBAL_VAR[TABLENAME]&amp;"[@c"&amp;$1:$1-1&amp;"]"))</f>
        <v>4</v>
      </c>
      <c r="M1857" s="33"/>
      <c r="N1857" s="41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4</v>
      </c>
      <c r="P1857" s="33"/>
      <c r="Q1857" s="41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4</v>
      </c>
      <c r="S1857" s="31"/>
      <c r="T1857" s="39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4</v>
      </c>
    </row>
    <row r="1858" spans="1:21">
      <c r="A1858" s="31">
        <f ca="1">IF(GLOBAL[[#This Row],[TT]]&lt;1,"",ROW()-2)</f>
        <v>1856</v>
      </c>
      <c r="B1858" s="31" t="s">
        <v>1974</v>
      </c>
      <c r="C1858" s="31">
        <v>2</v>
      </c>
      <c r="D1858" s="31" t="s">
        <v>28</v>
      </c>
      <c r="E1858" s="31">
        <f ca="1">GLOBAL[[#This Row],[a6]]</f>
        <v>2</v>
      </c>
      <c r="F1858" s="32">
        <f>GLOBAL[[#This Row],[AWAL]]</f>
        <v>2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2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2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2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2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2</v>
      </c>
    </row>
    <row r="1859" spans="1:21">
      <c r="A1859" s="31">
        <f ca="1">IF(GLOBAL[[#This Row],[TT]]&lt;1,"",ROW()-2)</f>
        <v>1857</v>
      </c>
      <c r="B1859" s="31" t="s">
        <v>1976</v>
      </c>
      <c r="C1859" s="31">
        <v>12</v>
      </c>
      <c r="D1859" s="31" t="s">
        <v>87</v>
      </c>
      <c r="E1859" s="31">
        <f ca="1">GLOBAL[[#This Row],[a6]]</f>
        <v>12</v>
      </c>
      <c r="F1859" s="32">
        <f>GLOBAL[[#This Row],[AWAL]]</f>
        <v>12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12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12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12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12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12</v>
      </c>
    </row>
    <row r="1860" spans="1:21">
      <c r="A1860" s="31">
        <f ca="1">IF(GLOBAL[[#This Row],[TT]]&lt;1,"",ROW()-2)</f>
        <v>1858</v>
      </c>
      <c r="B1860" s="31" t="s">
        <v>1977</v>
      </c>
      <c r="C1860" s="31">
        <v>4</v>
      </c>
      <c r="D1860" s="31" t="s">
        <v>172</v>
      </c>
      <c r="E1860" s="31">
        <f ca="1">GLOBAL[[#This Row],[a6]]</f>
        <v>4</v>
      </c>
      <c r="F1860" s="32">
        <f>GLOBAL[[#This Row],[AWAL]]</f>
        <v>4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4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4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4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4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4</v>
      </c>
    </row>
    <row r="1861" spans="1:21">
      <c r="A1861" s="31">
        <f ca="1">IF(GLOBAL[[#This Row],[TT]]&lt;1,"",ROW()-2)</f>
        <v>1859</v>
      </c>
      <c r="B1861" s="31" t="s">
        <v>1978</v>
      </c>
      <c r="C1861" s="31">
        <v>15</v>
      </c>
      <c r="D1861" s="31" t="s">
        <v>172</v>
      </c>
      <c r="E1861" s="31">
        <f ca="1">GLOBAL[[#This Row],[a6]]</f>
        <v>15</v>
      </c>
      <c r="F1861" s="32">
        <f>GLOBAL[[#This Row],[AWAL]]</f>
        <v>15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15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15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15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15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15</v>
      </c>
    </row>
    <row r="1862" spans="1:21">
      <c r="A1862" s="31">
        <f ca="1">IF(GLOBAL[[#This Row],[TT]]&lt;1,"",ROW()-2)</f>
        <v>1860</v>
      </c>
      <c r="B1862" s="31" t="s">
        <v>1979</v>
      </c>
      <c r="C1862" s="31">
        <v>4</v>
      </c>
      <c r="D1862" s="31" t="s">
        <v>172</v>
      </c>
      <c r="E1862" s="31">
        <f ca="1">GLOBAL[[#This Row],[a6]]</f>
        <v>4</v>
      </c>
      <c r="F1862" s="32">
        <f>GLOBAL[[#This Row],[AWAL]]</f>
        <v>4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4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4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4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4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4</v>
      </c>
    </row>
    <row r="1863" spans="1:21">
      <c r="A1863" s="31">
        <f ca="1">IF(GLOBAL[[#This Row],[TT]]&lt;1,"",ROW()-2)</f>
        <v>1861</v>
      </c>
      <c r="B1863" s="31" t="s">
        <v>1981</v>
      </c>
      <c r="C1863" s="31">
        <v>6</v>
      </c>
      <c r="D1863" s="31" t="s">
        <v>102</v>
      </c>
      <c r="E1863" s="31">
        <f ca="1">GLOBAL[[#This Row],[a6]]</f>
        <v>6</v>
      </c>
      <c r="F1863" s="32">
        <f>GLOBAL[[#This Row],[AWAL]]</f>
        <v>6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6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6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6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6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6</v>
      </c>
    </row>
    <row r="1864" spans="1:21">
      <c r="A1864" s="31">
        <f ca="1">IF(GLOBAL[[#This Row],[TT]]&lt;1,"",ROW()-2)</f>
        <v>1862</v>
      </c>
      <c r="B1864" s="31" t="s">
        <v>4386</v>
      </c>
      <c r="C1864" s="31">
        <v>10</v>
      </c>
      <c r="D1864" s="31" t="s">
        <v>180</v>
      </c>
      <c r="E1864" s="31">
        <f ca="1">GLOBAL[[#This Row],[a6]]</f>
        <v>10</v>
      </c>
      <c r="F1864" s="32">
        <f>GLOBAL[[#This Row],[AWAL]]</f>
        <v>10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10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10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10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10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10</v>
      </c>
    </row>
    <row r="1865" spans="1:21">
      <c r="A1865" s="31">
        <f ca="1">IF(GLOBAL[[#This Row],[TT]]&lt;1,"",ROW()-2)</f>
        <v>1863</v>
      </c>
      <c r="B1865" s="31" t="s">
        <v>1983</v>
      </c>
      <c r="C1865" s="31">
        <v>3</v>
      </c>
      <c r="D1865" s="31" t="s">
        <v>427</v>
      </c>
      <c r="E1865" s="31">
        <f ca="1">GLOBAL[[#This Row],[a6]]</f>
        <v>3</v>
      </c>
      <c r="F1865" s="32">
        <f>GLOBAL[[#This Row],[AWAL]]</f>
        <v>3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3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3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3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3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3</v>
      </c>
    </row>
    <row r="1866" spans="1:21">
      <c r="A1866" s="31">
        <f ca="1">IF(GLOBAL[[#This Row],[TT]]&lt;1,"",ROW()-2)</f>
        <v>1864</v>
      </c>
      <c r="B1866" s="31" t="s">
        <v>1984</v>
      </c>
      <c r="C1866" s="31">
        <v>1</v>
      </c>
      <c r="D1866" s="31" t="s">
        <v>65</v>
      </c>
      <c r="E1866" s="31">
        <f ca="1">GLOBAL[[#This Row],[a6]]</f>
        <v>1</v>
      </c>
      <c r="F1866" s="32">
        <f>GLOBAL[[#This Row],[AWAL]]</f>
        <v>1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</v>
      </c>
    </row>
    <row r="1867" spans="1:21">
      <c r="A1867" s="31">
        <f ca="1">IF(GLOBAL[[#This Row],[TT]]&lt;1,"",ROW()-2)</f>
        <v>1865</v>
      </c>
      <c r="B1867" s="31" t="s">
        <v>1985</v>
      </c>
      <c r="C1867" s="31">
        <v>6</v>
      </c>
      <c r="D1867" s="31" t="s">
        <v>94</v>
      </c>
      <c r="E1867" s="31">
        <f ca="1">GLOBAL[[#This Row],[a6]]</f>
        <v>5</v>
      </c>
      <c r="F1867" s="32">
        <f>GLOBAL[[#This Row],[AWAL]]</f>
        <v>6</v>
      </c>
      <c r="G1867" s="31">
        <v>5</v>
      </c>
      <c r="H1867" s="31">
        <f>IF(GLOBAL[[#This Row],[b1]]="","",GLOBAL[[#This Row],[b1]]-GLOBAL[[#This Row],[a1]])</f>
        <v>-1</v>
      </c>
      <c r="I1867" s="32">
        <f>SUM(GLOBAL[[#This Row],[a1]],IF(GLOBAL[[#This Row],[c1]]="",0,GLOBAL[[#This Row],[c1]]))</f>
        <v>5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5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5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5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5</v>
      </c>
    </row>
    <row r="1868" spans="1:21">
      <c r="A1868" s="31">
        <f ca="1">IF(GLOBAL[[#This Row],[TT]]&lt;1,"",ROW()-2)</f>
        <v>1866</v>
      </c>
      <c r="B1868" s="31" t="s">
        <v>1986</v>
      </c>
      <c r="C1868" s="31">
        <v>8</v>
      </c>
      <c r="D1868" s="31" t="s">
        <v>1987</v>
      </c>
      <c r="E1868" s="31">
        <f ca="1">GLOBAL[[#This Row],[a6]]</f>
        <v>8</v>
      </c>
      <c r="F1868" s="32">
        <f>GLOBAL[[#This Row],[AWAL]]</f>
        <v>8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8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8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8</v>
      </c>
    </row>
    <row r="1869" spans="1:21">
      <c r="A1869" s="31">
        <f ca="1">IF(GLOBAL[[#This Row],[TT]]&lt;1,"",ROW()-2)</f>
        <v>1867</v>
      </c>
      <c r="B1869" s="31" t="s">
        <v>1988</v>
      </c>
      <c r="C1869" s="31">
        <v>7</v>
      </c>
      <c r="D1869" s="31" t="s">
        <v>798</v>
      </c>
      <c r="E1869" s="31">
        <f ca="1">GLOBAL[[#This Row],[a6]]</f>
        <v>7</v>
      </c>
      <c r="F1869" s="32">
        <f>GLOBAL[[#This Row],[AWAL]]</f>
        <v>7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7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7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7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7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7</v>
      </c>
    </row>
    <row r="1870" spans="1:21">
      <c r="A1870" s="31">
        <f ca="1">IF(GLOBAL[[#This Row],[TT]]&lt;1,"",ROW()-2)</f>
        <v>1868</v>
      </c>
      <c r="B1870" s="31" t="s">
        <v>1990</v>
      </c>
      <c r="C1870" s="31">
        <v>14</v>
      </c>
      <c r="D1870" s="31" t="s">
        <v>82</v>
      </c>
      <c r="E1870" s="31">
        <f ca="1">GLOBAL[[#This Row],[a6]]</f>
        <v>14</v>
      </c>
      <c r="F1870" s="32">
        <f>GLOBAL[[#This Row],[AWAL]]</f>
        <v>14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14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14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14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14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14</v>
      </c>
    </row>
    <row r="1871" spans="1:21">
      <c r="A1871" s="31">
        <f ca="1">IF(GLOBAL[[#This Row],[TT]]&lt;1,"",ROW()-2)</f>
        <v>1869</v>
      </c>
      <c r="B1871" s="31" t="s">
        <v>4169</v>
      </c>
      <c r="C1871" s="31">
        <v>3</v>
      </c>
      <c r="D1871" s="31">
        <v>2000</v>
      </c>
      <c r="E1871" s="31">
        <f ca="1">GLOBAL[[#This Row],[a6]]</f>
        <v>3</v>
      </c>
      <c r="F1871" s="32">
        <f>GLOBAL[[#This Row],[AWAL]]</f>
        <v>3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3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3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3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3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3</v>
      </c>
    </row>
    <row r="1872" spans="1:21">
      <c r="A1872" s="31">
        <f ca="1">IF(GLOBAL[[#This Row],[TT]]&lt;1,"",ROW()-2)</f>
        <v>1870</v>
      </c>
      <c r="B1872" s="31" t="s">
        <v>4222</v>
      </c>
      <c r="C1872" s="31">
        <v>31</v>
      </c>
      <c r="D1872" s="31" t="s">
        <v>2436</v>
      </c>
      <c r="E1872" s="31">
        <f ca="1">GLOBAL[[#This Row],[a6]]</f>
        <v>30</v>
      </c>
      <c r="F1872" s="32">
        <f>GLOBAL[[#This Row],[AWAL]]</f>
        <v>31</v>
      </c>
      <c r="G1872" s="31">
        <v>30</v>
      </c>
      <c r="H1872" s="31">
        <f>IF(GLOBAL[[#This Row],[b1]]="","",GLOBAL[[#This Row],[b1]]-GLOBAL[[#This Row],[a1]])</f>
        <v>-1</v>
      </c>
      <c r="I1872" s="32">
        <f>SUM(GLOBAL[[#This Row],[a1]],IF(GLOBAL[[#This Row],[c1]]="",0,GLOBAL[[#This Row],[c1]]))</f>
        <v>30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30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30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30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30</v>
      </c>
    </row>
    <row r="1873" spans="1:21">
      <c r="A1873" s="31">
        <f ca="1">IF(GLOBAL[[#This Row],[TT]]&lt;1,"",ROW()-2)</f>
        <v>1871</v>
      </c>
      <c r="B1873" s="31" t="s">
        <v>1993</v>
      </c>
      <c r="C1873" s="31">
        <v>6</v>
      </c>
      <c r="D1873" s="31" t="s">
        <v>2459</v>
      </c>
      <c r="E1873" s="31">
        <f ca="1">GLOBAL[[#This Row],[a6]]</f>
        <v>6</v>
      </c>
      <c r="F1873" s="32">
        <f>GLOBAL[[#This Row],[AWAL]]</f>
        <v>6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6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6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6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6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6</v>
      </c>
    </row>
    <row r="1874" spans="1:21">
      <c r="A1874" s="31">
        <f ca="1">IF(GLOBAL[[#This Row],[TT]]&lt;1,"",ROW()-2)</f>
        <v>1872</v>
      </c>
      <c r="B1874" s="31" t="s">
        <v>1994</v>
      </c>
      <c r="C1874" s="31">
        <v>1</v>
      </c>
      <c r="D1874" s="31" t="s">
        <v>78</v>
      </c>
      <c r="E1874" s="31">
        <f ca="1">GLOBAL[[#This Row],[a6]]</f>
        <v>1</v>
      </c>
      <c r="F1874" s="32">
        <f>GLOBAL[[#This Row],[AWAL]]</f>
        <v>1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</v>
      </c>
    </row>
    <row r="1875" spans="1:21">
      <c r="A1875" s="31">
        <f ca="1">IF(GLOBAL[[#This Row],[TT]]&lt;1,"",ROW()-2)</f>
        <v>1873</v>
      </c>
      <c r="B1875" s="31" t="s">
        <v>1995</v>
      </c>
      <c r="C1875" s="31">
        <v>1</v>
      </c>
      <c r="D1875" s="31" t="s">
        <v>63</v>
      </c>
      <c r="E1875" s="31">
        <f ca="1">GLOBAL[[#This Row],[a6]]</f>
        <v>1</v>
      </c>
      <c r="F1875" s="32">
        <f>GLOBAL[[#This Row],[AWAL]]</f>
        <v>1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1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1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1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1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1</v>
      </c>
    </row>
    <row r="1876" spans="1:21">
      <c r="A1876" s="31">
        <f ca="1">IF(GLOBAL[[#This Row],[TT]]&lt;1,"",ROW()-2)</f>
        <v>1874</v>
      </c>
      <c r="B1876" s="31" t="s">
        <v>1996</v>
      </c>
      <c r="C1876" s="31">
        <v>5</v>
      </c>
      <c r="D1876" s="31" t="s">
        <v>19</v>
      </c>
      <c r="E1876" s="31">
        <f ca="1">GLOBAL[[#This Row],[a6]]</f>
        <v>5</v>
      </c>
      <c r="F1876" s="32">
        <f>GLOBAL[[#This Row],[AWAL]]</f>
        <v>5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5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5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5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5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5</v>
      </c>
    </row>
    <row r="1877" spans="1:21">
      <c r="A1877" s="31">
        <f ca="1">IF(GLOBAL[[#This Row],[TT]]&lt;1,"",ROW()-2)</f>
        <v>1875</v>
      </c>
      <c r="B1877" s="31" t="s">
        <v>1997</v>
      </c>
      <c r="C1877" s="31">
        <v>8</v>
      </c>
      <c r="D1877" s="31" t="s">
        <v>38</v>
      </c>
      <c r="E1877" s="31">
        <f ca="1">GLOBAL[[#This Row],[a6]]</f>
        <v>8</v>
      </c>
      <c r="F1877" s="32">
        <f>GLOBAL[[#This Row],[AWAL]]</f>
        <v>8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8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8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8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8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8</v>
      </c>
    </row>
    <row r="1878" spans="1:21">
      <c r="A1878" s="31">
        <f ca="1">IF(GLOBAL[[#This Row],[TT]]&lt;1,"",ROW()-2)</f>
        <v>1876</v>
      </c>
      <c r="B1878" s="31" t="s">
        <v>1998</v>
      </c>
      <c r="C1878" s="31">
        <v>3</v>
      </c>
      <c r="D1878" s="31" t="s">
        <v>87</v>
      </c>
      <c r="E1878" s="31">
        <f ca="1">GLOBAL[[#This Row],[a6]]</f>
        <v>3</v>
      </c>
      <c r="F1878" s="32">
        <f>GLOBAL[[#This Row],[AWAL]]</f>
        <v>3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3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3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3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3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3</v>
      </c>
    </row>
    <row r="1879" spans="1:21">
      <c r="A1879" s="31">
        <f ca="1">IF(GLOBAL[[#This Row],[TT]]&lt;1,"",ROW()-2)</f>
        <v>1877</v>
      </c>
      <c r="B1879" s="31" t="s">
        <v>2001</v>
      </c>
      <c r="C1879" s="31">
        <v>61</v>
      </c>
      <c r="D1879" s="31" t="s">
        <v>14</v>
      </c>
      <c r="E1879" s="31">
        <f ca="1">GLOBAL[[#This Row],[a6]]</f>
        <v>61</v>
      </c>
      <c r="F1879" s="32">
        <f>GLOBAL[[#This Row],[AWAL]]</f>
        <v>61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61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61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61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61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61</v>
      </c>
    </row>
    <row r="1880" spans="1:21">
      <c r="A1880" s="31">
        <f ca="1">IF(GLOBAL[[#This Row],[TT]]&lt;1,"",ROW()-2)</f>
        <v>1878</v>
      </c>
      <c r="B1880" s="31" t="s">
        <v>4761</v>
      </c>
      <c r="C1880" s="31">
        <v>15</v>
      </c>
      <c r="D1880" s="31" t="s">
        <v>14</v>
      </c>
      <c r="E1880" s="31">
        <f ca="1">GLOBAL[[#This Row],[a6]]</f>
        <v>15</v>
      </c>
      <c r="F1880" s="32">
        <f>GLOBAL[[#This Row],[AWAL]]</f>
        <v>15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15</v>
      </c>
    </row>
    <row r="1881" spans="1:21">
      <c r="A1881" s="31">
        <f ca="1">IF(GLOBAL[[#This Row],[TT]]&lt;1,"",ROW()-2)</f>
        <v>1879</v>
      </c>
      <c r="B1881" s="31" t="s">
        <v>2002</v>
      </c>
      <c r="C1881" s="31">
        <v>1</v>
      </c>
      <c r="D1881" s="31" t="s">
        <v>2003</v>
      </c>
      <c r="E1881" s="31">
        <f ca="1">GLOBAL[[#This Row],[a6]]</f>
        <v>1</v>
      </c>
      <c r="F1881" s="32">
        <f>GLOBAL[[#This Row],[AWAL]]</f>
        <v>1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1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1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1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1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1</v>
      </c>
    </row>
    <row r="1882" spans="1:21">
      <c r="A1882" s="31">
        <f ca="1">IF(GLOBAL[[#This Row],[TT]]&lt;1,"",ROW()-2)</f>
        <v>1880</v>
      </c>
      <c r="B1882" s="31" t="s">
        <v>2004</v>
      </c>
      <c r="C1882" s="31">
        <v>1</v>
      </c>
      <c r="D1882" s="31" t="s">
        <v>14</v>
      </c>
      <c r="E1882" s="31">
        <f ca="1">GLOBAL[[#This Row],[a6]]</f>
        <v>1</v>
      </c>
      <c r="F1882" s="32">
        <f>GLOBAL[[#This Row],[AWAL]]</f>
        <v>1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1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1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1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1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1</v>
      </c>
    </row>
    <row r="1883" spans="1:21">
      <c r="A1883" s="31">
        <f ca="1">IF(GLOBAL[[#This Row],[TT]]&lt;1,"",ROW()-2)</f>
        <v>1881</v>
      </c>
      <c r="B1883" s="31" t="s">
        <v>2005</v>
      </c>
      <c r="C1883" s="31">
        <v>12</v>
      </c>
      <c r="D1883" s="31" t="s">
        <v>14</v>
      </c>
      <c r="E1883" s="31">
        <f ca="1">GLOBAL[[#This Row],[a6]]</f>
        <v>12</v>
      </c>
      <c r="F1883" s="32">
        <f>GLOBAL[[#This Row],[AWAL]]</f>
        <v>12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12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12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12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12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12</v>
      </c>
    </row>
    <row r="1884" spans="1:21">
      <c r="A1884" s="39">
        <f ca="1">IF(GLOBAL[[#This Row],[TT]]&lt;1,"",ROW()-2)</f>
        <v>1882</v>
      </c>
      <c r="B1884" s="31" t="s">
        <v>4838</v>
      </c>
      <c r="C1884" s="31">
        <v>1</v>
      </c>
      <c r="D1884" s="31" t="s">
        <v>2545</v>
      </c>
      <c r="E1884" s="39">
        <f ca="1">GLOBAL[[#This Row],[a6]]</f>
        <v>1</v>
      </c>
      <c r="F1884" s="40">
        <f>GLOBAL[[#This Row],[AWAL]]</f>
        <v>1</v>
      </c>
      <c r="G1884" s="31"/>
      <c r="H1884" s="39" t="str">
        <f>IF(GLOBAL[[#This Row],[b1]]="","",GLOBAL[[#This Row],[b1]]-GLOBAL[[#This Row],[a1]])</f>
        <v/>
      </c>
      <c r="I1884" s="40">
        <f>SUM(GLOBAL[[#This Row],[a1]],IF(GLOBAL[[#This Row],[c1]]="",0,GLOBAL[[#This Row],[c1]]))</f>
        <v>1</v>
      </c>
      <c r="J1884" s="31"/>
      <c r="K1884" s="39" t="str">
        <f>IF(GLOBAL[[#This Row],[b2]]="","",GLOBAL[[#This Row],[b2]]-GLOBAL[[#This Row],[a2]])</f>
        <v/>
      </c>
      <c r="L1884" s="40">
        <f ca="1">SUM(INDIRECT(GLOBAL_VAR[TABLENAME]&amp;"[@a"&amp;$1:$1-1&amp;"]"),INDIRECT(GLOBAL_VAR[TABLENAME]&amp;"[@c"&amp;$1:$1-1&amp;"]"))</f>
        <v>1</v>
      </c>
      <c r="M1884" s="33"/>
      <c r="N1884" s="41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</v>
      </c>
      <c r="P1884" s="33"/>
      <c r="Q1884" s="41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</v>
      </c>
      <c r="S1884" s="31"/>
      <c r="T1884" s="39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</v>
      </c>
    </row>
    <row r="1885" spans="1:21">
      <c r="A1885" s="31">
        <f ca="1">IF(GLOBAL[[#This Row],[TT]]&lt;1,"",ROW()-2)</f>
        <v>1883</v>
      </c>
      <c r="B1885" s="31" t="s">
        <v>2006</v>
      </c>
      <c r="C1885" s="31">
        <v>1</v>
      </c>
      <c r="D1885" s="31" t="s">
        <v>115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1">
      <c r="A1886" s="31">
        <f ca="1">IF(GLOBAL[[#This Row],[TT]]&lt;1,"",ROW()-2)</f>
        <v>1884</v>
      </c>
      <c r="B1886" s="31" t="s">
        <v>2007</v>
      </c>
      <c r="C1886" s="31">
        <v>5</v>
      </c>
      <c r="D1886" s="31" t="s">
        <v>140</v>
      </c>
      <c r="E1886" s="31">
        <f ca="1">GLOBAL[[#This Row],[a6]]</f>
        <v>5</v>
      </c>
      <c r="F1886" s="32">
        <f>GLOBAL[[#This Row],[AWAL]]</f>
        <v>5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5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5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5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5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5</v>
      </c>
    </row>
    <row r="1887" spans="1:21">
      <c r="A1887" s="31">
        <f ca="1">IF(GLOBAL[[#This Row],[TT]]&lt;1,"",ROW()-2)</f>
        <v>1885</v>
      </c>
      <c r="B1887" s="31" t="s">
        <v>4378</v>
      </c>
      <c r="C1887" s="31">
        <v>8</v>
      </c>
      <c r="D1887" s="31" t="s">
        <v>2694</v>
      </c>
      <c r="E1887" s="31">
        <f ca="1">GLOBAL[[#This Row],[a6]]</f>
        <v>8</v>
      </c>
      <c r="F1887" s="32">
        <f>GLOBAL[[#This Row],[AWAL]]</f>
        <v>8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8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8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8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8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8</v>
      </c>
    </row>
    <row r="1888" spans="1:21">
      <c r="A1888" s="31">
        <f ca="1">IF(GLOBAL[[#This Row],[TT]]&lt;1,"",ROW()-2)</f>
        <v>1886</v>
      </c>
      <c r="B1888" s="31" t="s">
        <v>2009</v>
      </c>
      <c r="C1888" s="31">
        <v>26</v>
      </c>
      <c r="D1888" s="31" t="s">
        <v>197</v>
      </c>
      <c r="E1888" s="31">
        <f ca="1">GLOBAL[[#This Row],[a6]]</f>
        <v>26</v>
      </c>
      <c r="F1888" s="32">
        <f>GLOBAL[[#This Row],[AWAL]]</f>
        <v>26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26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26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26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26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26</v>
      </c>
    </row>
    <row r="1889" spans="1:21">
      <c r="A1889" s="31">
        <f ca="1">IF(GLOBAL[[#This Row],[TT]]&lt;1,"",ROW()-2)</f>
        <v>1887</v>
      </c>
      <c r="B1889" s="31" t="s">
        <v>2010</v>
      </c>
      <c r="C1889" s="31">
        <v>1</v>
      </c>
      <c r="D1889" s="31" t="s">
        <v>138</v>
      </c>
      <c r="E1889" s="31">
        <f ca="1">GLOBAL[[#This Row],[a6]]</f>
        <v>1</v>
      </c>
      <c r="F1889" s="32">
        <f>GLOBAL[[#This Row],[AWAL]]</f>
        <v>1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1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1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1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1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1</v>
      </c>
    </row>
    <row r="1890" spans="1:21">
      <c r="A1890" s="39">
        <f ca="1">IF(GLOBAL[[#This Row],[TT]]&lt;1,"",ROW()-2)</f>
        <v>1888</v>
      </c>
      <c r="B1890" s="31" t="s">
        <v>4940</v>
      </c>
      <c r="C1890" s="31">
        <v>2</v>
      </c>
      <c r="D1890" s="31" t="s">
        <v>2409</v>
      </c>
      <c r="E1890" s="39">
        <f ca="1">GLOBAL[[#This Row],[a6]]</f>
        <v>1</v>
      </c>
      <c r="F1890" s="40">
        <f>GLOBAL[[#This Row],[AWAL]]</f>
        <v>2</v>
      </c>
      <c r="G1890" s="31"/>
      <c r="H1890" s="39" t="str">
        <f>IF(GLOBAL[[#This Row],[b1]]="","",GLOBAL[[#This Row],[b1]]-GLOBAL[[#This Row],[a1]])</f>
        <v/>
      </c>
      <c r="I1890" s="40">
        <f>SUM(GLOBAL[[#This Row],[a1]],IF(GLOBAL[[#This Row],[c1]]="",0,GLOBAL[[#This Row],[c1]]))</f>
        <v>2</v>
      </c>
      <c r="J1890" s="31">
        <v>1</v>
      </c>
      <c r="K1890" s="39">
        <f>IF(GLOBAL[[#This Row],[b2]]="","",GLOBAL[[#This Row],[b2]]-GLOBAL[[#This Row],[a2]])</f>
        <v>-1</v>
      </c>
      <c r="L1890" s="40">
        <f ca="1">SUM(INDIRECT(GLOBAL_VAR[TABLENAME]&amp;"[@a"&amp;$1:$1-1&amp;"]"),INDIRECT(GLOBAL_VAR[TABLENAME]&amp;"[@c"&amp;$1:$1-1&amp;"]"))</f>
        <v>1</v>
      </c>
      <c r="M1890" s="33"/>
      <c r="N1890" s="41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1</v>
      </c>
      <c r="P1890" s="33"/>
      <c r="Q1890" s="41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1</v>
      </c>
      <c r="S1890" s="31"/>
      <c r="T1890" s="39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1</v>
      </c>
    </row>
    <row r="1891" spans="1:21">
      <c r="A1891" s="31">
        <f ca="1">IF(GLOBAL[[#This Row],[TT]]&lt;1,"",ROW()-2)</f>
        <v>1889</v>
      </c>
      <c r="B1891" s="31" t="s">
        <v>2011</v>
      </c>
      <c r="C1891" s="31">
        <v>46</v>
      </c>
      <c r="D1891" s="31" t="s">
        <v>78</v>
      </c>
      <c r="E1891" s="31">
        <f ca="1">GLOBAL[[#This Row],[a6]]</f>
        <v>46</v>
      </c>
      <c r="F1891" s="32">
        <f>GLOBAL[[#This Row],[AWAL]]</f>
        <v>46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46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46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46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46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46</v>
      </c>
    </row>
    <row r="1892" spans="1:21">
      <c r="A1892" s="31">
        <f ca="1">IF(GLOBAL[[#This Row],[TT]]&lt;1,"",ROW()-2)</f>
        <v>1890</v>
      </c>
      <c r="B1892" s="31" t="s">
        <v>2012</v>
      </c>
      <c r="C1892" s="31">
        <v>4</v>
      </c>
      <c r="D1892" s="31" t="s">
        <v>2013</v>
      </c>
      <c r="E1892" s="31">
        <f ca="1">GLOBAL[[#This Row],[a6]]</f>
        <v>4</v>
      </c>
      <c r="F1892" s="32">
        <f>GLOBAL[[#This Row],[AWAL]]</f>
        <v>4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4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4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4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4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4</v>
      </c>
    </row>
    <row r="1893" spans="1:21">
      <c r="A1893" s="31">
        <f ca="1">IF(GLOBAL[[#This Row],[TT]]&lt;1,"",ROW()-2)</f>
        <v>1891</v>
      </c>
      <c r="B1893" s="31" t="s">
        <v>4837</v>
      </c>
      <c r="C1893" s="31">
        <v>1</v>
      </c>
      <c r="D1893" s="31" t="s">
        <v>2545</v>
      </c>
      <c r="E1893" s="31">
        <f ca="1">GLOBAL[[#This Row],[a6]]</f>
        <v>4</v>
      </c>
      <c r="F1893" s="32">
        <f>GLOBAL[[#This Row],[AWAL]]</f>
        <v>1</v>
      </c>
      <c r="G1893" s="31">
        <v>0</v>
      </c>
      <c r="H1893" s="31">
        <f>IF(GLOBAL[[#This Row],[b1]]="","",GLOBAL[[#This Row],[b1]]-GLOBAL[[#This Row],[a1]])</f>
        <v>-1</v>
      </c>
      <c r="I1893" s="32">
        <f>SUM(GLOBAL[[#This Row],[a1]],IF(GLOBAL[[#This Row],[c1]]="",0,GLOBAL[[#This Row],[c1]]))</f>
        <v>0</v>
      </c>
      <c r="J1893" s="31">
        <v>4</v>
      </c>
      <c r="K1893" s="31">
        <f>IF(GLOBAL[[#This Row],[b2]]="","",GLOBAL[[#This Row],[b2]]-GLOBAL[[#This Row],[a2]])</f>
        <v>4</v>
      </c>
      <c r="L1893" s="32">
        <f ca="1">SUM(INDIRECT(GLOBAL_VAR[TABLENAME]&amp;"[@a"&amp;$1:$1-1&amp;"]"),INDIRECT(GLOBAL_VAR[TABLENAME]&amp;"[@c"&amp;$1:$1-1&amp;"]"))</f>
        <v>4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4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4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4</v>
      </c>
    </row>
    <row r="1894" spans="1:21">
      <c r="A1894" s="31">
        <f ca="1">IF(GLOBAL[[#This Row],[TT]]&lt;1,"",ROW()-2)</f>
        <v>1892</v>
      </c>
      <c r="B1894" s="31" t="s">
        <v>2014</v>
      </c>
      <c r="C1894" s="31">
        <v>5</v>
      </c>
      <c r="D1894" s="31" t="s">
        <v>214</v>
      </c>
      <c r="E1894" s="31">
        <f ca="1">GLOBAL[[#This Row],[a6]]</f>
        <v>5</v>
      </c>
      <c r="F1894" s="32">
        <f>GLOBAL[[#This Row],[AWAL]]</f>
        <v>5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5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5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5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5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5</v>
      </c>
    </row>
    <row r="1895" spans="1:21">
      <c r="A1895" s="31">
        <f ca="1">IF(GLOBAL[[#This Row],[TT]]&lt;1,"",ROW()-2)</f>
        <v>1893</v>
      </c>
      <c r="B1895" s="31" t="s">
        <v>2016</v>
      </c>
      <c r="C1895" s="31">
        <v>7</v>
      </c>
      <c r="D1895" s="31" t="s">
        <v>82</v>
      </c>
      <c r="E1895" s="31">
        <f ca="1">GLOBAL[[#This Row],[a6]]</f>
        <v>7</v>
      </c>
      <c r="F1895" s="32">
        <f>GLOBAL[[#This Row],[AWAL]]</f>
        <v>7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7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7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7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7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7</v>
      </c>
    </row>
    <row r="1896" spans="1:21">
      <c r="A1896" s="31">
        <f ca="1">IF(GLOBAL[[#This Row],[TT]]&lt;1,"",ROW()-2)</f>
        <v>1894</v>
      </c>
      <c r="B1896" s="31" t="s">
        <v>2017</v>
      </c>
      <c r="C1896" s="31">
        <v>1</v>
      </c>
      <c r="D1896" s="31" t="s">
        <v>82</v>
      </c>
      <c r="E1896" s="31">
        <f ca="1">GLOBAL[[#This Row],[a6]]</f>
        <v>1</v>
      </c>
      <c r="F1896" s="32">
        <f>GLOBAL[[#This Row],[AWAL]]</f>
        <v>1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1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1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1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1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1</v>
      </c>
    </row>
    <row r="1897" spans="1:21">
      <c r="A1897" s="31">
        <f ca="1">IF(GLOBAL[[#This Row],[TT]]&lt;1,"",ROW()-2)</f>
        <v>1895</v>
      </c>
      <c r="B1897" s="31" t="s">
        <v>3210</v>
      </c>
      <c r="C1897" s="31">
        <v>7</v>
      </c>
      <c r="D1897" s="31" t="s">
        <v>2413</v>
      </c>
      <c r="E1897" s="31">
        <f ca="1">GLOBAL[[#This Row],[a6]]</f>
        <v>7</v>
      </c>
      <c r="F1897" s="32">
        <f>GLOBAL[[#This Row],[AWAL]]</f>
        <v>7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7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7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7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7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7</v>
      </c>
    </row>
    <row r="1898" spans="1:21">
      <c r="A1898" s="31">
        <f ca="1">IF(GLOBAL[[#This Row],[TT]]&lt;1,"",ROW()-2)</f>
        <v>1896</v>
      </c>
      <c r="B1898" s="31" t="s">
        <v>2020</v>
      </c>
      <c r="C1898" s="31">
        <v>8</v>
      </c>
      <c r="D1898" s="31" t="s">
        <v>65</v>
      </c>
      <c r="E1898" s="31">
        <f ca="1">GLOBAL[[#This Row],[a6]]</f>
        <v>8</v>
      </c>
      <c r="F1898" s="32">
        <f>GLOBAL[[#This Row],[AWAL]]</f>
        <v>8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8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8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8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8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8</v>
      </c>
    </row>
    <row r="1899" spans="1:21">
      <c r="A1899" s="31">
        <f ca="1">IF(GLOBAL[[#This Row],[TT]]&lt;1,"",ROW()-2)</f>
        <v>1897</v>
      </c>
      <c r="B1899" s="31" t="s">
        <v>2023</v>
      </c>
      <c r="C1899" s="31">
        <v>1</v>
      </c>
      <c r="D1899" s="31" t="s">
        <v>885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1">
      <c r="A1900" s="31">
        <f ca="1">IF(GLOBAL[[#This Row],[TT]]&lt;1,"",ROW()-2)</f>
        <v>1898</v>
      </c>
      <c r="B1900" s="31" t="s">
        <v>2024</v>
      </c>
      <c r="C1900" s="31">
        <v>68</v>
      </c>
      <c r="D1900" s="31" t="s">
        <v>28</v>
      </c>
      <c r="E1900" s="31">
        <f ca="1">GLOBAL[[#This Row],[a6]]</f>
        <v>68</v>
      </c>
      <c r="F1900" s="32">
        <f>GLOBAL[[#This Row],[AWAL]]</f>
        <v>68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68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68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68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68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68</v>
      </c>
    </row>
    <row r="1901" spans="1:21">
      <c r="A1901" s="31">
        <f ca="1">IF(GLOBAL[[#This Row],[TT]]&lt;1,"",ROW()-2)</f>
        <v>1899</v>
      </c>
      <c r="B1901" s="31" t="s">
        <v>4149</v>
      </c>
      <c r="C1901" s="31">
        <v>14</v>
      </c>
      <c r="D1901" s="31" t="s">
        <v>885</v>
      </c>
      <c r="E1901" s="31">
        <f ca="1">GLOBAL[[#This Row],[a6]]</f>
        <v>13</v>
      </c>
      <c r="F1901" s="32">
        <f>GLOBAL[[#This Row],[AWAL]]</f>
        <v>14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14</v>
      </c>
      <c r="J1901" s="31">
        <v>13</v>
      </c>
      <c r="K1901" s="31">
        <f>IF(GLOBAL[[#This Row],[b2]]="","",GLOBAL[[#This Row],[b2]]-GLOBAL[[#This Row],[a2]])</f>
        <v>-1</v>
      </c>
      <c r="L1901" s="32">
        <f ca="1">SUM(INDIRECT(GLOBAL_VAR[TABLENAME]&amp;"[@a"&amp;$1:$1-1&amp;"]"),INDIRECT(GLOBAL_VAR[TABLENAME]&amp;"[@c"&amp;$1:$1-1&amp;"]"))</f>
        <v>13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13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13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13</v>
      </c>
    </row>
    <row r="1902" spans="1:21">
      <c r="A1902" s="31">
        <f ca="1">IF(GLOBAL[[#This Row],[TT]]&lt;1,"",ROW()-2)</f>
        <v>1900</v>
      </c>
      <c r="B1902" s="31" t="s">
        <v>2025</v>
      </c>
      <c r="C1902" s="31">
        <v>4</v>
      </c>
      <c r="D1902" s="31" t="s">
        <v>76</v>
      </c>
      <c r="E1902" s="31">
        <f ca="1">GLOBAL[[#This Row],[a6]]</f>
        <v>4</v>
      </c>
      <c r="F1902" s="32">
        <f>GLOBAL[[#This Row],[AWAL]]</f>
        <v>4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4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4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4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4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4</v>
      </c>
    </row>
    <row r="1903" spans="1:21">
      <c r="A1903" s="31">
        <f ca="1">IF(GLOBAL[[#This Row],[TT]]&lt;1,"",ROW()-2)</f>
        <v>1901</v>
      </c>
      <c r="B1903" s="31" t="s">
        <v>2026</v>
      </c>
      <c r="C1903" s="31">
        <v>4</v>
      </c>
      <c r="D1903" s="31" t="s">
        <v>1420</v>
      </c>
      <c r="E1903" s="31">
        <f ca="1">GLOBAL[[#This Row],[a6]]</f>
        <v>4</v>
      </c>
      <c r="F1903" s="32">
        <f>GLOBAL[[#This Row],[AWAL]]</f>
        <v>4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</v>
      </c>
    </row>
    <row r="1904" spans="1:21">
      <c r="A1904" s="31">
        <f ca="1">IF(GLOBAL[[#This Row],[TT]]&lt;1,"",ROW()-2)</f>
        <v>1902</v>
      </c>
      <c r="B1904" s="31" t="s">
        <v>2027</v>
      </c>
      <c r="C1904" s="31">
        <v>1</v>
      </c>
      <c r="D1904" s="31" t="s">
        <v>905</v>
      </c>
      <c r="E1904" s="31">
        <f ca="1">GLOBAL[[#This Row],[a6]]</f>
        <v>1</v>
      </c>
      <c r="F1904" s="32">
        <f>GLOBAL[[#This Row],[AWAL]]</f>
        <v>1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1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1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1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1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1</v>
      </c>
    </row>
    <row r="1905" spans="1:21">
      <c r="A1905" s="31">
        <f ca="1">IF(GLOBAL[[#This Row],[TT]]&lt;1,"",ROW()-2)</f>
        <v>1903</v>
      </c>
      <c r="B1905" s="31" t="s">
        <v>4179</v>
      </c>
      <c r="C1905" s="31">
        <v>2</v>
      </c>
      <c r="D1905" s="31" t="s">
        <v>2430</v>
      </c>
      <c r="E1905" s="31">
        <f ca="1">GLOBAL[[#This Row],[a6]]</f>
        <v>2</v>
      </c>
      <c r="F1905" s="32">
        <f>GLOBAL[[#This Row],[AWAL]]</f>
        <v>2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2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2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2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2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2</v>
      </c>
    </row>
    <row r="1906" spans="1:21">
      <c r="A1906" s="31">
        <f ca="1">IF(GLOBAL[[#This Row],[TT]]&lt;1,"",ROW()-2)</f>
        <v>1904</v>
      </c>
      <c r="B1906" s="31" t="s">
        <v>2028</v>
      </c>
      <c r="C1906" s="31">
        <v>1</v>
      </c>
      <c r="D1906" s="31" t="s">
        <v>56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2029</v>
      </c>
      <c r="C1907" s="31">
        <v>2</v>
      </c>
      <c r="D1907" s="31" t="s">
        <v>48</v>
      </c>
      <c r="E1907" s="31">
        <f ca="1">GLOBAL[[#This Row],[a6]]</f>
        <v>2</v>
      </c>
      <c r="F1907" s="32">
        <f>GLOBAL[[#This Row],[AWAL]]</f>
        <v>2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2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2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2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2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2</v>
      </c>
    </row>
    <row r="1908" spans="1:21">
      <c r="A1908" s="31">
        <f ca="1">IF(GLOBAL[[#This Row],[TT]]&lt;1,"",ROW()-2)</f>
        <v>1906</v>
      </c>
      <c r="B1908" s="31" t="s">
        <v>2030</v>
      </c>
      <c r="C1908" s="31">
        <v>4</v>
      </c>
      <c r="D1908" s="31" t="s">
        <v>909</v>
      </c>
      <c r="E1908" s="31">
        <f ca="1">GLOBAL[[#This Row],[a6]]</f>
        <v>4</v>
      </c>
      <c r="F1908" s="32">
        <f>GLOBAL[[#This Row],[AWAL]]</f>
        <v>4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4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4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4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4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4</v>
      </c>
    </row>
    <row r="1909" spans="1:21">
      <c r="A1909" s="31">
        <f ca="1">IF(GLOBAL[[#This Row],[TT]]&lt;1,"",ROW()-2)</f>
        <v>1907</v>
      </c>
      <c r="B1909" s="31" t="s">
        <v>2031</v>
      </c>
      <c r="C1909" s="31">
        <v>7</v>
      </c>
      <c r="D1909" s="31" t="s">
        <v>56</v>
      </c>
      <c r="E1909" s="31">
        <f ca="1">GLOBAL[[#This Row],[a6]]</f>
        <v>7</v>
      </c>
      <c r="F1909" s="32">
        <f>GLOBAL[[#This Row],[AWAL]]</f>
        <v>7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7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7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7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7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7</v>
      </c>
    </row>
    <row r="1910" spans="1:21">
      <c r="A1910" s="31">
        <f ca="1">IF(GLOBAL[[#This Row],[TT]]&lt;1,"",ROW()-2)</f>
        <v>1908</v>
      </c>
      <c r="B1910" s="31" t="s">
        <v>2032</v>
      </c>
      <c r="C1910" s="31">
        <v>3</v>
      </c>
      <c r="D1910" s="31" t="s">
        <v>909</v>
      </c>
      <c r="E1910" s="31">
        <f ca="1">GLOBAL[[#This Row],[a6]]</f>
        <v>3</v>
      </c>
      <c r="F1910" s="32">
        <f>GLOBAL[[#This Row],[AWAL]]</f>
        <v>3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3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3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3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3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3</v>
      </c>
    </row>
    <row r="1911" spans="1:21">
      <c r="A1911" s="31">
        <f ca="1">IF(GLOBAL[[#This Row],[TT]]&lt;1,"",ROW()-2)</f>
        <v>1909</v>
      </c>
      <c r="B1911" s="31" t="s">
        <v>2033</v>
      </c>
      <c r="C1911" s="31">
        <v>6</v>
      </c>
      <c r="D1911" s="31" t="s">
        <v>339</v>
      </c>
      <c r="E1911" s="31">
        <f ca="1">GLOBAL[[#This Row],[a6]]</f>
        <v>6</v>
      </c>
      <c r="F1911" s="32">
        <f>GLOBAL[[#This Row],[AWAL]]</f>
        <v>6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6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6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6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6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6</v>
      </c>
    </row>
    <row r="1912" spans="1:21">
      <c r="A1912" s="31">
        <f ca="1">IF(GLOBAL[[#This Row],[TT]]&lt;1,"",ROW()-2)</f>
        <v>1910</v>
      </c>
      <c r="B1912" s="31" t="s">
        <v>2034</v>
      </c>
      <c r="C1912" s="31">
        <v>9</v>
      </c>
      <c r="D1912" s="31" t="s">
        <v>56</v>
      </c>
      <c r="E1912" s="31">
        <f ca="1">GLOBAL[[#This Row],[a6]]</f>
        <v>9</v>
      </c>
      <c r="F1912" s="32">
        <f>GLOBAL[[#This Row],[AWAL]]</f>
        <v>9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9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9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9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9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9</v>
      </c>
    </row>
    <row r="1913" spans="1:21">
      <c r="A1913" s="31">
        <f ca="1">IF(GLOBAL[[#This Row],[TT]]&lt;1,"",ROW()-2)</f>
        <v>1911</v>
      </c>
      <c r="B1913" s="31" t="s">
        <v>2035</v>
      </c>
      <c r="C1913" s="31">
        <v>1</v>
      </c>
      <c r="D1913" s="31" t="s">
        <v>172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2036</v>
      </c>
      <c r="C1914" s="31">
        <v>1</v>
      </c>
      <c r="D1914" s="31" t="s">
        <v>789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</row>
    <row r="1915" spans="1:21">
      <c r="A1915" s="31">
        <f ca="1">IF(GLOBAL[[#This Row],[TT]]&lt;1,"",ROW()-2)</f>
        <v>1913</v>
      </c>
      <c r="B1915" s="31" t="s">
        <v>2037</v>
      </c>
      <c r="C1915" s="31">
        <v>8</v>
      </c>
      <c r="D1915" s="31" t="s">
        <v>1295</v>
      </c>
      <c r="E1915" s="31">
        <f ca="1">GLOBAL[[#This Row],[a6]]</f>
        <v>8</v>
      </c>
      <c r="F1915" s="32">
        <f>GLOBAL[[#This Row],[AWAL]]</f>
        <v>8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8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8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8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8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8</v>
      </c>
    </row>
    <row r="1916" spans="1:21">
      <c r="A1916" s="31">
        <f ca="1">IF(GLOBAL[[#This Row],[TT]]&lt;1,"",ROW()-2)</f>
        <v>1914</v>
      </c>
      <c r="B1916" s="31" t="s">
        <v>2038</v>
      </c>
      <c r="C1916" s="31">
        <v>8</v>
      </c>
      <c r="D1916" s="31" t="s">
        <v>56</v>
      </c>
      <c r="E1916" s="31">
        <f ca="1">GLOBAL[[#This Row],[a6]]</f>
        <v>8</v>
      </c>
      <c r="F1916" s="32">
        <f>GLOBAL[[#This Row],[AWAL]]</f>
        <v>8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8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8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8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8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8</v>
      </c>
    </row>
    <row r="1917" spans="1:21">
      <c r="A1917" s="31">
        <f ca="1">IF(GLOBAL[[#This Row],[TT]]&lt;1,"",ROW()-2)</f>
        <v>1915</v>
      </c>
      <c r="B1917" s="31" t="s">
        <v>2039</v>
      </c>
      <c r="C1917" s="31">
        <v>6</v>
      </c>
      <c r="D1917" s="31" t="s">
        <v>189</v>
      </c>
      <c r="E1917" s="31">
        <f ca="1">GLOBAL[[#This Row],[a6]]</f>
        <v>6</v>
      </c>
      <c r="F1917" s="32">
        <f>GLOBAL[[#This Row],[AWAL]]</f>
        <v>6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6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6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6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6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6</v>
      </c>
    </row>
    <row r="1918" spans="1:21">
      <c r="A1918" s="31">
        <f ca="1">IF(GLOBAL[[#This Row],[TT]]&lt;1,"",ROW()-2)</f>
        <v>1916</v>
      </c>
      <c r="B1918" s="31" t="s">
        <v>2040</v>
      </c>
      <c r="C1918" s="31">
        <v>15</v>
      </c>
      <c r="D1918" s="31" t="s">
        <v>427</v>
      </c>
      <c r="E1918" s="31">
        <f ca="1">GLOBAL[[#This Row],[a6]]</f>
        <v>15</v>
      </c>
      <c r="F1918" s="32">
        <f>GLOBAL[[#This Row],[AWAL]]</f>
        <v>15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15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15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15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15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15</v>
      </c>
    </row>
    <row r="1919" spans="1:21">
      <c r="A1919" s="31">
        <f ca="1">IF(GLOBAL[[#This Row],[TT]]&lt;1,"",ROW()-2)</f>
        <v>1917</v>
      </c>
      <c r="B1919" s="31" t="s">
        <v>2041</v>
      </c>
      <c r="C1919" s="31">
        <v>8</v>
      </c>
      <c r="D1919" s="31">
        <v>1600</v>
      </c>
      <c r="E1919" s="31">
        <f ca="1">GLOBAL[[#This Row],[a6]]</f>
        <v>8</v>
      </c>
      <c r="F1919" s="32">
        <f>GLOBAL[[#This Row],[AWAL]]</f>
        <v>8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8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8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8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8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8</v>
      </c>
    </row>
    <row r="1920" spans="1:21">
      <c r="A1920" s="31">
        <f ca="1">IF(GLOBAL[[#This Row],[TT]]&lt;1,"",ROW()-2)</f>
        <v>1918</v>
      </c>
      <c r="B1920" s="31" t="s">
        <v>2042</v>
      </c>
      <c r="C1920" s="31">
        <v>1</v>
      </c>
      <c r="D1920" s="31" t="s">
        <v>197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2043</v>
      </c>
      <c r="C1921" s="31">
        <v>30</v>
      </c>
      <c r="D1921" s="31" t="s">
        <v>36</v>
      </c>
      <c r="E1921" s="31">
        <f ca="1">GLOBAL[[#This Row],[a6]]</f>
        <v>30</v>
      </c>
      <c r="F1921" s="32">
        <f>GLOBAL[[#This Row],[AWAL]]</f>
        <v>30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30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30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30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30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30</v>
      </c>
    </row>
    <row r="1922" spans="1:21">
      <c r="A1922" s="31">
        <f ca="1">IF(GLOBAL[[#This Row],[TT]]&lt;1,"",ROW()-2)</f>
        <v>1920</v>
      </c>
      <c r="B1922" s="31" t="s">
        <v>3211</v>
      </c>
      <c r="C1922" s="31">
        <v>2</v>
      </c>
      <c r="D1922" s="31" t="s">
        <v>2978</v>
      </c>
      <c r="E1922" s="31">
        <f ca="1">GLOBAL[[#This Row],[a6]]</f>
        <v>2</v>
      </c>
      <c r="F1922" s="32">
        <f>GLOBAL[[#This Row],[AWAL]]</f>
        <v>2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2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2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2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2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2</v>
      </c>
    </row>
    <row r="1923" spans="1:21">
      <c r="A1923" s="31">
        <f ca="1">IF(GLOBAL[[#This Row],[TT]]&lt;1,"",ROW()-2)</f>
        <v>1921</v>
      </c>
      <c r="B1923" s="31" t="s">
        <v>4429</v>
      </c>
      <c r="C1923" s="31">
        <v>2</v>
      </c>
      <c r="D1923" s="31" t="s">
        <v>152</v>
      </c>
      <c r="E1923" s="31">
        <f ca="1">GLOBAL[[#This Row],[a6]]</f>
        <v>2</v>
      </c>
      <c r="F1923" s="32">
        <f>GLOBAL[[#This Row],[AWAL]]</f>
        <v>2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</v>
      </c>
    </row>
    <row r="1924" spans="1:21">
      <c r="A1924" s="31">
        <f ca="1">IF(GLOBAL[[#This Row],[TT]]&lt;1,"",ROW()-2)</f>
        <v>1922</v>
      </c>
      <c r="B1924" s="31" t="s">
        <v>2044</v>
      </c>
      <c r="C1924" s="31">
        <v>1</v>
      </c>
      <c r="D1924" s="31">
        <v>100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2045</v>
      </c>
      <c r="C1925" s="31">
        <v>1</v>
      </c>
      <c r="D1925" s="31" t="s">
        <v>134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2046</v>
      </c>
      <c r="C1926" s="31">
        <v>2</v>
      </c>
      <c r="D1926" s="31" t="s">
        <v>2047</v>
      </c>
      <c r="E1926" s="31">
        <f ca="1">GLOBAL[[#This Row],[a6]]</f>
        <v>2</v>
      </c>
      <c r="F1926" s="32">
        <f>GLOBAL[[#This Row],[AWAL]]</f>
        <v>2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2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2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2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2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2</v>
      </c>
    </row>
    <row r="1927" spans="1:21">
      <c r="A1927" s="31">
        <f ca="1">IF(GLOBAL[[#This Row],[TT]]&lt;1,"",ROW()-2)</f>
        <v>1925</v>
      </c>
      <c r="B1927" s="31" t="s">
        <v>2048</v>
      </c>
      <c r="C1927" s="31">
        <v>1</v>
      </c>
      <c r="D1927" s="31" t="s">
        <v>386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1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1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1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1</v>
      </c>
    </row>
    <row r="1928" spans="1:21">
      <c r="A1928" s="31">
        <f ca="1">IF(GLOBAL[[#This Row],[TT]]&lt;1,"",ROW()-2)</f>
        <v>1926</v>
      </c>
      <c r="B1928" s="31" t="s">
        <v>2049</v>
      </c>
      <c r="C1928" s="31">
        <v>4</v>
      </c>
      <c r="D1928" s="31" t="s">
        <v>54</v>
      </c>
      <c r="E1928" s="31">
        <f ca="1">GLOBAL[[#This Row],[a6]]</f>
        <v>4</v>
      </c>
      <c r="F1928" s="32">
        <f>GLOBAL[[#This Row],[AWAL]]</f>
        <v>4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4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4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4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4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4</v>
      </c>
    </row>
    <row r="1929" spans="1:21">
      <c r="A1929" s="31">
        <f ca="1">IF(GLOBAL[[#This Row],[TT]]&lt;1,"",ROW()-2)</f>
        <v>1927</v>
      </c>
      <c r="B1929" s="31" t="s">
        <v>2050</v>
      </c>
      <c r="C1929" s="31">
        <v>4</v>
      </c>
      <c r="D1929" s="31">
        <v>480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4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4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4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4</v>
      </c>
    </row>
    <row r="1930" spans="1:21">
      <c r="A1930" s="31">
        <f ca="1">IF(GLOBAL[[#This Row],[TT]]&lt;1,"",ROW()-2)</f>
        <v>1928</v>
      </c>
      <c r="B1930" s="31" t="s">
        <v>2051</v>
      </c>
      <c r="C1930" s="31">
        <v>1</v>
      </c>
      <c r="D1930" s="31" t="s">
        <v>2052</v>
      </c>
      <c r="E1930" s="31">
        <f ca="1">GLOBAL[[#This Row],[a6]]</f>
        <v>1</v>
      </c>
      <c r="F1930" s="32">
        <f>GLOBAL[[#This Row],[AWAL]]</f>
        <v>1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1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1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1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1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1</v>
      </c>
    </row>
    <row r="1931" spans="1:21">
      <c r="A1931" s="31">
        <f ca="1">IF(GLOBAL[[#This Row],[TT]]&lt;1,"",ROW()-2)</f>
        <v>1929</v>
      </c>
      <c r="B1931" s="31" t="s">
        <v>2053</v>
      </c>
      <c r="C1931" s="31">
        <v>1</v>
      </c>
      <c r="D1931" s="31">
        <v>2400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</row>
    <row r="1932" spans="1:21">
      <c r="A1932" s="31">
        <f ca="1">IF(GLOBAL[[#This Row],[TT]]&lt;1,"",ROW()-2)</f>
        <v>1930</v>
      </c>
      <c r="B1932" s="31" t="s">
        <v>2054</v>
      </c>
      <c r="C1932" s="31">
        <v>1</v>
      </c>
      <c r="D1932" s="31" t="s">
        <v>134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</row>
    <row r="1933" spans="1:21">
      <c r="A1933" s="31">
        <f ca="1">IF(GLOBAL[[#This Row],[TT]]&lt;1,"",ROW()-2)</f>
        <v>1931</v>
      </c>
      <c r="B1933" s="31" t="s">
        <v>2055</v>
      </c>
      <c r="C1933" s="31">
        <v>4</v>
      </c>
      <c r="D1933" s="31">
        <v>800</v>
      </c>
      <c r="E1933" s="31">
        <f ca="1">GLOBAL[[#This Row],[a6]]</f>
        <v>4</v>
      </c>
      <c r="F1933" s="32">
        <f>GLOBAL[[#This Row],[AWAL]]</f>
        <v>4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4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4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4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4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4</v>
      </c>
    </row>
    <row r="1934" spans="1:21">
      <c r="A1934" s="31">
        <f ca="1">IF(GLOBAL[[#This Row],[TT]]&lt;1,"",ROW()-2)</f>
        <v>1932</v>
      </c>
      <c r="B1934" s="31" t="s">
        <v>2056</v>
      </c>
      <c r="C1934" s="31">
        <v>4</v>
      </c>
      <c r="D1934" s="31">
        <v>800</v>
      </c>
      <c r="E1934" s="31">
        <f ca="1">GLOBAL[[#This Row],[a6]]</f>
        <v>4</v>
      </c>
      <c r="F1934" s="32">
        <f>GLOBAL[[#This Row],[AWAL]]</f>
        <v>4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4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4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4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4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4</v>
      </c>
    </row>
    <row r="1935" spans="1:21">
      <c r="A1935" s="31">
        <f ca="1">IF(GLOBAL[[#This Row],[TT]]&lt;1,"",ROW()-2)</f>
        <v>1933</v>
      </c>
      <c r="B1935" s="31" t="s">
        <v>2057</v>
      </c>
      <c r="C1935" s="31">
        <v>6</v>
      </c>
      <c r="D1935" s="31" t="s">
        <v>2058</v>
      </c>
      <c r="E1935" s="31">
        <f ca="1">GLOBAL[[#This Row],[a6]]</f>
        <v>6</v>
      </c>
      <c r="F1935" s="32">
        <f>GLOBAL[[#This Row],[AWAL]]</f>
        <v>6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6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6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6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6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6</v>
      </c>
    </row>
    <row r="1936" spans="1:21">
      <c r="A1936" s="31">
        <f ca="1">IF(GLOBAL[[#This Row],[TT]]&lt;1,"",ROW()-2)</f>
        <v>1934</v>
      </c>
      <c r="B1936" s="31" t="s">
        <v>2059</v>
      </c>
      <c r="C1936" s="31">
        <v>1</v>
      </c>
      <c r="D1936" s="31" t="s">
        <v>92</v>
      </c>
      <c r="E1936" s="31">
        <f ca="1">GLOBAL[[#This Row],[a6]]</f>
        <v>1</v>
      </c>
      <c r="F1936" s="32">
        <f>GLOBAL[[#This Row],[AWAL]]</f>
        <v>1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</v>
      </c>
    </row>
    <row r="1937" spans="1:21">
      <c r="A1937" s="31">
        <f ca="1">IF(GLOBAL[[#This Row],[TT]]&lt;1,"",ROW()-2)</f>
        <v>1935</v>
      </c>
      <c r="B1937" s="31" t="s">
        <v>2060</v>
      </c>
      <c r="C1937" s="31">
        <v>3</v>
      </c>
      <c r="D1937" s="31" t="s">
        <v>180</v>
      </c>
      <c r="E1937" s="31">
        <f ca="1">GLOBAL[[#This Row],[a6]]</f>
        <v>3</v>
      </c>
      <c r="F1937" s="32">
        <f>GLOBAL[[#This Row],[AWAL]]</f>
        <v>3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3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3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3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3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3</v>
      </c>
    </row>
    <row r="1938" spans="1:21">
      <c r="A1938" s="31">
        <f ca="1">IF(GLOBAL[[#This Row],[TT]]&lt;1,"",ROW()-2)</f>
        <v>1936</v>
      </c>
      <c r="B1938" s="31" t="s">
        <v>2061</v>
      </c>
      <c r="C1938" s="31">
        <v>3</v>
      </c>
      <c r="D1938" s="31" t="s">
        <v>50</v>
      </c>
      <c r="E1938" s="31">
        <f ca="1">GLOBAL[[#This Row],[a6]]</f>
        <v>3</v>
      </c>
      <c r="F1938" s="32">
        <f>GLOBAL[[#This Row],[AWAL]]</f>
        <v>3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3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3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3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3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3</v>
      </c>
    </row>
    <row r="1939" spans="1:21">
      <c r="A1939" s="31">
        <f ca="1">IF(GLOBAL[[#This Row],[TT]]&lt;1,"",ROW()-2)</f>
        <v>1937</v>
      </c>
      <c r="B1939" s="31" t="s">
        <v>2062</v>
      </c>
      <c r="C1939" s="31">
        <v>3</v>
      </c>
      <c r="D1939" s="31" t="s">
        <v>92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</row>
    <row r="1940" spans="1:21">
      <c r="A1940" s="31">
        <f ca="1">IF(GLOBAL[[#This Row],[TT]]&lt;1,"",ROW()-2)</f>
        <v>1938</v>
      </c>
      <c r="B1940" s="31" t="s">
        <v>2063</v>
      </c>
      <c r="C1940" s="31">
        <v>1</v>
      </c>
      <c r="D1940" s="31" t="s">
        <v>237</v>
      </c>
      <c r="E1940" s="31">
        <f ca="1">GLOBAL[[#This Row],[a6]]</f>
        <v>1</v>
      </c>
      <c r="F1940" s="32">
        <f>GLOBAL[[#This Row],[AWAL]]</f>
        <v>1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</v>
      </c>
    </row>
    <row r="1941" spans="1:21">
      <c r="A1941" s="31">
        <f ca="1">IF(GLOBAL[[#This Row],[TT]]&lt;1,"",ROW()-2)</f>
        <v>1939</v>
      </c>
      <c r="B1941" s="31" t="s">
        <v>2064</v>
      </c>
      <c r="C1941" s="31">
        <v>11</v>
      </c>
      <c r="D1941" s="31" t="s">
        <v>2065</v>
      </c>
      <c r="E1941" s="31">
        <f ca="1">GLOBAL[[#This Row],[a6]]</f>
        <v>11</v>
      </c>
      <c r="F1941" s="32">
        <f>GLOBAL[[#This Row],[AWAL]]</f>
        <v>11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11</v>
      </c>
    </row>
    <row r="1942" spans="1:21">
      <c r="A1942" s="31">
        <f ca="1">IF(GLOBAL[[#This Row],[TT]]&lt;1,"",ROW()-2)</f>
        <v>1940</v>
      </c>
      <c r="B1942" s="31" t="s">
        <v>2066</v>
      </c>
      <c r="C1942" s="31">
        <v>11</v>
      </c>
      <c r="D1942" s="31" t="s">
        <v>2065</v>
      </c>
      <c r="E1942" s="31">
        <f ca="1">GLOBAL[[#This Row],[a6]]</f>
        <v>11</v>
      </c>
      <c r="F1942" s="32">
        <f>GLOBAL[[#This Row],[AWAL]]</f>
        <v>11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11</v>
      </c>
    </row>
    <row r="1943" spans="1:21">
      <c r="A1943" s="31">
        <f ca="1">IF(GLOBAL[[#This Row],[TT]]&lt;1,"",ROW()-2)</f>
        <v>1941</v>
      </c>
      <c r="B1943" s="31" t="s">
        <v>2067</v>
      </c>
      <c r="C1943" s="31">
        <v>9</v>
      </c>
      <c r="D1943" s="31" t="s">
        <v>2065</v>
      </c>
      <c r="E1943" s="31">
        <f ca="1">GLOBAL[[#This Row],[a6]]</f>
        <v>9</v>
      </c>
      <c r="F1943" s="32">
        <f>GLOBAL[[#This Row],[AWAL]]</f>
        <v>9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9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9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9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9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9</v>
      </c>
    </row>
    <row r="1944" spans="1:21">
      <c r="A1944" s="31">
        <f ca="1">IF(GLOBAL[[#This Row],[TT]]&lt;1,"",ROW()-2)</f>
        <v>1942</v>
      </c>
      <c r="B1944" s="31" t="s">
        <v>2068</v>
      </c>
      <c r="C1944" s="31">
        <v>5</v>
      </c>
      <c r="D1944" s="31" t="s">
        <v>495</v>
      </c>
      <c r="E1944" s="31">
        <f ca="1">GLOBAL[[#This Row],[a6]]</f>
        <v>5</v>
      </c>
      <c r="F1944" s="32">
        <f>GLOBAL[[#This Row],[AWAL]]</f>
        <v>5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5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5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5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5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5</v>
      </c>
    </row>
    <row r="1945" spans="1:21">
      <c r="A1945" s="31">
        <f ca="1">IF(GLOBAL[[#This Row],[TT]]&lt;1,"",ROW()-2)</f>
        <v>1943</v>
      </c>
      <c r="B1945" s="31" t="s">
        <v>2069</v>
      </c>
      <c r="C1945" s="31">
        <v>7</v>
      </c>
      <c r="D1945" s="31" t="s">
        <v>495</v>
      </c>
      <c r="E1945" s="31">
        <f ca="1">GLOBAL[[#This Row],[a6]]</f>
        <v>7</v>
      </c>
      <c r="F1945" s="32">
        <f>GLOBAL[[#This Row],[AWAL]]</f>
        <v>7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7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7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7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7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7</v>
      </c>
    </row>
    <row r="1946" spans="1:21">
      <c r="A1946" s="31">
        <f ca="1">IF(GLOBAL[[#This Row],[TT]]&lt;1,"",ROW()-2)</f>
        <v>1944</v>
      </c>
      <c r="B1946" s="31" t="s">
        <v>2070</v>
      </c>
      <c r="C1946" s="31">
        <v>9</v>
      </c>
      <c r="D1946" s="31" t="s">
        <v>50</v>
      </c>
      <c r="E1946" s="31">
        <f ca="1">GLOBAL[[#This Row],[a6]]</f>
        <v>9</v>
      </c>
      <c r="F1946" s="32">
        <f>GLOBAL[[#This Row],[AWAL]]</f>
        <v>9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9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9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9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9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9</v>
      </c>
    </row>
    <row r="1947" spans="1:21">
      <c r="A1947" s="31">
        <f ca="1">IF(GLOBAL[[#This Row],[TT]]&lt;1,"",ROW()-2)</f>
        <v>1945</v>
      </c>
      <c r="B1947" s="31" t="s">
        <v>2071</v>
      </c>
      <c r="C1947" s="31">
        <v>10</v>
      </c>
      <c r="D1947" s="31" t="s">
        <v>495</v>
      </c>
      <c r="E1947" s="31">
        <f ca="1">GLOBAL[[#This Row],[a6]]</f>
        <v>10</v>
      </c>
      <c r="F1947" s="32">
        <f>GLOBAL[[#This Row],[AWAL]]</f>
        <v>10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10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10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10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10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10</v>
      </c>
    </row>
    <row r="1948" spans="1:21">
      <c r="A1948" s="31">
        <f ca="1">IF(GLOBAL[[#This Row],[TT]]&lt;1,"",ROW()-2)</f>
        <v>1946</v>
      </c>
      <c r="B1948" s="31" t="s">
        <v>2072</v>
      </c>
      <c r="C1948" s="31">
        <v>8</v>
      </c>
      <c r="D1948" s="31" t="s">
        <v>50</v>
      </c>
      <c r="E1948" s="31">
        <f ca="1">GLOBAL[[#This Row],[a6]]</f>
        <v>8</v>
      </c>
      <c r="F1948" s="32">
        <f>GLOBAL[[#This Row],[AWAL]]</f>
        <v>8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8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8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8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8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8</v>
      </c>
    </row>
    <row r="1949" spans="1:21">
      <c r="A1949" s="31">
        <f ca="1">IF(GLOBAL[[#This Row],[TT]]&lt;1,"",ROW()-2)</f>
        <v>1947</v>
      </c>
      <c r="B1949" s="31" t="s">
        <v>2073</v>
      </c>
      <c r="C1949" s="31">
        <v>1</v>
      </c>
      <c r="D1949" s="31" t="s">
        <v>245</v>
      </c>
      <c r="E1949" s="31">
        <f ca="1">GLOBAL[[#This Row],[a6]]</f>
        <v>1</v>
      </c>
      <c r="F1949" s="32">
        <f>GLOBAL[[#This Row],[AWAL]]</f>
        <v>1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1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1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1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1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1</v>
      </c>
    </row>
    <row r="1950" spans="1:21">
      <c r="A1950" s="31">
        <f ca="1">IF(GLOBAL[[#This Row],[TT]]&lt;1,"",ROW()-2)</f>
        <v>1948</v>
      </c>
      <c r="B1950" s="31" t="s">
        <v>2074</v>
      </c>
      <c r="C1950" s="31">
        <v>10</v>
      </c>
      <c r="D1950" s="31" t="s">
        <v>237</v>
      </c>
      <c r="E1950" s="31">
        <f ca="1">GLOBAL[[#This Row],[a6]]</f>
        <v>10</v>
      </c>
      <c r="F1950" s="32">
        <f>GLOBAL[[#This Row],[AWAL]]</f>
        <v>10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10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10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10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10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10</v>
      </c>
    </row>
    <row r="1951" spans="1:21">
      <c r="A1951" s="31">
        <f ca="1">IF(GLOBAL[[#This Row],[TT]]&lt;1,"",ROW()-2)</f>
        <v>1949</v>
      </c>
      <c r="B1951" s="31" t="s">
        <v>2075</v>
      </c>
      <c r="C1951" s="31">
        <v>2</v>
      </c>
      <c r="D1951" s="31" t="s">
        <v>237</v>
      </c>
      <c r="E1951" s="31">
        <f ca="1">GLOBAL[[#This Row],[a6]]</f>
        <v>2</v>
      </c>
      <c r="F1951" s="32">
        <f>GLOBAL[[#This Row],[AWAL]]</f>
        <v>2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2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2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2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2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2</v>
      </c>
    </row>
    <row r="1952" spans="1:21">
      <c r="A1952" s="31">
        <f ca="1">IF(GLOBAL[[#This Row],[TT]]&lt;1,"",ROW()-2)</f>
        <v>1950</v>
      </c>
      <c r="B1952" s="31" t="s">
        <v>2076</v>
      </c>
      <c r="C1952" s="31">
        <v>1</v>
      </c>
      <c r="D1952" s="31" t="s">
        <v>92</v>
      </c>
      <c r="E1952" s="31">
        <f ca="1">GLOBAL[[#This Row],[a6]]</f>
        <v>1</v>
      </c>
      <c r="F1952" s="32">
        <f>GLOBAL[[#This Row],[AWAL]]</f>
        <v>1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</v>
      </c>
    </row>
    <row r="1953" spans="1:21">
      <c r="A1953" s="31">
        <f ca="1">IF(GLOBAL[[#This Row],[TT]]&lt;1,"",ROW()-2)</f>
        <v>1951</v>
      </c>
      <c r="B1953" s="31" t="s">
        <v>2077</v>
      </c>
      <c r="C1953" s="31">
        <v>4</v>
      </c>
      <c r="D1953" s="31" t="s">
        <v>92</v>
      </c>
      <c r="E1953" s="31">
        <f ca="1">GLOBAL[[#This Row],[a6]]</f>
        <v>4</v>
      </c>
      <c r="F1953" s="32">
        <f>GLOBAL[[#This Row],[AWAL]]</f>
        <v>4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4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4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4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4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4</v>
      </c>
    </row>
    <row r="1954" spans="1:21">
      <c r="A1954" s="31">
        <f ca="1">IF(GLOBAL[[#This Row],[TT]]&lt;1,"",ROW()-2)</f>
        <v>1952</v>
      </c>
      <c r="B1954" s="31" t="s">
        <v>2078</v>
      </c>
      <c r="C1954" s="31">
        <v>5</v>
      </c>
      <c r="D1954" s="31" t="s">
        <v>199</v>
      </c>
      <c r="E1954" s="31">
        <f ca="1">GLOBAL[[#This Row],[a6]]</f>
        <v>5</v>
      </c>
      <c r="F1954" s="32">
        <f>GLOBAL[[#This Row],[AWAL]]</f>
        <v>5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5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5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5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5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5</v>
      </c>
    </row>
    <row r="1955" spans="1:21">
      <c r="A1955" s="31">
        <f ca="1">IF(GLOBAL[[#This Row],[TT]]&lt;1,"",ROW()-2)</f>
        <v>1953</v>
      </c>
      <c r="B1955" s="31" t="s">
        <v>2079</v>
      </c>
      <c r="C1955" s="31">
        <v>13</v>
      </c>
      <c r="D1955" s="31" t="s">
        <v>2080</v>
      </c>
      <c r="E1955" s="31">
        <f ca="1">GLOBAL[[#This Row],[a6]]</f>
        <v>13</v>
      </c>
      <c r="F1955" s="32">
        <f>GLOBAL[[#This Row],[AWAL]]</f>
        <v>13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13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13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13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13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13</v>
      </c>
    </row>
    <row r="1956" spans="1:21">
      <c r="A1956" s="31">
        <f ca="1">IF(GLOBAL[[#This Row],[TT]]&lt;1,"",ROW()-2)</f>
        <v>1954</v>
      </c>
      <c r="B1956" s="31" t="s">
        <v>2081</v>
      </c>
      <c r="C1956" s="31">
        <v>7</v>
      </c>
      <c r="D1956" s="31" t="s">
        <v>2082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2083</v>
      </c>
      <c r="C1957" s="31">
        <v>12</v>
      </c>
      <c r="D1957" s="31" t="s">
        <v>2080</v>
      </c>
      <c r="E1957" s="31">
        <f ca="1">GLOBAL[[#This Row],[a6]]</f>
        <v>12</v>
      </c>
      <c r="F1957" s="32">
        <f>GLOBAL[[#This Row],[AWAL]]</f>
        <v>12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12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12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12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12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12</v>
      </c>
    </row>
    <row r="1958" spans="1:21">
      <c r="A1958" s="31">
        <f ca="1">IF(GLOBAL[[#This Row],[TT]]&lt;1,"",ROW()-2)</f>
        <v>1956</v>
      </c>
      <c r="B1958" s="31" t="s">
        <v>2084</v>
      </c>
      <c r="C1958" s="31">
        <v>5</v>
      </c>
      <c r="D1958" s="31" t="s">
        <v>199</v>
      </c>
      <c r="E1958" s="31">
        <f ca="1">GLOBAL[[#This Row],[a6]]</f>
        <v>5</v>
      </c>
      <c r="F1958" s="32">
        <f>GLOBAL[[#This Row],[AWAL]]</f>
        <v>5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5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5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5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5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5</v>
      </c>
    </row>
    <row r="1959" spans="1:21">
      <c r="A1959" s="31">
        <f ca="1">IF(GLOBAL[[#This Row],[TT]]&lt;1,"",ROW()-2)</f>
        <v>1957</v>
      </c>
      <c r="B1959" s="31" t="s">
        <v>2085</v>
      </c>
      <c r="C1959" s="31">
        <v>16</v>
      </c>
      <c r="D1959" s="31" t="s">
        <v>237</v>
      </c>
      <c r="E1959" s="31">
        <f ca="1">GLOBAL[[#This Row],[a6]]</f>
        <v>16</v>
      </c>
      <c r="F1959" s="32">
        <f>GLOBAL[[#This Row],[AWAL]]</f>
        <v>16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16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16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16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16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16</v>
      </c>
    </row>
    <row r="1960" spans="1:21">
      <c r="A1960" s="31">
        <f ca="1">IF(GLOBAL[[#This Row],[TT]]&lt;1,"",ROW()-2)</f>
        <v>1958</v>
      </c>
      <c r="B1960" s="31" t="s">
        <v>2086</v>
      </c>
      <c r="C1960" s="31">
        <v>4</v>
      </c>
      <c r="D1960" s="31" t="s">
        <v>50</v>
      </c>
      <c r="E1960" s="31">
        <f ca="1">GLOBAL[[#This Row],[a6]]</f>
        <v>4</v>
      </c>
      <c r="F1960" s="32">
        <f>GLOBAL[[#This Row],[AWAL]]</f>
        <v>4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4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4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4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4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4</v>
      </c>
    </row>
    <row r="1961" spans="1:21">
      <c r="A1961" s="31">
        <f ca="1">IF(GLOBAL[[#This Row],[TT]]&lt;1,"",ROW()-2)</f>
        <v>1959</v>
      </c>
      <c r="B1961" s="31" t="s">
        <v>2087</v>
      </c>
      <c r="C1961" s="31">
        <v>2</v>
      </c>
      <c r="D1961" s="31" t="s">
        <v>268</v>
      </c>
      <c r="E1961" s="31">
        <f ca="1">GLOBAL[[#This Row],[a6]]</f>
        <v>2</v>
      </c>
      <c r="F1961" s="32">
        <f>GLOBAL[[#This Row],[AWAL]]</f>
        <v>2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2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2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2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2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2</v>
      </c>
    </row>
    <row r="1962" spans="1:21">
      <c r="A1962" s="31">
        <f ca="1">IF(GLOBAL[[#This Row],[TT]]&lt;1,"",ROW()-2)</f>
        <v>1960</v>
      </c>
      <c r="B1962" s="31" t="s">
        <v>2088</v>
      </c>
      <c r="C1962" s="31">
        <v>3</v>
      </c>
      <c r="D1962" s="31" t="s">
        <v>529</v>
      </c>
      <c r="E1962" s="31">
        <f ca="1">GLOBAL[[#This Row],[a6]]</f>
        <v>3</v>
      </c>
      <c r="F1962" s="32">
        <f>GLOBAL[[#This Row],[AWAL]]</f>
        <v>3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3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3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3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3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3</v>
      </c>
    </row>
    <row r="1963" spans="1:21">
      <c r="A1963" s="31">
        <f ca="1">IF(GLOBAL[[#This Row],[TT]]&lt;1,"",ROW()-2)</f>
        <v>1961</v>
      </c>
      <c r="B1963" s="31" t="s">
        <v>2089</v>
      </c>
      <c r="C1963" s="31">
        <v>3</v>
      </c>
      <c r="D1963" s="31" t="s">
        <v>923</v>
      </c>
      <c r="E1963" s="31">
        <f ca="1">GLOBAL[[#This Row],[a6]]</f>
        <v>3</v>
      </c>
      <c r="F1963" s="32">
        <f>GLOBAL[[#This Row],[AWAL]]</f>
        <v>3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3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3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3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3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3</v>
      </c>
    </row>
    <row r="1964" spans="1:21">
      <c r="A1964" s="31">
        <f ca="1">IF(GLOBAL[[#This Row],[TT]]&lt;1,"",ROW()-2)</f>
        <v>1962</v>
      </c>
      <c r="B1964" s="31" t="s">
        <v>2090</v>
      </c>
      <c r="C1964" s="31">
        <v>1</v>
      </c>
      <c r="D1964" s="31" t="s">
        <v>50</v>
      </c>
      <c r="E1964" s="31">
        <f ca="1">GLOBAL[[#This Row],[a6]]</f>
        <v>1</v>
      </c>
      <c r="F1964" s="32">
        <f>GLOBAL[[#This Row],[AWAL]]</f>
        <v>1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1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1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1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1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1</v>
      </c>
    </row>
    <row r="1965" spans="1:21">
      <c r="A1965" s="31">
        <f ca="1">IF(GLOBAL[[#This Row],[TT]]&lt;1,"",ROW()-2)</f>
        <v>1963</v>
      </c>
      <c r="B1965" s="31" t="s">
        <v>2091</v>
      </c>
      <c r="C1965" s="31">
        <v>4</v>
      </c>
      <c r="D1965" s="31" t="s">
        <v>138</v>
      </c>
      <c r="E1965" s="31">
        <f ca="1">GLOBAL[[#This Row],[a6]]</f>
        <v>4</v>
      </c>
      <c r="F1965" s="32">
        <f>GLOBAL[[#This Row],[AWAL]]</f>
        <v>4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4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4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4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4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4</v>
      </c>
    </row>
    <row r="1966" spans="1:21">
      <c r="A1966" s="31">
        <f ca="1">IF(GLOBAL[[#This Row],[TT]]&lt;1,"",ROW()-2)</f>
        <v>1964</v>
      </c>
      <c r="B1966" s="31" t="s">
        <v>2092</v>
      </c>
      <c r="C1966" s="31">
        <v>2</v>
      </c>
      <c r="D1966" s="31" t="s">
        <v>199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>
      <c r="A1967" s="31">
        <f ca="1">IF(GLOBAL[[#This Row],[TT]]&lt;1,"",ROW()-2)</f>
        <v>1965</v>
      </c>
      <c r="B1967" s="31" t="s">
        <v>2095</v>
      </c>
      <c r="C1967" s="31">
        <v>7</v>
      </c>
      <c r="D1967" s="31" t="s">
        <v>92</v>
      </c>
      <c r="E1967" s="31">
        <f ca="1">GLOBAL[[#This Row],[a6]]</f>
        <v>7</v>
      </c>
      <c r="F1967" s="32">
        <f>GLOBAL[[#This Row],[AWAL]]</f>
        <v>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7</v>
      </c>
    </row>
    <row r="1968" spans="1:21">
      <c r="A1968" s="31">
        <f ca="1">IF(GLOBAL[[#This Row],[TT]]&lt;1,"",ROW()-2)</f>
        <v>1966</v>
      </c>
      <c r="B1968" s="31" t="s">
        <v>2098</v>
      </c>
      <c r="C1968" s="31">
        <v>3</v>
      </c>
      <c r="D1968" s="31" t="s">
        <v>92</v>
      </c>
      <c r="E1968" s="31">
        <f ca="1">GLOBAL[[#This Row],[a6]]</f>
        <v>3</v>
      </c>
      <c r="F1968" s="32">
        <f>GLOBAL[[#This Row],[AWAL]]</f>
        <v>3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3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3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3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3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3</v>
      </c>
    </row>
    <row r="1969" spans="1:21">
      <c r="A1969" s="31">
        <f ca="1">IF(GLOBAL[[#This Row],[TT]]&lt;1,"",ROW()-2)</f>
        <v>1967</v>
      </c>
      <c r="B1969" s="31" t="s">
        <v>2099</v>
      </c>
      <c r="C1969" s="31">
        <v>2</v>
      </c>
      <c r="D1969" s="31" t="s">
        <v>268</v>
      </c>
      <c r="E1969" s="31">
        <f ca="1">GLOBAL[[#This Row],[a6]]</f>
        <v>2</v>
      </c>
      <c r="F1969" s="32">
        <f>GLOBAL[[#This Row],[AWAL]]</f>
        <v>2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2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2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2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2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2</v>
      </c>
    </row>
    <row r="1970" spans="1:21">
      <c r="A1970" s="31">
        <f ca="1">IF(GLOBAL[[#This Row],[TT]]&lt;1,"",ROW()-2)</f>
        <v>1968</v>
      </c>
      <c r="B1970" s="31" t="s">
        <v>2100</v>
      </c>
      <c r="C1970" s="31">
        <v>2</v>
      </c>
      <c r="D1970" s="31" t="s">
        <v>245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</row>
    <row r="1971" spans="1:21">
      <c r="A1971" s="31">
        <f ca="1">IF(GLOBAL[[#This Row],[TT]]&lt;1,"",ROW()-2)</f>
        <v>1969</v>
      </c>
      <c r="B1971" s="31" t="s">
        <v>2101</v>
      </c>
      <c r="C1971" s="31">
        <v>47</v>
      </c>
      <c r="D1971" s="31" t="s">
        <v>19</v>
      </c>
      <c r="E1971" s="31">
        <f ca="1">GLOBAL[[#This Row],[a6]]</f>
        <v>47</v>
      </c>
      <c r="F1971" s="32">
        <f>GLOBAL[[#This Row],[AWAL]]</f>
        <v>47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47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47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47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47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47</v>
      </c>
    </row>
    <row r="1972" spans="1:21">
      <c r="A1972" s="31">
        <f ca="1">IF(GLOBAL[[#This Row],[TT]]&lt;1,"",ROW()-2)</f>
        <v>1970</v>
      </c>
      <c r="B1972" s="31" t="s">
        <v>2102</v>
      </c>
      <c r="C1972" s="31">
        <v>48</v>
      </c>
      <c r="D1972" s="31" t="s">
        <v>529</v>
      </c>
      <c r="E1972" s="31">
        <f ca="1">GLOBAL[[#This Row],[a6]]</f>
        <v>48</v>
      </c>
      <c r="F1972" s="32">
        <f>GLOBAL[[#This Row],[AWAL]]</f>
        <v>48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48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48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48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48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48</v>
      </c>
    </row>
    <row r="1973" spans="1:21">
      <c r="A1973" s="31">
        <f ca="1">IF(GLOBAL[[#This Row],[TT]]&lt;1,"",ROW()-2)</f>
        <v>1971</v>
      </c>
      <c r="B1973" s="31" t="s">
        <v>2104</v>
      </c>
      <c r="C1973" s="31">
        <v>1</v>
      </c>
      <c r="D1973" s="31" t="s">
        <v>237</v>
      </c>
      <c r="E1973" s="31">
        <f ca="1">GLOBAL[[#This Row],[a6]]</f>
        <v>1</v>
      </c>
      <c r="F1973" s="32">
        <f>GLOBAL[[#This Row],[AWAL]]</f>
        <v>1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1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1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1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1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1</v>
      </c>
    </row>
    <row r="1974" spans="1:21">
      <c r="A1974" s="31">
        <f ca="1">IF(GLOBAL[[#This Row],[TT]]&lt;1,"",ROW()-2)</f>
        <v>1972</v>
      </c>
      <c r="B1974" s="31" t="s">
        <v>2105</v>
      </c>
      <c r="C1974" s="31">
        <v>1</v>
      </c>
      <c r="D1974" s="31" t="s">
        <v>92</v>
      </c>
      <c r="E1974" s="31">
        <f ca="1">GLOBAL[[#This Row],[a6]]</f>
        <v>1</v>
      </c>
      <c r="F1974" s="32">
        <f>GLOBAL[[#This Row],[AWAL]]</f>
        <v>1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1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1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1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1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1</v>
      </c>
    </row>
    <row r="1975" spans="1:21">
      <c r="A1975" s="31">
        <f ca="1">IF(GLOBAL[[#This Row],[TT]]&lt;1,"",ROW()-2)</f>
        <v>1973</v>
      </c>
      <c r="B1975" s="31" t="s">
        <v>2106</v>
      </c>
      <c r="C1975" s="31">
        <v>4</v>
      </c>
      <c r="D1975" s="31" t="s">
        <v>50</v>
      </c>
      <c r="E1975" s="31">
        <f ca="1">GLOBAL[[#This Row],[a6]]</f>
        <v>4</v>
      </c>
      <c r="F1975" s="32">
        <f>GLOBAL[[#This Row],[AWAL]]</f>
        <v>4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4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4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4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4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4</v>
      </c>
    </row>
    <row r="1976" spans="1:21">
      <c r="A1976" s="31">
        <f ca="1">IF(GLOBAL[[#This Row],[TT]]&lt;1,"",ROW()-2)</f>
        <v>1974</v>
      </c>
      <c r="B1976" s="31" t="s">
        <v>2107</v>
      </c>
      <c r="C1976" s="31">
        <v>1</v>
      </c>
      <c r="D1976" s="31" t="s">
        <v>66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2108</v>
      </c>
      <c r="C1977" s="31">
        <v>2</v>
      </c>
      <c r="D1977" s="31" t="s">
        <v>495</v>
      </c>
      <c r="E1977" s="31">
        <f ca="1">GLOBAL[[#This Row],[a6]]</f>
        <v>2</v>
      </c>
      <c r="F1977" s="32">
        <f>GLOBAL[[#This Row],[AWAL]]</f>
        <v>2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2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2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2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2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2</v>
      </c>
    </row>
    <row r="1978" spans="1:21">
      <c r="A1978" s="31">
        <f ca="1">IF(GLOBAL[[#This Row],[TT]]&lt;1,"",ROW()-2)</f>
        <v>1976</v>
      </c>
      <c r="B1978" s="31" t="s">
        <v>2109</v>
      </c>
      <c r="C1978" s="31">
        <v>3</v>
      </c>
      <c r="D1978" s="31" t="s">
        <v>398</v>
      </c>
      <c r="E1978" s="31">
        <f ca="1">GLOBAL[[#This Row],[a6]]</f>
        <v>3</v>
      </c>
      <c r="F1978" s="32">
        <f>GLOBAL[[#This Row],[AWAL]]</f>
        <v>3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</v>
      </c>
    </row>
    <row r="1979" spans="1:21">
      <c r="A1979" s="31">
        <f ca="1">IF(GLOBAL[[#This Row],[TT]]&lt;1,"",ROW()-2)</f>
        <v>1977</v>
      </c>
      <c r="B1979" s="31" t="s">
        <v>2110</v>
      </c>
      <c r="C1979" s="31">
        <v>29</v>
      </c>
      <c r="D1979" s="31" t="s">
        <v>92</v>
      </c>
      <c r="E1979" s="31">
        <f ca="1">GLOBAL[[#This Row],[a6]]</f>
        <v>29</v>
      </c>
      <c r="F1979" s="32">
        <f>GLOBAL[[#This Row],[AWAL]]</f>
        <v>29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29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29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29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29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29</v>
      </c>
    </row>
    <row r="1980" spans="1:21">
      <c r="A1980" s="31">
        <f ca="1">IF(GLOBAL[[#This Row],[TT]]&lt;1,"",ROW()-2)</f>
        <v>1978</v>
      </c>
      <c r="B1980" s="31" t="s">
        <v>2111</v>
      </c>
      <c r="C1980" s="31">
        <v>30</v>
      </c>
      <c r="D1980" s="31" t="s">
        <v>2112</v>
      </c>
      <c r="E1980" s="31">
        <f ca="1">GLOBAL[[#This Row],[a6]]</f>
        <v>30</v>
      </c>
      <c r="F1980" s="32">
        <f>GLOBAL[[#This Row],[AWAL]]</f>
        <v>30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30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30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30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30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30</v>
      </c>
    </row>
    <row r="1981" spans="1:21">
      <c r="A1981" s="31">
        <f ca="1">IF(GLOBAL[[#This Row],[TT]]&lt;1,"",ROW()-2)</f>
        <v>1979</v>
      </c>
      <c r="B1981" s="31" t="s">
        <v>2113</v>
      </c>
      <c r="C1981" s="31">
        <v>37</v>
      </c>
      <c r="D1981" s="31" t="s">
        <v>529</v>
      </c>
      <c r="E1981" s="31">
        <f ca="1">GLOBAL[[#This Row],[a6]]</f>
        <v>37</v>
      </c>
      <c r="F1981" s="32">
        <f>GLOBAL[[#This Row],[AWAL]]</f>
        <v>37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37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37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37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37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37</v>
      </c>
    </row>
    <row r="1982" spans="1:21">
      <c r="A1982" s="31">
        <f ca="1">IF(GLOBAL[[#This Row],[TT]]&lt;1,"",ROW()-2)</f>
        <v>1980</v>
      </c>
      <c r="B1982" s="31" t="s">
        <v>2114</v>
      </c>
      <c r="C1982" s="31">
        <v>61</v>
      </c>
      <c r="D1982" s="31" t="s">
        <v>19</v>
      </c>
      <c r="E1982" s="31">
        <f ca="1">GLOBAL[[#This Row],[a6]]</f>
        <v>61</v>
      </c>
      <c r="F1982" s="32">
        <f>GLOBAL[[#This Row],[AWAL]]</f>
        <v>61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61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61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61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61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61</v>
      </c>
    </row>
    <row r="1983" spans="1:21">
      <c r="A1983" s="31">
        <f ca="1">IF(GLOBAL[[#This Row],[TT]]&lt;1,"",ROW()-2)</f>
        <v>1981</v>
      </c>
      <c r="B1983" s="31" t="s">
        <v>2115</v>
      </c>
      <c r="C1983" s="31">
        <v>2</v>
      </c>
      <c r="D1983" s="31" t="s">
        <v>50</v>
      </c>
      <c r="E1983" s="31">
        <f ca="1">GLOBAL[[#This Row],[a6]]</f>
        <v>2</v>
      </c>
      <c r="F1983" s="32">
        <f>GLOBAL[[#This Row],[AWAL]]</f>
        <v>2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</v>
      </c>
    </row>
    <row r="1984" spans="1:21">
      <c r="A1984" s="31">
        <f ca="1">IF(GLOBAL[[#This Row],[TT]]&lt;1,"",ROW()-2)</f>
        <v>1982</v>
      </c>
      <c r="B1984" s="31" t="s">
        <v>2116</v>
      </c>
      <c r="C1984" s="31">
        <v>8</v>
      </c>
      <c r="D1984" s="31" t="s">
        <v>268</v>
      </c>
      <c r="E1984" s="31">
        <f ca="1">GLOBAL[[#This Row],[a6]]</f>
        <v>8</v>
      </c>
      <c r="F1984" s="32">
        <f>GLOBAL[[#This Row],[AWAL]]</f>
        <v>8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8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8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8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8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8</v>
      </c>
    </row>
    <row r="1985" spans="1:21">
      <c r="A1985" s="31">
        <f ca="1">IF(GLOBAL[[#This Row],[TT]]&lt;1,"",ROW()-2)</f>
        <v>1983</v>
      </c>
      <c r="B1985" s="31" t="s">
        <v>2117</v>
      </c>
      <c r="C1985" s="31">
        <v>3</v>
      </c>
      <c r="D1985" s="31" t="s">
        <v>268</v>
      </c>
      <c r="E1985" s="31">
        <f ca="1">GLOBAL[[#This Row],[a6]]</f>
        <v>3</v>
      </c>
      <c r="F1985" s="32">
        <f>GLOBAL[[#This Row],[AWAL]]</f>
        <v>3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3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3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3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3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3</v>
      </c>
    </row>
    <row r="1986" spans="1:21">
      <c r="A1986" s="31">
        <f ca="1">IF(GLOBAL[[#This Row],[TT]]&lt;1,"",ROW()-2)</f>
        <v>1984</v>
      </c>
      <c r="B1986" s="31" t="s">
        <v>2118</v>
      </c>
      <c r="C1986" s="31">
        <v>1</v>
      </c>
      <c r="D1986" s="31" t="s">
        <v>2119</v>
      </c>
      <c r="E1986" s="31">
        <f ca="1">GLOBAL[[#This Row],[a6]]</f>
        <v>1</v>
      </c>
      <c r="F1986" s="32">
        <f>GLOBAL[[#This Row],[AWAL]]</f>
        <v>1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1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1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1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1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1</v>
      </c>
    </row>
    <row r="1987" spans="1:21">
      <c r="A1987" s="31">
        <f ca="1">IF(GLOBAL[[#This Row],[TT]]&lt;1,"",ROW()-2)</f>
        <v>1985</v>
      </c>
      <c r="B1987" s="31" t="s">
        <v>2120</v>
      </c>
      <c r="C1987" s="31">
        <v>1</v>
      </c>
      <c r="D1987" s="31" t="s">
        <v>199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</row>
    <row r="1988" spans="1:21">
      <c r="A1988" s="31">
        <f ca="1">IF(GLOBAL[[#This Row],[TT]]&lt;1,"",ROW()-2)</f>
        <v>1986</v>
      </c>
      <c r="B1988" s="31" t="s">
        <v>3323</v>
      </c>
      <c r="C1988" s="31">
        <v>19</v>
      </c>
      <c r="D1988" s="31" t="s">
        <v>3324</v>
      </c>
      <c r="E1988" s="31">
        <f ca="1">GLOBAL[[#This Row],[a6]]</f>
        <v>19</v>
      </c>
      <c r="F1988" s="32">
        <f>GLOBAL[[#This Row],[AWAL]]</f>
        <v>19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19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19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19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19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19</v>
      </c>
    </row>
    <row r="1989" spans="1:21">
      <c r="A1989" s="31">
        <f ca="1">IF(GLOBAL[[#This Row],[TT]]&lt;1,"",ROW()-2)</f>
        <v>1987</v>
      </c>
      <c r="B1989" s="31" t="s">
        <v>2121</v>
      </c>
      <c r="C1989" s="31">
        <v>2</v>
      </c>
      <c r="D1989" s="31" t="s">
        <v>199</v>
      </c>
      <c r="E1989" s="31">
        <f ca="1">GLOBAL[[#This Row],[a6]]</f>
        <v>2</v>
      </c>
      <c r="F1989" s="32">
        <f>GLOBAL[[#This Row],[AWAL]]</f>
        <v>2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2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2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2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2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2</v>
      </c>
    </row>
    <row r="1990" spans="1:21">
      <c r="A1990" s="31">
        <f ca="1">IF(GLOBAL[[#This Row],[TT]]&lt;1,"",ROW()-2)</f>
        <v>1988</v>
      </c>
      <c r="B1990" s="31" t="s">
        <v>2122</v>
      </c>
      <c r="C1990" s="31">
        <v>1</v>
      </c>
      <c r="D1990" s="31" t="s">
        <v>199</v>
      </c>
      <c r="E1990" s="31">
        <f ca="1">GLOBAL[[#This Row],[a6]]</f>
        <v>1</v>
      </c>
      <c r="F1990" s="32">
        <f>GLOBAL[[#This Row],[AWAL]]</f>
        <v>1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</v>
      </c>
    </row>
    <row r="1991" spans="1:21">
      <c r="A1991" s="31">
        <f ca="1">IF(GLOBAL[[#This Row],[TT]]&lt;1,"",ROW()-2)</f>
        <v>1989</v>
      </c>
      <c r="B1991" s="31" t="s">
        <v>2123</v>
      </c>
      <c r="C1991" s="31">
        <v>1</v>
      </c>
      <c r="D1991" s="31" t="s">
        <v>199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</row>
    <row r="1992" spans="1:21">
      <c r="A1992" s="31">
        <f ca="1">IF(GLOBAL[[#This Row],[TT]]&lt;1,"",ROW()-2)</f>
        <v>1990</v>
      </c>
      <c r="B1992" s="31" t="s">
        <v>2124</v>
      </c>
      <c r="C1992" s="31">
        <v>3</v>
      </c>
      <c r="D1992" s="31" t="s">
        <v>199</v>
      </c>
      <c r="E1992" s="31">
        <f ca="1">GLOBAL[[#This Row],[a6]]</f>
        <v>3</v>
      </c>
      <c r="F1992" s="32">
        <f>GLOBAL[[#This Row],[AWAL]]</f>
        <v>3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</v>
      </c>
    </row>
    <row r="1993" spans="1:21">
      <c r="A1993" s="31">
        <f ca="1">IF(GLOBAL[[#This Row],[TT]]&lt;1,"",ROW()-2)</f>
        <v>1991</v>
      </c>
      <c r="B1993" s="31" t="s">
        <v>2125</v>
      </c>
      <c r="C1993" s="31">
        <v>2</v>
      </c>
      <c r="D1993" s="31" t="s">
        <v>199</v>
      </c>
      <c r="E1993" s="31">
        <f ca="1">GLOBAL[[#This Row],[a6]]</f>
        <v>2</v>
      </c>
      <c r="F1993" s="32">
        <f>GLOBAL[[#This Row],[AWAL]]</f>
        <v>2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2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2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2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2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2</v>
      </c>
    </row>
    <row r="1994" spans="1:21">
      <c r="A1994" s="31">
        <f ca="1">IF(GLOBAL[[#This Row],[TT]]&lt;1,"",ROW()-2)</f>
        <v>1992</v>
      </c>
      <c r="B1994" s="31" t="s">
        <v>2126</v>
      </c>
      <c r="C1994" s="31">
        <v>20</v>
      </c>
      <c r="D1994" s="31" t="s">
        <v>90</v>
      </c>
      <c r="E1994" s="31">
        <f ca="1">GLOBAL[[#This Row],[a6]]</f>
        <v>20</v>
      </c>
      <c r="F1994" s="32">
        <f>GLOBAL[[#This Row],[AWAL]]</f>
        <v>20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20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20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20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20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20</v>
      </c>
    </row>
    <row r="1995" spans="1:21">
      <c r="A1995" s="31">
        <f ca="1">IF(GLOBAL[[#This Row],[TT]]&lt;1,"",ROW()-2)</f>
        <v>1993</v>
      </c>
      <c r="B1995" s="31" t="s">
        <v>2127</v>
      </c>
      <c r="C1995" s="31">
        <v>21</v>
      </c>
      <c r="D1995" s="31" t="s">
        <v>2128</v>
      </c>
      <c r="E1995" s="31">
        <f ca="1">GLOBAL[[#This Row],[a6]]</f>
        <v>21</v>
      </c>
      <c r="F1995" s="32">
        <f>GLOBAL[[#This Row],[AWAL]]</f>
        <v>21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21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21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21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21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21</v>
      </c>
    </row>
    <row r="1996" spans="1:21">
      <c r="A1996" s="31">
        <f ca="1">IF(GLOBAL[[#This Row],[TT]]&lt;1,"",ROW()-2)</f>
        <v>1994</v>
      </c>
      <c r="B1996" s="31" t="s">
        <v>2129</v>
      </c>
      <c r="C1996" s="31">
        <v>50</v>
      </c>
      <c r="D1996" s="31" t="s">
        <v>1003</v>
      </c>
      <c r="E1996" s="31">
        <f ca="1">GLOBAL[[#This Row],[a6]]</f>
        <v>50</v>
      </c>
      <c r="F1996" s="32">
        <f>GLOBAL[[#This Row],[AWAL]]</f>
        <v>50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50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50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50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50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50</v>
      </c>
    </row>
    <row r="1997" spans="1:21">
      <c r="A1997" s="31">
        <f ca="1">IF(GLOBAL[[#This Row],[TT]]&lt;1,"",ROW()-2)</f>
        <v>1995</v>
      </c>
      <c r="B1997" s="31" t="s">
        <v>2130</v>
      </c>
      <c r="C1997" s="31">
        <v>34</v>
      </c>
      <c r="D1997" s="31" t="s">
        <v>237</v>
      </c>
      <c r="E1997" s="31">
        <f ca="1">GLOBAL[[#This Row],[a6]]</f>
        <v>34</v>
      </c>
      <c r="F1997" s="32">
        <f>GLOBAL[[#This Row],[AWAL]]</f>
        <v>34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34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34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34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34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34</v>
      </c>
    </row>
    <row r="1998" spans="1:21">
      <c r="A1998" s="31">
        <f ca="1">IF(GLOBAL[[#This Row],[TT]]&lt;1,"",ROW()-2)</f>
        <v>1996</v>
      </c>
      <c r="B1998" s="31" t="s">
        <v>2131</v>
      </c>
      <c r="C1998" s="31">
        <v>62</v>
      </c>
      <c r="D1998" s="31" t="s">
        <v>237</v>
      </c>
      <c r="E1998" s="31">
        <f ca="1">GLOBAL[[#This Row],[a6]]</f>
        <v>62</v>
      </c>
      <c r="F1998" s="32">
        <f>GLOBAL[[#This Row],[AWAL]]</f>
        <v>62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62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62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62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62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62</v>
      </c>
    </row>
    <row r="1999" spans="1:21">
      <c r="A1999" s="31">
        <f ca="1">IF(GLOBAL[[#This Row],[TT]]&lt;1,"",ROW()-2)</f>
        <v>1997</v>
      </c>
      <c r="B1999" s="31" t="s">
        <v>2132</v>
      </c>
      <c r="C1999" s="31">
        <v>30</v>
      </c>
      <c r="D1999" s="31" t="s">
        <v>237</v>
      </c>
      <c r="E1999" s="31">
        <f ca="1">GLOBAL[[#This Row],[a6]]</f>
        <v>30</v>
      </c>
      <c r="F1999" s="32">
        <f>GLOBAL[[#This Row],[AWAL]]</f>
        <v>30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30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30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30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30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30</v>
      </c>
    </row>
    <row r="2000" spans="1:21">
      <c r="A2000" s="31">
        <f ca="1">IF(GLOBAL[[#This Row],[TT]]&lt;1,"",ROW()-2)</f>
        <v>1998</v>
      </c>
      <c r="B2000" s="31" t="s">
        <v>2133</v>
      </c>
      <c r="C2000" s="31">
        <v>17</v>
      </c>
      <c r="D2000" s="31" t="s">
        <v>82</v>
      </c>
      <c r="E2000" s="31">
        <f ca="1">GLOBAL[[#This Row],[a6]]</f>
        <v>17</v>
      </c>
      <c r="F2000" s="32">
        <f>GLOBAL[[#This Row],[AWAL]]</f>
        <v>17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17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17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17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17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17</v>
      </c>
    </row>
    <row r="2001" spans="1:21">
      <c r="A2001" s="31">
        <f ca="1">IF(GLOBAL[[#This Row],[TT]]&lt;1,"",ROW()-2)</f>
        <v>1999</v>
      </c>
      <c r="B2001" s="31" t="s">
        <v>2134</v>
      </c>
      <c r="C2001" s="31">
        <v>8</v>
      </c>
      <c r="D2001" s="31" t="s">
        <v>82</v>
      </c>
      <c r="E2001" s="31">
        <f ca="1">GLOBAL[[#This Row],[a6]]</f>
        <v>8</v>
      </c>
      <c r="F2001" s="32">
        <f>GLOBAL[[#This Row],[AWAL]]</f>
        <v>8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8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8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8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8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8</v>
      </c>
    </row>
    <row r="2002" spans="1:21">
      <c r="A2002" s="31">
        <f ca="1">IF(GLOBAL[[#This Row],[TT]]&lt;1,"",ROW()-2)</f>
        <v>2000</v>
      </c>
      <c r="B2002" s="31" t="s">
        <v>2135</v>
      </c>
      <c r="C2002" s="31">
        <v>24</v>
      </c>
      <c r="D2002" s="31" t="s">
        <v>19</v>
      </c>
      <c r="E2002" s="31">
        <f ca="1">GLOBAL[[#This Row],[a6]]</f>
        <v>24</v>
      </c>
      <c r="F2002" s="32">
        <f>GLOBAL[[#This Row],[AWAL]]</f>
        <v>24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24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24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24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24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24</v>
      </c>
    </row>
    <row r="2003" spans="1:21">
      <c r="A2003" s="31">
        <f ca="1">IF(GLOBAL[[#This Row],[TT]]&lt;1,"",ROW()-2)</f>
        <v>2001</v>
      </c>
      <c r="B2003" s="31" t="s">
        <v>2136</v>
      </c>
      <c r="C2003" s="31">
        <v>12</v>
      </c>
      <c r="D2003" s="31" t="s">
        <v>1075</v>
      </c>
      <c r="E2003" s="31">
        <f ca="1">GLOBAL[[#This Row],[a6]]</f>
        <v>12</v>
      </c>
      <c r="F2003" s="32">
        <f>GLOBAL[[#This Row],[AWAL]]</f>
        <v>12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12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12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12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12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12</v>
      </c>
    </row>
    <row r="2004" spans="1:21">
      <c r="A2004" s="31">
        <f ca="1">IF(GLOBAL[[#This Row],[TT]]&lt;1,"",ROW()-2)</f>
        <v>2002</v>
      </c>
      <c r="B2004" s="31" t="s">
        <v>2137</v>
      </c>
      <c r="C2004" s="31">
        <v>2</v>
      </c>
      <c r="D2004" s="31" t="s">
        <v>863</v>
      </c>
      <c r="E2004" s="31">
        <f ca="1">GLOBAL[[#This Row],[a6]]</f>
        <v>2</v>
      </c>
      <c r="F2004" s="32">
        <f>GLOBAL[[#This Row],[AWAL]]</f>
        <v>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</v>
      </c>
    </row>
    <row r="2005" spans="1:21">
      <c r="A2005" s="31">
        <f ca="1">IF(GLOBAL[[#This Row],[TT]]&lt;1,"",ROW()-2)</f>
        <v>2003</v>
      </c>
      <c r="B2005" s="31" t="s">
        <v>2138</v>
      </c>
      <c r="C2005" s="31">
        <v>4</v>
      </c>
      <c r="D2005" s="31" t="s">
        <v>92</v>
      </c>
      <c r="E2005" s="31">
        <f ca="1">GLOBAL[[#This Row],[a6]]</f>
        <v>4</v>
      </c>
      <c r="F2005" s="32">
        <f>GLOBAL[[#This Row],[AWAL]]</f>
        <v>4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4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4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4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4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4</v>
      </c>
    </row>
    <row r="2006" spans="1:21">
      <c r="A2006" s="31">
        <f ca="1">IF(GLOBAL[[#This Row],[TT]]&lt;1,"",ROW()-2)</f>
        <v>2004</v>
      </c>
      <c r="B2006" s="31" t="s">
        <v>2139</v>
      </c>
      <c r="C2006" s="31">
        <v>2</v>
      </c>
      <c r="D2006" s="31" t="s">
        <v>245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</v>
      </c>
    </row>
    <row r="2007" spans="1:21">
      <c r="A2007" s="31">
        <f ca="1">IF(GLOBAL[[#This Row],[TT]]&lt;1,"",ROW()-2)</f>
        <v>2005</v>
      </c>
      <c r="B2007" s="31" t="s">
        <v>4138</v>
      </c>
      <c r="C2007" s="31">
        <v>4</v>
      </c>
      <c r="D2007" s="31" t="s">
        <v>65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3174</v>
      </c>
      <c r="C2008" s="31">
        <v>15</v>
      </c>
      <c r="D2008" s="31" t="s">
        <v>2540</v>
      </c>
      <c r="E2008" s="31">
        <f ca="1">GLOBAL[[#This Row],[a6]]</f>
        <v>12</v>
      </c>
      <c r="F2008" s="32">
        <f>GLOBAL[[#This Row],[AWAL]]</f>
        <v>15</v>
      </c>
      <c r="G2008" s="31">
        <v>14</v>
      </c>
      <c r="H2008" s="31">
        <f>IF(GLOBAL[[#This Row],[b1]]="","",GLOBAL[[#This Row],[b1]]-GLOBAL[[#This Row],[a1]])</f>
        <v>-1</v>
      </c>
      <c r="I2008" s="32">
        <f>SUM(GLOBAL[[#This Row],[a1]],IF(GLOBAL[[#This Row],[c1]]="",0,GLOBAL[[#This Row],[c1]]))</f>
        <v>14</v>
      </c>
      <c r="J2008" s="31">
        <v>12</v>
      </c>
      <c r="K2008" s="31">
        <f>IF(GLOBAL[[#This Row],[b2]]="","",GLOBAL[[#This Row],[b2]]-GLOBAL[[#This Row],[a2]])</f>
        <v>-2</v>
      </c>
      <c r="L2008" s="32">
        <f ca="1">SUM(INDIRECT(GLOBAL_VAR[TABLENAME]&amp;"[@a"&amp;$1:$1-1&amp;"]"),INDIRECT(GLOBAL_VAR[TABLENAME]&amp;"[@c"&amp;$1:$1-1&amp;"]"))</f>
        <v>12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12</v>
      </c>
    </row>
    <row r="2009" spans="1:21">
      <c r="A2009" s="31">
        <f ca="1">IF(GLOBAL[[#This Row],[TT]]&lt;1,"",ROW()-2)</f>
        <v>2007</v>
      </c>
      <c r="B2009" s="31" t="s">
        <v>2140</v>
      </c>
      <c r="C2009" s="31">
        <v>2</v>
      </c>
      <c r="D2009" s="31" t="s">
        <v>45</v>
      </c>
      <c r="E2009" s="31">
        <f ca="1">GLOBAL[[#This Row],[a6]]</f>
        <v>5</v>
      </c>
      <c r="F2009" s="32">
        <f>GLOBAL[[#This Row],[AWAL]]</f>
        <v>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2</v>
      </c>
      <c r="J2009" s="31">
        <v>5</v>
      </c>
      <c r="K2009" s="31">
        <f>IF(GLOBAL[[#This Row],[b2]]="","",GLOBAL[[#This Row],[b2]]-GLOBAL[[#This Row],[a2]])</f>
        <v>3</v>
      </c>
      <c r="L2009" s="32">
        <f ca="1">SUM(INDIRECT(GLOBAL_VAR[TABLENAME]&amp;"[@a"&amp;$1:$1-1&amp;"]"),INDIRECT(GLOBAL_VAR[TABLENAME]&amp;"[@c"&amp;$1:$1-1&amp;"]"))</f>
        <v>5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5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5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5</v>
      </c>
    </row>
    <row r="2010" spans="1:21">
      <c r="A2010" s="31">
        <f ca="1">IF(GLOBAL[[#This Row],[TT]]&lt;1,"",ROW()-2)</f>
        <v>2008</v>
      </c>
      <c r="B2010" s="31" t="s">
        <v>3215</v>
      </c>
      <c r="C2010" s="31">
        <v>48</v>
      </c>
      <c r="D2010" s="31" t="s">
        <v>2615</v>
      </c>
      <c r="E2010" s="31">
        <f ca="1">GLOBAL[[#This Row],[a6]]</f>
        <v>48</v>
      </c>
      <c r="F2010" s="32">
        <f>GLOBAL[[#This Row],[AWAL]]</f>
        <v>48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48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48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48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48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48</v>
      </c>
    </row>
    <row r="2011" spans="1:21">
      <c r="A2011" s="31">
        <f ca="1">IF(GLOBAL[[#This Row],[TT]]&lt;1,"",ROW()-2)</f>
        <v>2009</v>
      </c>
      <c r="B2011" s="31" t="s">
        <v>3347</v>
      </c>
      <c r="C2011" s="31">
        <v>30</v>
      </c>
      <c r="D2011" s="31" t="s">
        <v>2615</v>
      </c>
      <c r="E2011" s="31">
        <f ca="1">GLOBAL[[#This Row],[a6]]</f>
        <v>30</v>
      </c>
      <c r="F2011" s="32">
        <f>GLOBAL[[#This Row],[AWAL]]</f>
        <v>30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30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30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30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30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30</v>
      </c>
    </row>
    <row r="2012" spans="1:21">
      <c r="A2012" s="31">
        <f ca="1">IF(GLOBAL[[#This Row],[TT]]&lt;1,"",ROW()-2)</f>
        <v>2010</v>
      </c>
      <c r="B2012" s="31" t="s">
        <v>3277</v>
      </c>
      <c r="C2012" s="31">
        <v>8</v>
      </c>
      <c r="D2012" s="31">
        <v>5000</v>
      </c>
      <c r="E2012" s="31">
        <f ca="1">GLOBAL[[#This Row],[a6]]</f>
        <v>8</v>
      </c>
      <c r="F2012" s="32">
        <f>GLOBAL[[#This Row],[AWAL]]</f>
        <v>8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8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8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8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8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8</v>
      </c>
    </row>
    <row r="2013" spans="1:21">
      <c r="A2013" s="31">
        <f ca="1">IF(GLOBAL[[#This Row],[TT]]&lt;1,"",ROW()-2)</f>
        <v>2011</v>
      </c>
      <c r="B2013" s="31" t="s">
        <v>2142</v>
      </c>
      <c r="C2013" s="31">
        <v>3</v>
      </c>
      <c r="D2013" s="31">
        <v>5000</v>
      </c>
      <c r="E2013" s="31">
        <f ca="1">GLOBAL[[#This Row],[a6]]</f>
        <v>3</v>
      </c>
      <c r="F2013" s="32">
        <f>GLOBAL[[#This Row],[AWAL]]</f>
        <v>3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3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3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3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3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3</v>
      </c>
    </row>
    <row r="2014" spans="1:21">
      <c r="A2014" s="31">
        <f ca="1">IF(GLOBAL[[#This Row],[TT]]&lt;1,"",ROW()-2)</f>
        <v>2012</v>
      </c>
      <c r="B2014" s="31" t="s">
        <v>2144</v>
      </c>
      <c r="C2014" s="31">
        <v>4</v>
      </c>
      <c r="D2014" s="31">
        <v>5000</v>
      </c>
      <c r="E2014" s="31">
        <f ca="1">GLOBAL[[#This Row],[a6]]</f>
        <v>4</v>
      </c>
      <c r="F2014" s="32">
        <f>GLOBAL[[#This Row],[AWAL]]</f>
        <v>4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4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4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4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4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4</v>
      </c>
    </row>
    <row r="2015" spans="1:21">
      <c r="A2015" s="31">
        <f ca="1">IF(GLOBAL[[#This Row],[TT]]&lt;1,"",ROW()-2)</f>
        <v>2013</v>
      </c>
      <c r="B2015" s="31" t="s">
        <v>2149</v>
      </c>
      <c r="C2015" s="31">
        <v>16</v>
      </c>
      <c r="D2015" s="31">
        <v>500</v>
      </c>
      <c r="E2015" s="31">
        <f ca="1">GLOBAL[[#This Row],[a6]]</f>
        <v>16</v>
      </c>
      <c r="F2015" s="32">
        <f>GLOBAL[[#This Row],[AWAL]]</f>
        <v>16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16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16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16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16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16</v>
      </c>
    </row>
    <row r="2016" spans="1:21">
      <c r="A2016" s="31">
        <f ca="1">IF(GLOBAL[[#This Row],[TT]]&lt;1,"",ROW()-2)</f>
        <v>2014</v>
      </c>
      <c r="B2016" s="31" t="s">
        <v>4366</v>
      </c>
      <c r="C2016" s="31">
        <v>2</v>
      </c>
      <c r="D2016" s="31">
        <v>300</v>
      </c>
      <c r="E2016" s="31">
        <f ca="1">GLOBAL[[#This Row],[a6]]</f>
        <v>2</v>
      </c>
      <c r="F2016" s="32">
        <f>GLOBAL[[#This Row],[AWAL]]</f>
        <v>2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2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2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2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2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2</v>
      </c>
    </row>
    <row r="2017" spans="1:21">
      <c r="A2017" s="31">
        <f ca="1">IF(GLOBAL[[#This Row],[TT]]&lt;1,"",ROW()-2)</f>
        <v>2015</v>
      </c>
      <c r="B2017" s="31" t="s">
        <v>4205</v>
      </c>
      <c r="C2017" s="31">
        <v>4</v>
      </c>
      <c r="D2017" s="31">
        <v>5000</v>
      </c>
      <c r="E2017" s="31">
        <f ca="1">GLOBAL[[#This Row],[a6]]</f>
        <v>1</v>
      </c>
      <c r="F2017" s="32">
        <f>GLOBAL[[#This Row],[AWAL]]</f>
        <v>4</v>
      </c>
      <c r="G2017" s="31">
        <v>1</v>
      </c>
      <c r="H2017" s="31">
        <f>IF(GLOBAL[[#This Row],[b1]]="","",GLOBAL[[#This Row],[b1]]-GLOBAL[[#This Row],[a1]])</f>
        <v>-3</v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</row>
    <row r="2018" spans="1:21">
      <c r="A2018" s="31">
        <f ca="1">IF(GLOBAL[[#This Row],[TT]]&lt;1,"",ROW()-2)</f>
        <v>2016</v>
      </c>
      <c r="B2018" s="31" t="s">
        <v>4995</v>
      </c>
      <c r="C2018" s="31">
        <v>7</v>
      </c>
      <c r="D2018" s="31">
        <v>5000</v>
      </c>
      <c r="E2018" s="31">
        <f ca="1">GLOBAL[[#This Row],[a6]]</f>
        <v>2</v>
      </c>
      <c r="F2018" s="32">
        <f>GLOBAL[[#This Row],[AWAL]]</f>
        <v>7</v>
      </c>
      <c r="G2018" s="31">
        <v>2</v>
      </c>
      <c r="H2018" s="31">
        <f>IF(GLOBAL[[#This Row],[b1]]="","",GLOBAL[[#This Row],[b1]]-GLOBAL[[#This Row],[a1]])</f>
        <v>-5</v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4825</v>
      </c>
      <c r="C2019" s="31">
        <v>3</v>
      </c>
      <c r="D2019" s="31">
        <v>5000</v>
      </c>
      <c r="E2019" s="31">
        <f ca="1">GLOBAL[[#This Row],[a6]]</f>
        <v>3</v>
      </c>
      <c r="F2019" s="32">
        <f>GLOBAL[[#This Row],[AWAL]]</f>
        <v>3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3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3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3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3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3</v>
      </c>
    </row>
    <row r="2020" spans="1:21">
      <c r="A2020" s="31">
        <f ca="1">IF(GLOBAL[[#This Row],[TT]]&lt;1,"",ROW()-2)</f>
        <v>2018</v>
      </c>
      <c r="B2020" s="31" t="s">
        <v>2151</v>
      </c>
      <c r="C2020" s="31">
        <v>1</v>
      </c>
      <c r="D2020" s="31" t="s">
        <v>180</v>
      </c>
      <c r="E2020" s="31">
        <f ca="1">GLOBAL[[#This Row],[a6]]</f>
        <v>1</v>
      </c>
      <c r="F2020" s="32">
        <f>GLOBAL[[#This Row],[AWAL]]</f>
        <v>1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1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1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1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1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1</v>
      </c>
    </row>
    <row r="2021" spans="1:21">
      <c r="A2021" s="31">
        <f ca="1">IF(GLOBAL[[#This Row],[TT]]&lt;1,"",ROW()-2)</f>
        <v>2019</v>
      </c>
      <c r="B2021" s="31" t="s">
        <v>4367</v>
      </c>
      <c r="C2021" s="31">
        <v>34</v>
      </c>
      <c r="D2021" s="31">
        <v>2000</v>
      </c>
      <c r="E2021" s="31">
        <f ca="1">GLOBAL[[#This Row],[a6]]</f>
        <v>34</v>
      </c>
      <c r="F2021" s="32">
        <f>GLOBAL[[#This Row],[AWAL]]</f>
        <v>34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34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34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34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34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34</v>
      </c>
    </row>
    <row r="2022" spans="1:21">
      <c r="A2022" s="31">
        <f ca="1">IF(GLOBAL[[#This Row],[TT]]&lt;1,"",ROW()-2)</f>
        <v>2020</v>
      </c>
      <c r="B2022" s="31" t="s">
        <v>4073</v>
      </c>
      <c r="C2022" s="31">
        <v>27</v>
      </c>
      <c r="D2022" s="31">
        <v>2000</v>
      </c>
      <c r="E2022" s="31">
        <f ca="1">GLOBAL[[#This Row],[a6]]</f>
        <v>27</v>
      </c>
      <c r="F2022" s="32">
        <f>GLOBAL[[#This Row],[AWAL]]</f>
        <v>27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27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27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27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27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27</v>
      </c>
    </row>
    <row r="2023" spans="1:21">
      <c r="A2023" s="31">
        <f ca="1">IF(GLOBAL[[#This Row],[TT]]&lt;1,"",ROW()-2)</f>
        <v>2021</v>
      </c>
      <c r="B2023" s="31" t="s">
        <v>2152</v>
      </c>
      <c r="C2023" s="31">
        <v>1</v>
      </c>
      <c r="D2023" s="31" t="s">
        <v>386</v>
      </c>
      <c r="E2023" s="31">
        <f ca="1">GLOBAL[[#This Row],[a6]]</f>
        <v>1</v>
      </c>
      <c r="F2023" s="32">
        <f>GLOBAL[[#This Row],[AWAL]]</f>
        <v>1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1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1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1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1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1</v>
      </c>
    </row>
    <row r="2024" spans="1:21">
      <c r="A2024" s="31">
        <f ca="1">IF(GLOBAL[[#This Row],[TT]]&lt;1,"",ROW()-2)</f>
        <v>2022</v>
      </c>
      <c r="B2024" s="31" t="s">
        <v>2153</v>
      </c>
      <c r="C2024" s="31">
        <v>1</v>
      </c>
      <c r="D2024" s="31" t="s">
        <v>386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</row>
    <row r="2025" spans="1:21">
      <c r="A2025" s="31">
        <f ca="1">IF(GLOBAL[[#This Row],[TT]]&lt;1,"",ROW()-2)</f>
        <v>2023</v>
      </c>
      <c r="B2025" s="31" t="s">
        <v>2154</v>
      </c>
      <c r="C2025" s="31">
        <v>1</v>
      </c>
      <c r="D2025" s="31" t="s">
        <v>2947</v>
      </c>
      <c r="E2025" s="31">
        <f ca="1">GLOBAL[[#This Row],[a6]]</f>
        <v>1</v>
      </c>
      <c r="F2025" s="32">
        <f>GLOBAL[[#This Row],[AWAL]]</f>
        <v>1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</row>
    <row r="2026" spans="1:21">
      <c r="A2026" s="31">
        <f ca="1">IF(GLOBAL[[#This Row],[TT]]&lt;1,"",ROW()-2)</f>
        <v>2024</v>
      </c>
      <c r="B2026" s="31" t="s">
        <v>4158</v>
      </c>
      <c r="C2026" s="31">
        <v>2</v>
      </c>
      <c r="D2026" s="31" t="s">
        <v>2615</v>
      </c>
      <c r="E2026" s="31">
        <f ca="1">GLOBAL[[#This Row],[a6]]</f>
        <v>2</v>
      </c>
      <c r="F2026" s="32">
        <f>GLOBAL[[#This Row],[AWAL]]</f>
        <v>2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2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2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2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2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2</v>
      </c>
    </row>
    <row r="2027" spans="1:21">
      <c r="A2027" s="31">
        <f ca="1">IF(GLOBAL[[#This Row],[TT]]&lt;1,"",ROW()-2)</f>
        <v>2025</v>
      </c>
      <c r="B2027" s="31" t="s">
        <v>2156</v>
      </c>
      <c r="C2027" s="31">
        <v>3</v>
      </c>
      <c r="D2027" s="31" t="s">
        <v>189</v>
      </c>
      <c r="E2027" s="31">
        <f ca="1">GLOBAL[[#This Row],[a6]]</f>
        <v>3</v>
      </c>
      <c r="F2027" s="32">
        <f>GLOBAL[[#This Row],[AWAL]]</f>
        <v>3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3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3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3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3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3</v>
      </c>
    </row>
    <row r="2028" spans="1:21">
      <c r="A2028" s="31">
        <f ca="1">IF(GLOBAL[[#This Row],[TT]]&lt;1,"",ROW()-2)</f>
        <v>2026</v>
      </c>
      <c r="B2028" s="31" t="s">
        <v>2157</v>
      </c>
      <c r="C2028" s="31">
        <v>1</v>
      </c>
      <c r="D2028" s="31" t="s">
        <v>76</v>
      </c>
      <c r="E2028" s="31">
        <f ca="1">GLOBAL[[#This Row],[a6]]</f>
        <v>1</v>
      </c>
      <c r="F2028" s="32">
        <f>GLOBAL[[#This Row],[AWAL]]</f>
        <v>1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1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1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1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1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1</v>
      </c>
    </row>
    <row r="2029" spans="1:21">
      <c r="A2029" s="31">
        <f ca="1">IF(GLOBAL[[#This Row],[TT]]&lt;1,"",ROW()-2)</f>
        <v>2027</v>
      </c>
      <c r="B2029" s="31" t="s">
        <v>2158</v>
      </c>
      <c r="C2029" s="31">
        <v>2</v>
      </c>
      <c r="D2029" s="31" t="s">
        <v>2779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</row>
    <row r="2030" spans="1:21">
      <c r="A2030" s="31">
        <f ca="1">IF(GLOBAL[[#This Row],[TT]]&lt;1,"",ROW()-2)</f>
        <v>2028</v>
      </c>
      <c r="B2030" s="31" t="s">
        <v>2158</v>
      </c>
      <c r="C2030" s="31">
        <v>2</v>
      </c>
      <c r="D2030" s="31" t="s">
        <v>2159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1">
        <f ca="1">IF(GLOBAL[[#This Row],[TT]]&lt;1,"",ROW()-2)</f>
        <v>2029</v>
      </c>
      <c r="B2031" s="31" t="s">
        <v>2161</v>
      </c>
      <c r="C2031" s="31">
        <v>5</v>
      </c>
      <c r="D2031" s="31" t="s">
        <v>176</v>
      </c>
      <c r="E2031" s="31">
        <f ca="1">GLOBAL[[#This Row],[a6]]</f>
        <v>5</v>
      </c>
      <c r="F2031" s="32">
        <f>GLOBAL[[#This Row],[AWAL]]</f>
        <v>5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5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5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5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5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5</v>
      </c>
    </row>
    <row r="2032" spans="1:21">
      <c r="A2032" s="31">
        <f ca="1">IF(GLOBAL[[#This Row],[TT]]&lt;1,"",ROW()-2)</f>
        <v>2030</v>
      </c>
      <c r="B2032" s="31" t="s">
        <v>2162</v>
      </c>
      <c r="C2032" s="31">
        <v>7</v>
      </c>
      <c r="D2032" s="31" t="s">
        <v>1326</v>
      </c>
      <c r="E2032" s="31">
        <f ca="1">GLOBAL[[#This Row],[a6]]</f>
        <v>7</v>
      </c>
      <c r="F2032" s="32">
        <f>GLOBAL[[#This Row],[AWAL]]</f>
        <v>7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7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7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7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7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7</v>
      </c>
    </row>
    <row r="2033" spans="1:21">
      <c r="A2033" s="31">
        <f ca="1">IF(GLOBAL[[#This Row],[TT]]&lt;1,"",ROW()-2)</f>
        <v>2031</v>
      </c>
      <c r="B2033" s="31" t="s">
        <v>2162</v>
      </c>
      <c r="C2033" s="31">
        <v>5</v>
      </c>
      <c r="D2033" s="31" t="s">
        <v>2128</v>
      </c>
      <c r="E2033" s="31">
        <f ca="1">GLOBAL[[#This Row],[a6]]</f>
        <v>5</v>
      </c>
      <c r="F2033" s="32">
        <f>GLOBAL[[#This Row],[AWAL]]</f>
        <v>5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5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5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5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5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5</v>
      </c>
    </row>
    <row r="2034" spans="1:21">
      <c r="A2034" s="31">
        <f ca="1">IF(GLOBAL[[#This Row],[TT]]&lt;1,"",ROW()-2)</f>
        <v>2032</v>
      </c>
      <c r="B2034" s="31" t="s">
        <v>4125</v>
      </c>
      <c r="C2034" s="31">
        <v>14</v>
      </c>
      <c r="D2034" s="31" t="s">
        <v>3390</v>
      </c>
      <c r="E2034" s="31">
        <f ca="1">GLOBAL[[#This Row],[a6]]</f>
        <v>14</v>
      </c>
      <c r="F2034" s="32">
        <f>GLOBAL[[#This Row],[AWAL]]</f>
        <v>14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14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14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14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14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14</v>
      </c>
    </row>
    <row r="2035" spans="1:21">
      <c r="A2035" s="31">
        <f ca="1">IF(GLOBAL[[#This Row],[TT]]&lt;1,"",ROW()-2)</f>
        <v>2033</v>
      </c>
      <c r="B2035" s="31" t="s">
        <v>2164</v>
      </c>
      <c r="C2035" s="31">
        <v>47</v>
      </c>
      <c r="D2035" s="31" t="s">
        <v>176</v>
      </c>
      <c r="E2035" s="31">
        <f ca="1">GLOBAL[[#This Row],[a6]]</f>
        <v>46</v>
      </c>
      <c r="F2035" s="32">
        <f>GLOBAL[[#This Row],[AWAL]]</f>
        <v>47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47</v>
      </c>
      <c r="J2035" s="31">
        <v>46</v>
      </c>
      <c r="K2035" s="31">
        <f>IF(GLOBAL[[#This Row],[b2]]="","",GLOBAL[[#This Row],[b2]]-GLOBAL[[#This Row],[a2]])</f>
        <v>-1</v>
      </c>
      <c r="L2035" s="32">
        <f ca="1">SUM(INDIRECT(GLOBAL_VAR[TABLENAME]&amp;"[@a"&amp;$1:$1-1&amp;"]"),INDIRECT(GLOBAL_VAR[TABLENAME]&amp;"[@c"&amp;$1:$1-1&amp;"]"))</f>
        <v>46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46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46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46</v>
      </c>
    </row>
    <row r="2036" spans="1:21">
      <c r="A2036" s="31">
        <f ca="1">IF(GLOBAL[[#This Row],[TT]]&lt;1,"",ROW()-2)</f>
        <v>2034</v>
      </c>
      <c r="B2036" s="31" t="s">
        <v>2165</v>
      </c>
      <c r="C2036" s="31">
        <v>2</v>
      </c>
      <c r="D2036" s="31" t="s">
        <v>115</v>
      </c>
      <c r="E2036" s="31">
        <f ca="1">GLOBAL[[#This Row],[a6]]</f>
        <v>2</v>
      </c>
      <c r="F2036" s="32">
        <f>GLOBAL[[#This Row],[AWAL]]</f>
        <v>2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2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2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2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2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2</v>
      </c>
    </row>
    <row r="2037" spans="1:21">
      <c r="A2037" s="31">
        <f ca="1">IF(GLOBAL[[#This Row],[TT]]&lt;1,"",ROW()-2)</f>
        <v>2035</v>
      </c>
      <c r="B2037" s="31" t="s">
        <v>2166</v>
      </c>
      <c r="C2037" s="31">
        <v>2</v>
      </c>
      <c r="D2037" s="31" t="s">
        <v>94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2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2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2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2</v>
      </c>
    </row>
    <row r="2038" spans="1:21">
      <c r="A2038" s="39">
        <f ca="1">IF(GLOBAL[[#This Row],[TT]]&lt;1,"",ROW()-2)</f>
        <v>2036</v>
      </c>
      <c r="B2038" s="31" t="s">
        <v>2168</v>
      </c>
      <c r="C2038" s="31">
        <v>4</v>
      </c>
      <c r="D2038" s="31" t="s">
        <v>1420</v>
      </c>
      <c r="E2038" s="39">
        <f ca="1">GLOBAL[[#This Row],[a6]]</f>
        <v>4</v>
      </c>
      <c r="F2038" s="40">
        <f>GLOBAL[[#This Row],[AWAL]]</f>
        <v>4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4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4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4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4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4</v>
      </c>
    </row>
    <row r="2039" spans="1:21">
      <c r="A2039" s="39">
        <f ca="1">IF(GLOBAL[[#This Row],[TT]]&lt;1,"",ROW()-2)</f>
        <v>2037</v>
      </c>
      <c r="B2039" s="31" t="s">
        <v>2169</v>
      </c>
      <c r="C2039" s="31">
        <v>1</v>
      </c>
      <c r="D2039" s="31" t="s">
        <v>339</v>
      </c>
      <c r="E2039" s="39">
        <f ca="1">GLOBAL[[#This Row],[a6]]</f>
        <v>1</v>
      </c>
      <c r="F2039" s="40">
        <f>GLOBAL[[#This Row],[AWAL]]</f>
        <v>1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1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1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>
      <c r="A2040" s="31">
        <f ca="1">IF(GLOBAL[[#This Row],[TT]]&lt;1,"",ROW()-2)</f>
        <v>2038</v>
      </c>
      <c r="B2040" s="31" t="s">
        <v>2170</v>
      </c>
      <c r="C2040" s="31">
        <v>2</v>
      </c>
      <c r="D2040" s="31">
        <v>480</v>
      </c>
      <c r="E2040" s="31">
        <f ca="1">GLOBAL[[#This Row],[a6]]</f>
        <v>2</v>
      </c>
      <c r="F2040" s="32">
        <f>GLOBAL[[#This Row],[AWAL]]</f>
        <v>2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2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2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2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2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2</v>
      </c>
    </row>
    <row r="2041" spans="1:21">
      <c r="A2041" s="31">
        <f ca="1">IF(GLOBAL[[#This Row],[TT]]&lt;1,"",ROW()-2)</f>
        <v>2039</v>
      </c>
      <c r="B2041" s="31" t="s">
        <v>2171</v>
      </c>
      <c r="C2041" s="31">
        <v>1</v>
      </c>
      <c r="D2041" s="31" t="s">
        <v>32</v>
      </c>
      <c r="E2041" s="31">
        <f ca="1">GLOBAL[[#This Row],[a6]]</f>
        <v>1</v>
      </c>
      <c r="F2041" s="32">
        <f>GLOBAL[[#This Row],[AWAL]]</f>
        <v>1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1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1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1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1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1</v>
      </c>
    </row>
    <row r="2042" spans="1:21">
      <c r="A2042" s="31">
        <f ca="1">IF(GLOBAL[[#This Row],[TT]]&lt;1,"",ROW()-2)</f>
        <v>2040</v>
      </c>
      <c r="B2042" s="31" t="s">
        <v>2172</v>
      </c>
      <c r="C2042" s="31">
        <v>6</v>
      </c>
      <c r="D2042" s="31">
        <v>480</v>
      </c>
      <c r="E2042" s="31">
        <f ca="1">GLOBAL[[#This Row],[a6]]</f>
        <v>6</v>
      </c>
      <c r="F2042" s="32">
        <f>GLOBAL[[#This Row],[AWAL]]</f>
        <v>6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6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6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6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6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6</v>
      </c>
    </row>
    <row r="2043" spans="1:21">
      <c r="A2043" s="31">
        <f ca="1">IF(GLOBAL[[#This Row],[TT]]&lt;1,"",ROW()-2)</f>
        <v>2041</v>
      </c>
      <c r="B2043" s="31" t="s">
        <v>2173</v>
      </c>
      <c r="C2043" s="31">
        <v>6</v>
      </c>
      <c r="D2043" s="31" t="s">
        <v>32</v>
      </c>
      <c r="E2043" s="31">
        <f ca="1">GLOBAL[[#This Row],[a6]]</f>
        <v>6</v>
      </c>
      <c r="F2043" s="32">
        <f>GLOBAL[[#This Row],[AWAL]]</f>
        <v>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6</v>
      </c>
    </row>
    <row r="2044" spans="1:21">
      <c r="A2044" s="31">
        <f ca="1">IF(GLOBAL[[#This Row],[TT]]&lt;1,"",ROW()-2)</f>
        <v>2042</v>
      </c>
      <c r="B2044" s="31" t="s">
        <v>2174</v>
      </c>
      <c r="C2044" s="31">
        <v>3</v>
      </c>
      <c r="D2044" s="31" t="s">
        <v>2451</v>
      </c>
      <c r="E2044" s="31">
        <f ca="1">GLOBAL[[#This Row],[a6]]</f>
        <v>3</v>
      </c>
      <c r="F2044" s="32">
        <f>GLOBAL[[#This Row],[AWAL]]</f>
        <v>3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3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3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3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3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3</v>
      </c>
    </row>
    <row r="2045" spans="1:21">
      <c r="A2045" s="31">
        <f ca="1">IF(GLOBAL[[#This Row],[TT]]&lt;1,"",ROW()-2)</f>
        <v>2043</v>
      </c>
      <c r="B2045" s="31" t="s">
        <v>2175</v>
      </c>
      <c r="C2045" s="31">
        <v>1</v>
      </c>
      <c r="D2045" s="31">
        <v>1200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</row>
    <row r="2046" spans="1:21">
      <c r="A2046" s="31">
        <f ca="1">IF(GLOBAL[[#This Row],[TT]]&lt;1,"",ROW()-2)</f>
        <v>2044</v>
      </c>
      <c r="B2046" s="31" t="s">
        <v>2176</v>
      </c>
      <c r="C2046" s="31">
        <v>2</v>
      </c>
      <c r="D2046" s="31" t="s">
        <v>271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</row>
    <row r="2047" spans="1:21">
      <c r="A2047" s="31">
        <f ca="1">IF(GLOBAL[[#This Row],[TT]]&lt;1,"",ROW()-2)</f>
        <v>2045</v>
      </c>
      <c r="B2047" s="31" t="s">
        <v>2177</v>
      </c>
      <c r="C2047" s="31">
        <v>2</v>
      </c>
      <c r="D2047" s="31" t="s">
        <v>43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2178</v>
      </c>
      <c r="C2048" s="31">
        <v>3</v>
      </c>
      <c r="D2048" s="31">
        <v>240</v>
      </c>
      <c r="E2048" s="31">
        <f ca="1">GLOBAL[[#This Row],[a6]]</f>
        <v>3</v>
      </c>
      <c r="F2048" s="32">
        <f>GLOBAL[[#This Row],[AWAL]]</f>
        <v>3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3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3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3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3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3</v>
      </c>
    </row>
    <row r="2049" spans="1:21">
      <c r="A2049" s="31">
        <f ca="1">IF(GLOBAL[[#This Row],[TT]]&lt;1,"",ROW()-2)</f>
        <v>2047</v>
      </c>
      <c r="B2049" s="31" t="s">
        <v>2179</v>
      </c>
      <c r="C2049" s="31">
        <v>1</v>
      </c>
      <c r="D2049" s="31" t="s">
        <v>172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>
      <c r="A2050" s="31">
        <f ca="1">IF(GLOBAL[[#This Row],[TT]]&lt;1,"",ROW()-2)</f>
        <v>2048</v>
      </c>
      <c r="B2050" s="31" t="s">
        <v>2181</v>
      </c>
      <c r="C2050" s="31">
        <v>16</v>
      </c>
      <c r="D2050" s="31" t="s">
        <v>32</v>
      </c>
      <c r="E2050" s="31">
        <f ca="1">GLOBAL[[#This Row],[a6]]</f>
        <v>16</v>
      </c>
      <c r="F2050" s="32">
        <f>GLOBAL[[#This Row],[AWAL]]</f>
        <v>16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16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16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16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16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16</v>
      </c>
    </row>
    <row r="2051" spans="1:21">
      <c r="A2051" s="31">
        <f ca="1">IF(GLOBAL[[#This Row],[TT]]&lt;1,"",ROW()-2)</f>
        <v>2049</v>
      </c>
      <c r="B2051" s="31" t="s">
        <v>2182</v>
      </c>
      <c r="C2051" s="31">
        <v>1</v>
      </c>
      <c r="D2051" s="31" t="s">
        <v>82</v>
      </c>
      <c r="E2051" s="31">
        <f ca="1">GLOBAL[[#This Row],[a6]]</f>
        <v>1</v>
      </c>
      <c r="F2051" s="32">
        <f>GLOBAL[[#This Row],[AWAL]]</f>
        <v>1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</v>
      </c>
    </row>
    <row r="2052" spans="1:21">
      <c r="A2052" s="31">
        <f ca="1">IF(GLOBAL[[#This Row],[TT]]&lt;1,"",ROW()-2)</f>
        <v>2050</v>
      </c>
      <c r="B2052" s="31" t="s">
        <v>2183</v>
      </c>
      <c r="C2052" s="31">
        <v>1</v>
      </c>
      <c r="D2052" s="31" t="s">
        <v>32</v>
      </c>
      <c r="E2052" s="31">
        <f ca="1">GLOBAL[[#This Row],[a6]]</f>
        <v>1</v>
      </c>
      <c r="F2052" s="32">
        <f>GLOBAL[[#This Row],[AWAL]]</f>
        <v>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</v>
      </c>
    </row>
    <row r="2053" spans="1:21">
      <c r="A2053" s="31">
        <f ca="1">IF(GLOBAL[[#This Row],[TT]]&lt;1,"",ROW()-2)</f>
        <v>2051</v>
      </c>
      <c r="B2053" s="31" t="s">
        <v>2408</v>
      </c>
      <c r="C2053" s="31">
        <v>5</v>
      </c>
      <c r="D2053" s="31" t="s">
        <v>2619</v>
      </c>
      <c r="E2053" s="31">
        <f ca="1">GLOBAL[[#This Row],[a6]]</f>
        <v>5</v>
      </c>
      <c r="F2053" s="32">
        <f>GLOBAL[[#This Row],[AWAL]]</f>
        <v>5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5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5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5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5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5</v>
      </c>
    </row>
    <row r="2054" spans="1:21">
      <c r="A2054" s="31">
        <f ca="1">IF(GLOBAL[[#This Row],[TT]]&lt;1,"",ROW()-2)</f>
        <v>2052</v>
      </c>
      <c r="B2054" s="31" t="s">
        <v>2184</v>
      </c>
      <c r="C2054" s="31">
        <v>2</v>
      </c>
      <c r="D2054" s="31" t="s">
        <v>32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>
      <c r="A2055" s="31">
        <f ca="1">IF(GLOBAL[[#This Row],[TT]]&lt;1,"",ROW()-2)</f>
        <v>2053</v>
      </c>
      <c r="B2055" s="31" t="s">
        <v>2185</v>
      </c>
      <c r="C2055" s="31">
        <v>3</v>
      </c>
      <c r="D2055" s="31" t="s">
        <v>32</v>
      </c>
      <c r="E2055" s="31">
        <f ca="1">GLOBAL[[#This Row],[a6]]</f>
        <v>3</v>
      </c>
      <c r="F2055" s="32">
        <f>GLOBAL[[#This Row],[AWAL]]</f>
        <v>3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3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3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3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3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3</v>
      </c>
    </row>
    <row r="2056" spans="1:21">
      <c r="A2056" s="31">
        <f ca="1">IF(GLOBAL[[#This Row],[TT]]&lt;1,"",ROW()-2)</f>
        <v>2054</v>
      </c>
      <c r="B2056" s="31" t="s">
        <v>2186</v>
      </c>
      <c r="C2056" s="31">
        <v>2</v>
      </c>
      <c r="D2056" s="31" t="s">
        <v>180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2744</v>
      </c>
      <c r="C2057" s="31">
        <v>5</v>
      </c>
      <c r="D2057" s="31" t="s">
        <v>180</v>
      </c>
      <c r="E2057" s="31">
        <f ca="1">GLOBAL[[#This Row],[a6]]</f>
        <v>5</v>
      </c>
      <c r="F2057" s="32">
        <f>GLOBAL[[#This Row],[AWAL]]</f>
        <v>5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5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5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5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5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5</v>
      </c>
    </row>
    <row r="2058" spans="1:21">
      <c r="A2058" s="31">
        <f ca="1">IF(GLOBAL[[#This Row],[TT]]&lt;1,"",ROW()-2)</f>
        <v>2056</v>
      </c>
      <c r="B2058" s="31" t="s">
        <v>2875</v>
      </c>
      <c r="C2058" s="31">
        <v>4</v>
      </c>
      <c r="D2058" s="31" t="s">
        <v>180</v>
      </c>
      <c r="E2058" s="31">
        <f ca="1">GLOBAL[[#This Row],[a6]]</f>
        <v>4</v>
      </c>
      <c r="F2058" s="32">
        <f>GLOBAL[[#This Row],[AWAL]]</f>
        <v>4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4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4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4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4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4</v>
      </c>
    </row>
    <row r="2059" spans="1:21">
      <c r="A2059" s="31">
        <f ca="1">IF(GLOBAL[[#This Row],[TT]]&lt;1,"",ROW()-2)</f>
        <v>2057</v>
      </c>
      <c r="B2059" s="31" t="s">
        <v>2188</v>
      </c>
      <c r="C2059" s="31">
        <v>3</v>
      </c>
      <c r="D2059" s="31" t="s">
        <v>189</v>
      </c>
      <c r="E2059" s="31">
        <f ca="1">GLOBAL[[#This Row],[a6]]</f>
        <v>3</v>
      </c>
      <c r="F2059" s="32">
        <f>GLOBAL[[#This Row],[AWAL]]</f>
        <v>3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3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3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3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3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3</v>
      </c>
    </row>
    <row r="2060" spans="1:21">
      <c r="A2060" s="31">
        <f ca="1">IF(GLOBAL[[#This Row],[TT]]&lt;1,"",ROW()-2)</f>
        <v>2058</v>
      </c>
      <c r="B2060" s="31" t="s">
        <v>2189</v>
      </c>
      <c r="C2060" s="31">
        <v>2</v>
      </c>
      <c r="D2060" s="31" t="s">
        <v>130</v>
      </c>
      <c r="E2060" s="31">
        <f ca="1">GLOBAL[[#This Row],[a6]]</f>
        <v>2</v>
      </c>
      <c r="F2060" s="32">
        <f>GLOBAL[[#This Row],[AWAL]]</f>
        <v>2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2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2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2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2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2</v>
      </c>
    </row>
    <row r="2061" spans="1:21">
      <c r="A2061" s="31">
        <f ca="1">IF(GLOBAL[[#This Row],[TT]]&lt;1,"",ROW()-2)</f>
        <v>2059</v>
      </c>
      <c r="B2061" s="31" t="s">
        <v>2190</v>
      </c>
      <c r="C2061" s="31">
        <v>1</v>
      </c>
      <c r="D2061" s="31">
        <v>360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2191</v>
      </c>
      <c r="C2062" s="31">
        <v>2</v>
      </c>
      <c r="D2062" s="31">
        <v>360</v>
      </c>
      <c r="E2062" s="31">
        <f ca="1">GLOBAL[[#This Row],[a6]]</f>
        <v>2</v>
      </c>
      <c r="F2062" s="32">
        <f>GLOBAL[[#This Row],[AWAL]]</f>
        <v>2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2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2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2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2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2</v>
      </c>
    </row>
    <row r="2063" spans="1:21">
      <c r="A2063" s="31">
        <f ca="1">IF(GLOBAL[[#This Row],[TT]]&lt;1,"",ROW()-2)</f>
        <v>2061</v>
      </c>
      <c r="B2063" s="31" t="s">
        <v>2192</v>
      </c>
      <c r="C2063" s="31">
        <v>2</v>
      </c>
      <c r="D2063" s="31">
        <v>360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2194</v>
      </c>
      <c r="C2064" s="31">
        <v>11</v>
      </c>
      <c r="D2064" s="31">
        <v>480</v>
      </c>
      <c r="E2064" s="31">
        <f ca="1">GLOBAL[[#This Row],[a6]]</f>
        <v>11</v>
      </c>
      <c r="F2064" s="32">
        <f>GLOBAL[[#This Row],[AWAL]]</f>
        <v>11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11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11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11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11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11</v>
      </c>
    </row>
    <row r="2065" spans="1:21">
      <c r="A2065" s="31">
        <f ca="1">IF(GLOBAL[[#This Row],[TT]]&lt;1,"",ROW()-2)</f>
        <v>2063</v>
      </c>
      <c r="B2065" s="31" t="s">
        <v>2197</v>
      </c>
      <c r="C2065" s="31">
        <v>2</v>
      </c>
      <c r="D2065" s="31" t="s">
        <v>52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</row>
    <row r="2066" spans="1:21">
      <c r="A2066" s="31">
        <f ca="1">IF(GLOBAL[[#This Row],[TT]]&lt;1,"",ROW()-2)</f>
        <v>2064</v>
      </c>
      <c r="B2066" s="31" t="s">
        <v>2199</v>
      </c>
      <c r="C2066" s="31">
        <v>2</v>
      </c>
      <c r="D2066" s="31" t="s">
        <v>56</v>
      </c>
      <c r="E2066" s="31">
        <f ca="1">GLOBAL[[#This Row],[a6]]</f>
        <v>2</v>
      </c>
      <c r="F2066" s="32">
        <f>GLOBAL[[#This Row],[AWAL]]</f>
        <v>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2200</v>
      </c>
      <c r="C2067" s="31">
        <v>18</v>
      </c>
      <c r="D2067" s="31" t="s">
        <v>180</v>
      </c>
      <c r="E2067" s="31">
        <f ca="1">GLOBAL[[#This Row],[a6]]</f>
        <v>18</v>
      </c>
      <c r="F2067" s="32">
        <f>GLOBAL[[#This Row],[AWAL]]</f>
        <v>18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18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18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18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18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18</v>
      </c>
    </row>
    <row r="2068" spans="1:21">
      <c r="A2068" s="31">
        <f ca="1">IF(GLOBAL[[#This Row],[TT]]&lt;1,"",ROW()-2)</f>
        <v>2066</v>
      </c>
      <c r="B2068" s="31" t="s">
        <v>2201</v>
      </c>
      <c r="C2068" s="31">
        <v>1</v>
      </c>
      <c r="D2068" s="31" t="s">
        <v>130</v>
      </c>
      <c r="E2068" s="31">
        <f ca="1">GLOBAL[[#This Row],[a6]]</f>
        <v>1</v>
      </c>
      <c r="F2068" s="32">
        <f>GLOBAL[[#This Row],[AWAL]]</f>
        <v>1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</v>
      </c>
    </row>
    <row r="2069" spans="1:21">
      <c r="A2069" s="31">
        <f ca="1">IF(GLOBAL[[#This Row],[TT]]&lt;1,"",ROW()-2)</f>
        <v>2067</v>
      </c>
      <c r="B2069" s="31" t="s">
        <v>2202</v>
      </c>
      <c r="C2069" s="31">
        <v>1</v>
      </c>
      <c r="D2069" s="31" t="s">
        <v>32</v>
      </c>
      <c r="E2069" s="31">
        <f ca="1">GLOBAL[[#This Row],[a6]]</f>
        <v>1</v>
      </c>
      <c r="F2069" s="32">
        <f>GLOBAL[[#This Row],[AWAL]]</f>
        <v>1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</v>
      </c>
    </row>
    <row r="2070" spans="1:21">
      <c r="A2070" s="31">
        <f ca="1">IF(GLOBAL[[#This Row],[TT]]&lt;1,"",ROW()-2)</f>
        <v>2068</v>
      </c>
      <c r="B2070" s="31" t="s">
        <v>4337</v>
      </c>
      <c r="C2070" s="31">
        <v>16</v>
      </c>
      <c r="D2070" s="31" t="s">
        <v>2619</v>
      </c>
      <c r="E2070" s="31">
        <f ca="1">GLOBAL[[#This Row],[a6]]</f>
        <v>16</v>
      </c>
      <c r="F2070" s="32">
        <f>GLOBAL[[#This Row],[AWAL]]</f>
        <v>16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16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16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16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16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16</v>
      </c>
    </row>
    <row r="2071" spans="1:21">
      <c r="A2071" s="31">
        <f ca="1">IF(GLOBAL[[#This Row],[TT]]&lt;1,"",ROW()-2)</f>
        <v>2069</v>
      </c>
      <c r="B2071" s="31" t="s">
        <v>4093</v>
      </c>
      <c r="C2071" s="31">
        <v>1</v>
      </c>
      <c r="D2071" s="31" t="s">
        <v>2619</v>
      </c>
      <c r="E2071" s="31">
        <f ca="1">GLOBAL[[#This Row],[a6]]</f>
        <v>1</v>
      </c>
      <c r="F2071" s="32">
        <f>GLOBAL[[#This Row],[AWAL]]</f>
        <v>1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</v>
      </c>
    </row>
    <row r="2072" spans="1:21">
      <c r="A2072" s="31">
        <f ca="1">IF(GLOBAL[[#This Row],[TT]]&lt;1,"",ROW()-2)</f>
        <v>2070</v>
      </c>
      <c r="B2072" s="31" t="s">
        <v>4092</v>
      </c>
      <c r="C2072" s="31">
        <v>6</v>
      </c>
      <c r="D2072" s="31" t="s">
        <v>2619</v>
      </c>
      <c r="E2072" s="31">
        <f ca="1">GLOBAL[[#This Row],[a6]]</f>
        <v>6</v>
      </c>
      <c r="F2072" s="32">
        <f>GLOBAL[[#This Row],[AWAL]]</f>
        <v>6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6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6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6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6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6</v>
      </c>
    </row>
    <row r="2073" spans="1:21">
      <c r="A2073" s="31">
        <f ca="1">IF(GLOBAL[[#This Row],[TT]]&lt;1,"",ROW()-2)</f>
        <v>2071</v>
      </c>
      <c r="B2073" s="31" t="s">
        <v>4996</v>
      </c>
      <c r="C2073" s="31">
        <v>3</v>
      </c>
      <c r="D2073" s="31" t="s">
        <v>2619</v>
      </c>
      <c r="E2073" s="31">
        <f ca="1">GLOBAL[[#This Row],[a6]]</f>
        <v>2</v>
      </c>
      <c r="F2073" s="32">
        <f>GLOBAL[[#This Row],[AWAL]]</f>
        <v>3</v>
      </c>
      <c r="G2073" s="31">
        <v>2</v>
      </c>
      <c r="H2073" s="31">
        <f>IF(GLOBAL[[#This Row],[b1]]="","",GLOBAL[[#This Row],[b1]]-GLOBAL[[#This Row],[a1]])</f>
        <v>-1</v>
      </c>
      <c r="I2073" s="32">
        <f>SUM(GLOBAL[[#This Row],[a1]],IF(GLOBAL[[#This Row],[c1]]="",0,GLOBAL[[#This Row],[c1]]))</f>
        <v>2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2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2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2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2</v>
      </c>
    </row>
    <row r="2074" spans="1:21">
      <c r="A2074" s="31">
        <f ca="1">IF(GLOBAL[[#This Row],[TT]]&lt;1,"",ROW()-2)</f>
        <v>2072</v>
      </c>
      <c r="B2074" s="31" t="s">
        <v>4094</v>
      </c>
      <c r="C2074" s="31">
        <v>1</v>
      </c>
      <c r="D2074" s="31" t="s">
        <v>2619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>
      <c r="A2075" s="31">
        <f ca="1">IF(GLOBAL[[#This Row],[TT]]&lt;1,"",ROW()-2)</f>
        <v>2073</v>
      </c>
      <c r="B2075" s="31" t="s">
        <v>2203</v>
      </c>
      <c r="C2075" s="31">
        <v>2</v>
      </c>
      <c r="D2075" s="31" t="s">
        <v>2204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</row>
    <row r="2076" spans="1:21">
      <c r="A2076" s="31">
        <f ca="1">IF(GLOBAL[[#This Row],[TT]]&lt;1,"",ROW()-2)</f>
        <v>2074</v>
      </c>
      <c r="B2076" s="31" t="s">
        <v>2205</v>
      </c>
      <c r="C2076" s="31">
        <v>2</v>
      </c>
      <c r="D2076" s="31">
        <v>250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2206</v>
      </c>
      <c r="C2077" s="31">
        <v>1</v>
      </c>
      <c r="D2077" s="31">
        <v>180</v>
      </c>
      <c r="E2077" s="31">
        <f ca="1">GLOBAL[[#This Row],[a6]]</f>
        <v>1</v>
      </c>
      <c r="F2077" s="32">
        <f>GLOBAL[[#This Row],[AWAL]]</f>
        <v>1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</v>
      </c>
    </row>
    <row r="2078" spans="1:21">
      <c r="A2078" s="31">
        <f ca="1">IF(GLOBAL[[#This Row],[TT]]&lt;1,"",ROW()-2)</f>
        <v>2076</v>
      </c>
      <c r="B2078" s="31" t="s">
        <v>2207</v>
      </c>
      <c r="C2078" s="31">
        <v>12</v>
      </c>
      <c r="D2078" s="31" t="s">
        <v>102</v>
      </c>
      <c r="E2078" s="31">
        <f ca="1">GLOBAL[[#This Row],[a6]]</f>
        <v>12</v>
      </c>
      <c r="F2078" s="32">
        <f>GLOBAL[[#This Row],[AWAL]]</f>
        <v>12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12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12</v>
      </c>
    </row>
    <row r="2079" spans="1:21">
      <c r="A2079" s="31">
        <f ca="1">IF(GLOBAL[[#This Row],[TT]]&lt;1,"",ROW()-2)</f>
        <v>2077</v>
      </c>
      <c r="B2079" s="31" t="s">
        <v>4363</v>
      </c>
      <c r="C2079" s="31">
        <v>7</v>
      </c>
      <c r="D2079" s="31" t="s">
        <v>2539</v>
      </c>
      <c r="E2079" s="31">
        <f ca="1">GLOBAL[[#This Row],[a6]]</f>
        <v>3</v>
      </c>
      <c r="F2079" s="32">
        <f>GLOBAL[[#This Row],[AWAL]]</f>
        <v>7</v>
      </c>
      <c r="G2079" s="31">
        <v>5</v>
      </c>
      <c r="H2079" s="31">
        <f>IF(GLOBAL[[#This Row],[b1]]="","",GLOBAL[[#This Row],[b1]]-GLOBAL[[#This Row],[a1]])</f>
        <v>-2</v>
      </c>
      <c r="I2079" s="32">
        <f>SUM(GLOBAL[[#This Row],[a1]],IF(GLOBAL[[#This Row],[c1]]="",0,GLOBAL[[#This Row],[c1]]))</f>
        <v>5</v>
      </c>
      <c r="J2079" s="31">
        <v>3</v>
      </c>
      <c r="K2079" s="31">
        <f>IF(GLOBAL[[#This Row],[b2]]="","",GLOBAL[[#This Row],[b2]]-GLOBAL[[#This Row],[a2]])</f>
        <v>-2</v>
      </c>
      <c r="L2079" s="32">
        <f ca="1">SUM(INDIRECT(GLOBAL_VAR[TABLENAME]&amp;"[@a"&amp;$1:$1-1&amp;"]"),INDIRECT(GLOBAL_VAR[TABLENAME]&amp;"[@c"&amp;$1:$1-1&amp;"]"))</f>
        <v>3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3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3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3</v>
      </c>
    </row>
    <row r="2080" spans="1:21">
      <c r="A2080" s="31">
        <f ca="1">IF(GLOBAL[[#This Row],[TT]]&lt;1,"",ROW()-2)</f>
        <v>2078</v>
      </c>
      <c r="B2080" s="31" t="s">
        <v>4361</v>
      </c>
      <c r="C2080" s="31">
        <v>14</v>
      </c>
      <c r="D2080" s="31" t="s">
        <v>2539</v>
      </c>
      <c r="E2080" s="31">
        <f ca="1">GLOBAL[[#This Row],[a6]]</f>
        <v>10</v>
      </c>
      <c r="F2080" s="32">
        <f>GLOBAL[[#This Row],[AWAL]]</f>
        <v>14</v>
      </c>
      <c r="G2080" s="31">
        <v>12</v>
      </c>
      <c r="H2080" s="31">
        <f>IF(GLOBAL[[#This Row],[b1]]="","",GLOBAL[[#This Row],[b1]]-GLOBAL[[#This Row],[a1]])</f>
        <v>-2</v>
      </c>
      <c r="I2080" s="32">
        <f>SUM(GLOBAL[[#This Row],[a1]],IF(GLOBAL[[#This Row],[c1]]="",0,GLOBAL[[#This Row],[c1]]))</f>
        <v>12</v>
      </c>
      <c r="J2080" s="31">
        <v>10</v>
      </c>
      <c r="K2080" s="31">
        <f>IF(GLOBAL[[#This Row],[b2]]="","",GLOBAL[[#This Row],[b2]]-GLOBAL[[#This Row],[a2]])</f>
        <v>-2</v>
      </c>
      <c r="L2080" s="32">
        <f ca="1">SUM(INDIRECT(GLOBAL_VAR[TABLENAME]&amp;"[@a"&amp;$1:$1-1&amp;"]"),INDIRECT(GLOBAL_VAR[TABLENAME]&amp;"[@c"&amp;$1:$1-1&amp;"]"))</f>
        <v>10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10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10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10</v>
      </c>
    </row>
    <row r="2081" spans="1:21">
      <c r="A2081" s="31">
        <f ca="1">IF(GLOBAL[[#This Row],[TT]]&lt;1,"",ROW()-2)</f>
        <v>2079</v>
      </c>
      <c r="B2081" s="31" t="s">
        <v>4359</v>
      </c>
      <c r="C2081" s="31">
        <v>33</v>
      </c>
      <c r="D2081" s="31" t="s">
        <v>2539</v>
      </c>
      <c r="E2081" s="31">
        <f ca="1">GLOBAL[[#This Row],[a6]]</f>
        <v>30</v>
      </c>
      <c r="F2081" s="32">
        <f>GLOBAL[[#This Row],[AWAL]]</f>
        <v>33</v>
      </c>
      <c r="G2081" s="31">
        <v>32</v>
      </c>
      <c r="H2081" s="31">
        <f>IF(GLOBAL[[#This Row],[b1]]="","",GLOBAL[[#This Row],[b1]]-GLOBAL[[#This Row],[a1]])</f>
        <v>-1</v>
      </c>
      <c r="I2081" s="32">
        <f>SUM(GLOBAL[[#This Row],[a1]],IF(GLOBAL[[#This Row],[c1]]="",0,GLOBAL[[#This Row],[c1]]))</f>
        <v>32</v>
      </c>
      <c r="J2081" s="31">
        <v>30</v>
      </c>
      <c r="K2081" s="31">
        <f>IF(GLOBAL[[#This Row],[b2]]="","",GLOBAL[[#This Row],[b2]]-GLOBAL[[#This Row],[a2]])</f>
        <v>-2</v>
      </c>
      <c r="L2081" s="32">
        <f ca="1">SUM(INDIRECT(GLOBAL_VAR[TABLENAME]&amp;"[@a"&amp;$1:$1-1&amp;"]"),INDIRECT(GLOBAL_VAR[TABLENAME]&amp;"[@c"&amp;$1:$1-1&amp;"]"))</f>
        <v>30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30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30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30</v>
      </c>
    </row>
    <row r="2082" spans="1:21">
      <c r="A2082" s="31">
        <f ca="1">IF(GLOBAL[[#This Row],[TT]]&lt;1,"",ROW()-2)</f>
        <v>2080</v>
      </c>
      <c r="B2082" s="31" t="s">
        <v>2208</v>
      </c>
      <c r="C2082" s="31">
        <v>1</v>
      </c>
      <c r="D2082" s="31" t="s">
        <v>58</v>
      </c>
      <c r="E2082" s="31">
        <f ca="1">GLOBAL[[#This Row],[a6]]</f>
        <v>1</v>
      </c>
      <c r="F2082" s="32">
        <f>GLOBAL[[#This Row],[AWAL]]</f>
        <v>1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1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1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1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1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1</v>
      </c>
    </row>
    <row r="2083" spans="1:21">
      <c r="A2083" s="31">
        <f ca="1">IF(GLOBAL[[#This Row],[TT]]&lt;1,"",ROW()-2)</f>
        <v>2081</v>
      </c>
      <c r="B2083" s="31" t="s">
        <v>2211</v>
      </c>
      <c r="C2083" s="31">
        <v>2</v>
      </c>
      <c r="D2083" s="31" t="s">
        <v>52</v>
      </c>
      <c r="E2083" s="31">
        <f ca="1">GLOBAL[[#This Row],[a6]]</f>
        <v>2</v>
      </c>
      <c r="F2083" s="32">
        <f>GLOBAL[[#This Row],[AWAL]]</f>
        <v>2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2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2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2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2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2</v>
      </c>
    </row>
    <row r="2084" spans="1:21">
      <c r="A2084" s="31">
        <f ca="1">IF(GLOBAL[[#This Row],[TT]]&lt;1,"",ROW()-2)</f>
        <v>2082</v>
      </c>
      <c r="B2084" s="31" t="s">
        <v>2212</v>
      </c>
      <c r="C2084" s="31">
        <v>15</v>
      </c>
      <c r="D2084" s="31" t="s">
        <v>43</v>
      </c>
      <c r="E2084" s="31">
        <f ca="1">GLOBAL[[#This Row],[a6]]</f>
        <v>15</v>
      </c>
      <c r="F2084" s="32">
        <f>GLOBAL[[#This Row],[AWAL]]</f>
        <v>15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15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15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15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15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15</v>
      </c>
    </row>
    <row r="2085" spans="1:21">
      <c r="A2085" s="31">
        <f ca="1">IF(GLOBAL[[#This Row],[TT]]&lt;1,"",ROW()-2)</f>
        <v>2083</v>
      </c>
      <c r="B2085" s="31" t="s">
        <v>2213</v>
      </c>
      <c r="C2085" s="31">
        <v>3</v>
      </c>
      <c r="D2085" s="31" t="s">
        <v>130</v>
      </c>
      <c r="E2085" s="31">
        <f ca="1">GLOBAL[[#This Row],[a6]]</f>
        <v>3</v>
      </c>
      <c r="F2085" s="32">
        <f>GLOBAL[[#This Row],[AWAL]]</f>
        <v>3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3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3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3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3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3</v>
      </c>
    </row>
    <row r="2086" spans="1:21">
      <c r="A2086" s="31">
        <f ca="1">IF(GLOBAL[[#This Row],[TT]]&lt;1,"",ROW()-2)</f>
        <v>2084</v>
      </c>
      <c r="B2086" s="31" t="s">
        <v>2214</v>
      </c>
      <c r="C2086" s="31">
        <v>1</v>
      </c>
      <c r="D2086" s="31" t="s">
        <v>32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</row>
    <row r="2087" spans="1:21">
      <c r="A2087" s="31">
        <f ca="1">IF(GLOBAL[[#This Row],[TT]]&lt;1,"",ROW()-2)</f>
        <v>2085</v>
      </c>
      <c r="B2087" s="31" t="s">
        <v>2215</v>
      </c>
      <c r="C2087" s="31">
        <v>1</v>
      </c>
      <c r="D2087" s="31" t="s">
        <v>43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2216</v>
      </c>
      <c r="C2088" s="31">
        <v>1</v>
      </c>
      <c r="D2088" s="31" t="s">
        <v>32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2217</v>
      </c>
      <c r="C2089" s="31">
        <v>3</v>
      </c>
      <c r="D2089" s="31">
        <v>360</v>
      </c>
      <c r="E2089" s="31">
        <f ca="1">GLOBAL[[#This Row],[a6]]</f>
        <v>3</v>
      </c>
      <c r="F2089" s="32">
        <f>GLOBAL[[#This Row],[AWAL]]</f>
        <v>3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3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3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3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3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3</v>
      </c>
    </row>
    <row r="2090" spans="1:21">
      <c r="A2090" s="31">
        <f ca="1">IF(GLOBAL[[#This Row],[TT]]&lt;1,"",ROW()-2)</f>
        <v>2088</v>
      </c>
      <c r="B2090" s="31" t="s">
        <v>2218</v>
      </c>
      <c r="C2090" s="31">
        <v>1</v>
      </c>
      <c r="D2090" s="31" t="s">
        <v>43</v>
      </c>
      <c r="E2090" s="31">
        <f ca="1">GLOBAL[[#This Row],[a6]]</f>
        <v>1</v>
      </c>
      <c r="F2090" s="32">
        <f>GLOBAL[[#This Row],[AWAL]]</f>
        <v>1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1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1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1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1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1</v>
      </c>
    </row>
    <row r="2091" spans="1:21">
      <c r="A2091" s="31">
        <f ca="1">IF(GLOBAL[[#This Row],[TT]]&lt;1,"",ROW()-2)</f>
        <v>2089</v>
      </c>
      <c r="B2091" s="31" t="s">
        <v>2219</v>
      </c>
      <c r="C2091" s="31">
        <v>2</v>
      </c>
      <c r="D2091" s="31" t="s">
        <v>3278</v>
      </c>
      <c r="E2091" s="31">
        <f ca="1">GLOBAL[[#This Row],[a6]]</f>
        <v>2</v>
      </c>
      <c r="F2091" s="32">
        <f>GLOBAL[[#This Row],[AWAL]]</f>
        <v>2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2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2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2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2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2</v>
      </c>
    </row>
    <row r="2092" spans="1:21">
      <c r="A2092" s="31">
        <f ca="1">IF(GLOBAL[[#This Row],[TT]]&lt;1,"",ROW()-2)</f>
        <v>2090</v>
      </c>
      <c r="B2092" s="31" t="s">
        <v>3333</v>
      </c>
      <c r="C2092" s="31">
        <v>18</v>
      </c>
      <c r="D2092" s="31" t="s">
        <v>56</v>
      </c>
      <c r="E2092" s="31">
        <f ca="1">GLOBAL[[#This Row],[a6]]</f>
        <v>18</v>
      </c>
      <c r="F2092" s="32">
        <f>GLOBAL[[#This Row],[AWAL]]</f>
        <v>18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18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18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18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18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18</v>
      </c>
    </row>
    <row r="2093" spans="1:21">
      <c r="A2093" s="31">
        <f ca="1">IF(GLOBAL[[#This Row],[TT]]&lt;1,"",ROW()-2)</f>
        <v>2091</v>
      </c>
      <c r="B2093" s="31" t="s">
        <v>4413</v>
      </c>
      <c r="C2093" s="31">
        <v>7</v>
      </c>
      <c r="D2093" s="31" t="s">
        <v>56</v>
      </c>
      <c r="E2093" s="31">
        <f ca="1">GLOBAL[[#This Row],[a6]]</f>
        <v>7</v>
      </c>
      <c r="F2093" s="32">
        <f>GLOBAL[[#This Row],[AWAL]]</f>
        <v>7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7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7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7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7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7</v>
      </c>
    </row>
    <row r="2094" spans="1:21">
      <c r="A2094" s="31">
        <f ca="1">IF(GLOBAL[[#This Row],[TT]]&lt;1,"",ROW()-2)</f>
        <v>2092</v>
      </c>
      <c r="B2094" s="31" t="s">
        <v>2221</v>
      </c>
      <c r="C2094" s="31">
        <v>1</v>
      </c>
      <c r="D2094" s="31" t="s">
        <v>180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>
      <c r="A2095" s="31">
        <f ca="1">IF(GLOBAL[[#This Row],[TT]]&lt;1,"",ROW()-2)</f>
        <v>2093</v>
      </c>
      <c r="B2095" s="31" t="s">
        <v>2222</v>
      </c>
      <c r="C2095" s="31">
        <v>1</v>
      </c>
      <c r="D2095" s="31" t="s">
        <v>180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2223</v>
      </c>
      <c r="C2096" s="31">
        <v>3</v>
      </c>
      <c r="D2096" s="31" t="s">
        <v>339</v>
      </c>
      <c r="E2096" s="31">
        <f ca="1">GLOBAL[[#This Row],[a6]]</f>
        <v>3</v>
      </c>
      <c r="F2096" s="32">
        <f>GLOBAL[[#This Row],[AWAL]]</f>
        <v>3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</v>
      </c>
    </row>
    <row r="2097" spans="1:21">
      <c r="A2097" s="31">
        <f ca="1">IF(GLOBAL[[#This Row],[TT]]&lt;1,"",ROW()-2)</f>
        <v>2095</v>
      </c>
      <c r="B2097" s="31" t="s">
        <v>2224</v>
      </c>
      <c r="C2097" s="31">
        <v>9</v>
      </c>
      <c r="D2097" s="31" t="s">
        <v>132</v>
      </c>
      <c r="E2097" s="31">
        <f ca="1">GLOBAL[[#This Row],[a6]]</f>
        <v>9</v>
      </c>
      <c r="F2097" s="32">
        <f>GLOBAL[[#This Row],[AWAL]]</f>
        <v>9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9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9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9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9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9</v>
      </c>
    </row>
    <row r="2098" spans="1:21">
      <c r="A2098" s="31">
        <f ca="1">IF(GLOBAL[[#This Row],[TT]]&lt;1,"",ROW()-2)</f>
        <v>2096</v>
      </c>
      <c r="B2098" s="31" t="s">
        <v>2226</v>
      </c>
      <c r="C2098" s="31">
        <v>3</v>
      </c>
      <c r="D2098" s="31" t="s">
        <v>754</v>
      </c>
      <c r="E2098" s="31">
        <f ca="1">GLOBAL[[#This Row],[a6]]</f>
        <v>3</v>
      </c>
      <c r="F2098" s="32">
        <f>GLOBAL[[#This Row],[AWAL]]</f>
        <v>3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3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3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3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3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3</v>
      </c>
    </row>
    <row r="2099" spans="1:21">
      <c r="A2099" s="31">
        <f ca="1">IF(GLOBAL[[#This Row],[TT]]&lt;1,"",ROW()-2)</f>
        <v>2097</v>
      </c>
      <c r="B2099" s="31" t="s">
        <v>2227</v>
      </c>
      <c r="C2099" s="31">
        <v>1</v>
      </c>
      <c r="D2099" s="31">
        <v>200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2228</v>
      </c>
      <c r="C2100" s="31">
        <v>4</v>
      </c>
      <c r="D2100" s="31">
        <v>360</v>
      </c>
      <c r="E2100" s="31">
        <f ca="1">GLOBAL[[#This Row],[a6]]</f>
        <v>4</v>
      </c>
      <c r="F2100" s="32">
        <f>GLOBAL[[#This Row],[AWAL]]</f>
        <v>4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4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4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4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4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4</v>
      </c>
    </row>
    <row r="2101" spans="1:21">
      <c r="A2101" s="31">
        <f ca="1">IF(GLOBAL[[#This Row],[TT]]&lt;1,"",ROW()-2)</f>
        <v>2099</v>
      </c>
      <c r="B2101" s="31" t="s">
        <v>2229</v>
      </c>
      <c r="C2101" s="31">
        <v>9</v>
      </c>
      <c r="D2101" s="31" t="s">
        <v>56</v>
      </c>
      <c r="E2101" s="31">
        <f ca="1">GLOBAL[[#This Row],[a6]]</f>
        <v>9</v>
      </c>
      <c r="F2101" s="32">
        <f>GLOBAL[[#This Row],[AWAL]]</f>
        <v>9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9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9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9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9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9</v>
      </c>
    </row>
    <row r="2102" spans="1:21">
      <c r="A2102" s="31">
        <f ca="1">IF(GLOBAL[[#This Row],[TT]]&lt;1,"",ROW()-2)</f>
        <v>2100</v>
      </c>
      <c r="B2102" s="31" t="s">
        <v>2230</v>
      </c>
      <c r="C2102" s="31">
        <v>3</v>
      </c>
      <c r="D2102" s="31">
        <v>360</v>
      </c>
      <c r="E2102" s="31">
        <f ca="1">GLOBAL[[#This Row],[a6]]</f>
        <v>3</v>
      </c>
      <c r="F2102" s="32">
        <f>GLOBAL[[#This Row],[AWAL]]</f>
        <v>3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3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3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3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3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3</v>
      </c>
    </row>
    <row r="2103" spans="1:21">
      <c r="A2103" s="31">
        <f ca="1">IF(GLOBAL[[#This Row],[TT]]&lt;1,"",ROW()-2)</f>
        <v>2101</v>
      </c>
      <c r="B2103" s="31" t="s">
        <v>2231</v>
      </c>
      <c r="C2103" s="31">
        <v>8</v>
      </c>
      <c r="D2103" s="31">
        <v>360</v>
      </c>
      <c r="E2103" s="31">
        <f ca="1">GLOBAL[[#This Row],[a6]]</f>
        <v>7</v>
      </c>
      <c r="F2103" s="32">
        <f>GLOBAL[[#This Row],[AWAL]]</f>
        <v>8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8</v>
      </c>
      <c r="J2103" s="31">
        <v>7</v>
      </c>
      <c r="K2103" s="31">
        <f>IF(GLOBAL[[#This Row],[b2]]="","",GLOBAL[[#This Row],[b2]]-GLOBAL[[#This Row],[a2]])</f>
        <v>-1</v>
      </c>
      <c r="L2103" s="32">
        <f ca="1">SUM(INDIRECT(GLOBAL_VAR[TABLENAME]&amp;"[@a"&amp;$1:$1-1&amp;"]"),INDIRECT(GLOBAL_VAR[TABLENAME]&amp;"[@c"&amp;$1:$1-1&amp;"]"))</f>
        <v>7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7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7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7</v>
      </c>
    </row>
    <row r="2104" spans="1:21">
      <c r="A2104" s="31">
        <f ca="1">IF(GLOBAL[[#This Row],[TT]]&lt;1,"",ROW()-2)</f>
        <v>2102</v>
      </c>
      <c r="B2104" s="31" t="s">
        <v>2232</v>
      </c>
      <c r="C2104" s="31">
        <v>15</v>
      </c>
      <c r="D2104" s="31">
        <v>360</v>
      </c>
      <c r="E2104" s="31">
        <f ca="1">GLOBAL[[#This Row],[a6]]</f>
        <v>15</v>
      </c>
      <c r="F2104" s="32">
        <f>GLOBAL[[#This Row],[AWAL]]</f>
        <v>15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15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15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15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15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15</v>
      </c>
    </row>
    <row r="2105" spans="1:21">
      <c r="A2105" s="31">
        <f ca="1">IF(GLOBAL[[#This Row],[TT]]&lt;1,"",ROW()-2)</f>
        <v>2103</v>
      </c>
      <c r="B2105" s="31" t="s">
        <v>2233</v>
      </c>
      <c r="C2105" s="31">
        <v>5</v>
      </c>
      <c r="D2105" s="31">
        <v>360</v>
      </c>
      <c r="E2105" s="31">
        <f ca="1">GLOBAL[[#This Row],[a6]]</f>
        <v>5</v>
      </c>
      <c r="F2105" s="32">
        <f>GLOBAL[[#This Row],[AWAL]]</f>
        <v>5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5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5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5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5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5</v>
      </c>
    </row>
    <row r="2106" spans="1:21">
      <c r="A2106" s="31">
        <f ca="1">IF(GLOBAL[[#This Row],[TT]]&lt;1,"",ROW()-2)</f>
        <v>2104</v>
      </c>
      <c r="B2106" s="31" t="s">
        <v>2235</v>
      </c>
      <c r="C2106" s="31">
        <v>1</v>
      </c>
      <c r="D2106" s="31">
        <v>360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>
      <c r="A2107" s="31">
        <f ca="1">IF(GLOBAL[[#This Row],[TT]]&lt;1,"",ROW()-2)</f>
        <v>2105</v>
      </c>
      <c r="B2107" s="31" t="s">
        <v>2236</v>
      </c>
      <c r="C2107" s="31">
        <v>7</v>
      </c>
      <c r="D2107" s="31">
        <v>480</v>
      </c>
      <c r="E2107" s="31">
        <f ca="1">GLOBAL[[#This Row],[a6]]</f>
        <v>7</v>
      </c>
      <c r="F2107" s="32">
        <f>GLOBAL[[#This Row],[AWAL]]</f>
        <v>7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7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7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7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7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7</v>
      </c>
    </row>
    <row r="2108" spans="1:21">
      <c r="A2108" s="31">
        <f ca="1">IF(GLOBAL[[#This Row],[TT]]&lt;1,"",ROW()-2)</f>
        <v>2106</v>
      </c>
      <c r="B2108" s="31" t="s">
        <v>2237</v>
      </c>
      <c r="C2108" s="31">
        <v>36</v>
      </c>
      <c r="D2108" s="31" t="s">
        <v>339</v>
      </c>
      <c r="E2108" s="31">
        <f ca="1">GLOBAL[[#This Row],[a6]]</f>
        <v>36</v>
      </c>
      <c r="F2108" s="32">
        <f>GLOBAL[[#This Row],[AWAL]]</f>
        <v>36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36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36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36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36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36</v>
      </c>
    </row>
    <row r="2109" spans="1:21">
      <c r="A2109" s="31">
        <f ca="1">IF(GLOBAL[[#This Row],[TT]]&lt;1,"",ROW()-2)</f>
        <v>2107</v>
      </c>
      <c r="B2109" s="31" t="s">
        <v>2238</v>
      </c>
      <c r="C2109" s="31">
        <v>2</v>
      </c>
      <c r="D2109" s="31" t="s">
        <v>339</v>
      </c>
      <c r="E2109" s="31">
        <f ca="1">GLOBAL[[#This Row],[a6]]</f>
        <v>2</v>
      </c>
      <c r="F2109" s="32">
        <f>GLOBAL[[#This Row],[AWAL]]</f>
        <v>2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2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2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2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2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2</v>
      </c>
    </row>
    <row r="2110" spans="1:21">
      <c r="A2110" s="31">
        <f ca="1">IF(GLOBAL[[#This Row],[TT]]&lt;1,"",ROW()-2)</f>
        <v>2108</v>
      </c>
      <c r="B2110" s="31" t="s">
        <v>2240</v>
      </c>
      <c r="C2110" s="31">
        <v>2</v>
      </c>
      <c r="D2110" s="31" t="s">
        <v>180</v>
      </c>
      <c r="E2110" s="31">
        <f ca="1">GLOBAL[[#This Row],[a6]]</f>
        <v>2</v>
      </c>
      <c r="F2110" s="32">
        <f>GLOBAL[[#This Row],[AWAL]]</f>
        <v>2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2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2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2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2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2</v>
      </c>
    </row>
    <row r="2111" spans="1:21">
      <c r="A2111" s="31">
        <f ca="1">IF(GLOBAL[[#This Row],[TT]]&lt;1,"",ROW()-2)</f>
        <v>2109</v>
      </c>
      <c r="B2111" s="31" t="s">
        <v>2241</v>
      </c>
      <c r="C2111" s="31">
        <v>3</v>
      </c>
      <c r="D2111" s="31" t="s">
        <v>783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</row>
    <row r="2112" spans="1:21">
      <c r="A2112" s="31">
        <f ca="1">IF(GLOBAL[[#This Row],[TT]]&lt;1,"",ROW()-2)</f>
        <v>2110</v>
      </c>
      <c r="B2112" s="31" t="s">
        <v>2242</v>
      </c>
      <c r="C2112" s="31">
        <v>3</v>
      </c>
      <c r="D2112" s="31" t="s">
        <v>58</v>
      </c>
      <c r="E2112" s="31">
        <f ca="1">GLOBAL[[#This Row],[a6]]</f>
        <v>3</v>
      </c>
      <c r="F2112" s="32">
        <f>GLOBAL[[#This Row],[AWAL]]</f>
        <v>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3</v>
      </c>
    </row>
    <row r="2113" spans="1:21">
      <c r="A2113" s="31">
        <f ca="1">IF(GLOBAL[[#This Row],[TT]]&lt;1,"",ROW()-2)</f>
        <v>2111</v>
      </c>
      <c r="B2113" s="31" t="s">
        <v>2243</v>
      </c>
      <c r="C2113" s="31">
        <v>13</v>
      </c>
      <c r="D2113" s="31" t="s">
        <v>2244</v>
      </c>
      <c r="E2113" s="31">
        <f ca="1">GLOBAL[[#This Row],[a6]]</f>
        <v>13</v>
      </c>
      <c r="F2113" s="32">
        <f>GLOBAL[[#This Row],[AWAL]]</f>
        <v>13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13</v>
      </c>
    </row>
    <row r="2114" spans="1:21">
      <c r="A2114" s="31">
        <f ca="1">IF(GLOBAL[[#This Row],[TT]]&lt;1,"",ROW()-2)</f>
        <v>2112</v>
      </c>
      <c r="B2114" s="31" t="s">
        <v>2245</v>
      </c>
      <c r="C2114" s="31">
        <v>23</v>
      </c>
      <c r="D2114" s="31" t="s">
        <v>130</v>
      </c>
      <c r="E2114" s="31">
        <f ca="1">GLOBAL[[#This Row],[a6]]</f>
        <v>23</v>
      </c>
      <c r="F2114" s="32">
        <f>GLOBAL[[#This Row],[AWAL]]</f>
        <v>23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23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23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23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23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23</v>
      </c>
    </row>
    <row r="2115" spans="1:21">
      <c r="A2115" s="31">
        <f ca="1">IF(GLOBAL[[#This Row],[TT]]&lt;1,"",ROW()-2)</f>
        <v>2113</v>
      </c>
      <c r="B2115" s="31" t="s">
        <v>2246</v>
      </c>
      <c r="C2115" s="31">
        <v>4</v>
      </c>
      <c r="D2115" s="31" t="s">
        <v>58</v>
      </c>
      <c r="E2115" s="31">
        <f ca="1">GLOBAL[[#This Row],[a6]]</f>
        <v>4</v>
      </c>
      <c r="F2115" s="32">
        <f>GLOBAL[[#This Row],[AWAL]]</f>
        <v>4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4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4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4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4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4</v>
      </c>
    </row>
    <row r="2116" spans="1:21">
      <c r="A2116" s="31">
        <f ca="1">IF(GLOBAL[[#This Row],[TT]]&lt;1,"",ROW()-2)</f>
        <v>2114</v>
      </c>
      <c r="B2116" s="31" t="s">
        <v>2246</v>
      </c>
      <c r="C2116" s="31">
        <v>1</v>
      </c>
      <c r="D2116" s="31" t="s">
        <v>2247</v>
      </c>
      <c r="E2116" s="31">
        <f ca="1">GLOBAL[[#This Row],[a6]]</f>
        <v>1</v>
      </c>
      <c r="F2116" s="32">
        <f>GLOBAL[[#This Row],[AWAL]]</f>
        <v>1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1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1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1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1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1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5</v>
      </c>
      <c r="D2117" s="31" t="s">
        <v>2780</v>
      </c>
      <c r="E2117" s="31">
        <f ca="1">GLOBAL[[#This Row],[a6]]</f>
        <v>5</v>
      </c>
      <c r="F2117" s="32">
        <f>GLOBAL[[#This Row],[AWAL]]</f>
        <v>5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5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5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5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5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5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1</v>
      </c>
      <c r="D2118" s="31" t="s">
        <v>2781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1</v>
      </c>
      <c r="D2119" s="31">
        <v>170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1</v>
      </c>
      <c r="D2120" s="31">
        <v>115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2248</v>
      </c>
      <c r="C2121" s="31">
        <v>1</v>
      </c>
      <c r="D2121" s="31">
        <v>110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2248</v>
      </c>
      <c r="C2122" s="31">
        <v>1</v>
      </c>
      <c r="D2122" s="31">
        <v>100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7</v>
      </c>
      <c r="D2123" s="31" t="s">
        <v>154</v>
      </c>
      <c r="E2123" s="31">
        <f ca="1">GLOBAL[[#This Row],[a6]]</f>
        <v>7</v>
      </c>
      <c r="F2123" s="32">
        <f>GLOBAL[[#This Row],[AWAL]]</f>
        <v>7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7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7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7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7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7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7</v>
      </c>
      <c r="D2124" s="31">
        <v>170</v>
      </c>
      <c r="E2124" s="31">
        <f ca="1">GLOBAL[[#This Row],[a6]]</f>
        <v>7</v>
      </c>
      <c r="F2124" s="32">
        <f>GLOBAL[[#This Row],[AWAL]]</f>
        <v>7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7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7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7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7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7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6</v>
      </c>
      <c r="D2125" s="31" t="s">
        <v>34</v>
      </c>
      <c r="E2125" s="31">
        <f ca="1">GLOBAL[[#This Row],[a6]]</f>
        <v>6</v>
      </c>
      <c r="F2125" s="32">
        <f>GLOBAL[[#This Row],[AWAL]]</f>
        <v>6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6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6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6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6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6</v>
      </c>
    </row>
    <row r="2126" spans="1:21">
      <c r="A2126" s="31">
        <f ca="1">IF(GLOBAL[[#This Row],[TT]]&lt;1,"",ROW()-2)</f>
        <v>2124</v>
      </c>
      <c r="B2126" s="31" t="s">
        <v>2249</v>
      </c>
      <c r="C2126" s="31">
        <v>5</v>
      </c>
      <c r="D2126" s="31" t="s">
        <v>2247</v>
      </c>
      <c r="E2126" s="31">
        <f ca="1">GLOBAL[[#This Row],[a6]]</f>
        <v>5</v>
      </c>
      <c r="F2126" s="32">
        <f>GLOBAL[[#This Row],[AWAL]]</f>
        <v>5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5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5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5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5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5</v>
      </c>
    </row>
    <row r="2127" spans="1:21">
      <c r="A2127" s="31">
        <f ca="1">IF(GLOBAL[[#This Row],[TT]]&lt;1,"",ROW()-2)</f>
        <v>2125</v>
      </c>
      <c r="B2127" s="31" t="s">
        <v>2249</v>
      </c>
      <c r="C2127" s="31">
        <v>4</v>
      </c>
      <c r="D2127" s="31" t="s">
        <v>2780</v>
      </c>
      <c r="E2127" s="31">
        <f ca="1">GLOBAL[[#This Row],[a6]]</f>
        <v>4</v>
      </c>
      <c r="F2127" s="32">
        <f>GLOBAL[[#This Row],[AWAL]]</f>
        <v>4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4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4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4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4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4</v>
      </c>
    </row>
    <row r="2128" spans="1:21">
      <c r="A2128" s="31">
        <f ca="1">IF(GLOBAL[[#This Row],[TT]]&lt;1,"",ROW()-2)</f>
        <v>2126</v>
      </c>
      <c r="B2128" s="31" t="s">
        <v>2249</v>
      </c>
      <c r="C2128" s="31">
        <v>2</v>
      </c>
      <c r="D2128" s="31" t="s">
        <v>2783</v>
      </c>
      <c r="E2128" s="31">
        <f ca="1">GLOBAL[[#This Row],[a6]]</f>
        <v>2</v>
      </c>
      <c r="F2128" s="32">
        <f>GLOBAL[[#This Row],[AWAL]]</f>
        <v>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2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2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2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2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2</v>
      </c>
    </row>
    <row r="2129" spans="1:21">
      <c r="A2129" s="31">
        <f ca="1">IF(GLOBAL[[#This Row],[TT]]&lt;1,"",ROW()-2)</f>
        <v>2127</v>
      </c>
      <c r="B2129" s="31" t="s">
        <v>2250</v>
      </c>
      <c r="C2129" s="31">
        <v>1</v>
      </c>
      <c r="D2129" s="31" t="s">
        <v>2786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2250</v>
      </c>
      <c r="C2130" s="31">
        <v>1</v>
      </c>
      <c r="D2130" s="31" t="s">
        <v>2785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2250</v>
      </c>
      <c r="C2131" s="31">
        <v>1</v>
      </c>
      <c r="D2131" s="31" t="s">
        <v>2784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2250</v>
      </c>
      <c r="C2132" s="31">
        <v>1</v>
      </c>
      <c r="D2132" s="31" t="s">
        <v>2782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</row>
    <row r="2133" spans="1:21">
      <c r="A2133" s="31">
        <f ca="1">IF(GLOBAL[[#This Row],[TT]]&lt;1,"",ROW()-2)</f>
        <v>2131</v>
      </c>
      <c r="B2133" s="31" t="s">
        <v>2249</v>
      </c>
      <c r="C2133" s="31">
        <v>1</v>
      </c>
      <c r="D2133" s="31">
        <v>180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2251</v>
      </c>
      <c r="C2134" s="31">
        <v>19</v>
      </c>
      <c r="D2134" s="31">
        <v>140</v>
      </c>
      <c r="E2134" s="31">
        <f ca="1">GLOBAL[[#This Row],[a6]]</f>
        <v>19</v>
      </c>
      <c r="F2134" s="32">
        <f>GLOBAL[[#This Row],[AWAL]]</f>
        <v>19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19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19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19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19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19</v>
      </c>
    </row>
    <row r="2135" spans="1:21">
      <c r="A2135" s="31">
        <f ca="1">IF(GLOBAL[[#This Row],[TT]]&lt;1,"",ROW()-2)</f>
        <v>2133</v>
      </c>
      <c r="B2135" s="31" t="s">
        <v>2251</v>
      </c>
      <c r="C2135" s="31">
        <v>12</v>
      </c>
      <c r="D2135" s="31">
        <v>150</v>
      </c>
      <c r="E2135" s="31">
        <f ca="1">GLOBAL[[#This Row],[a6]]</f>
        <v>12</v>
      </c>
      <c r="F2135" s="32">
        <f>GLOBAL[[#This Row],[AWAL]]</f>
        <v>12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12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12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12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12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12</v>
      </c>
    </row>
    <row r="2136" spans="1:21">
      <c r="A2136" s="31">
        <f ca="1">IF(GLOBAL[[#This Row],[TT]]&lt;1,"",ROW()-2)</f>
        <v>2134</v>
      </c>
      <c r="B2136" s="31" t="s">
        <v>2251</v>
      </c>
      <c r="C2136" s="31">
        <v>10</v>
      </c>
      <c r="D2136" s="31" t="s">
        <v>2247</v>
      </c>
      <c r="E2136" s="31">
        <f ca="1">GLOBAL[[#This Row],[a6]]</f>
        <v>10</v>
      </c>
      <c r="F2136" s="32">
        <f>GLOBAL[[#This Row],[AWAL]]</f>
        <v>10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10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10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10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10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10</v>
      </c>
    </row>
    <row r="2137" spans="1:21">
      <c r="A2137" s="31">
        <f ca="1">IF(GLOBAL[[#This Row],[TT]]&lt;1,"",ROW()-2)</f>
        <v>2135</v>
      </c>
      <c r="B2137" s="31" t="s">
        <v>2251</v>
      </c>
      <c r="C2137" s="31">
        <v>3</v>
      </c>
      <c r="D2137" s="31" t="s">
        <v>905</v>
      </c>
      <c r="E2137" s="31">
        <f ca="1">GLOBAL[[#This Row],[a6]]</f>
        <v>3</v>
      </c>
      <c r="F2137" s="32">
        <f>GLOBAL[[#This Row],[AWAL]]</f>
        <v>3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3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3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3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3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3</v>
      </c>
    </row>
    <row r="2138" spans="1:21">
      <c r="A2138" s="31">
        <f ca="1">IF(GLOBAL[[#This Row],[TT]]&lt;1,"",ROW()-2)</f>
        <v>2136</v>
      </c>
      <c r="B2138" s="31" t="s">
        <v>2251</v>
      </c>
      <c r="C2138" s="31">
        <v>2</v>
      </c>
      <c r="D2138" s="31">
        <v>60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>
      <c r="A2139" s="31">
        <f ca="1">IF(GLOBAL[[#This Row],[TT]]&lt;1,"",ROW()-2)</f>
        <v>2137</v>
      </c>
      <c r="B2139" s="31" t="s">
        <v>2252</v>
      </c>
      <c r="C2139" s="31">
        <v>4</v>
      </c>
      <c r="D2139" s="31" t="s">
        <v>154</v>
      </c>
      <c r="E2139" s="31">
        <f ca="1">GLOBAL[[#This Row],[a6]]</f>
        <v>4</v>
      </c>
      <c r="F2139" s="32">
        <f>GLOBAL[[#This Row],[AWAL]]</f>
        <v>4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4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4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4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4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4</v>
      </c>
    </row>
    <row r="2140" spans="1:21">
      <c r="A2140" s="31">
        <f ca="1">IF(GLOBAL[[#This Row],[TT]]&lt;1,"",ROW()-2)</f>
        <v>2138</v>
      </c>
      <c r="B2140" s="31" t="s">
        <v>2252</v>
      </c>
      <c r="C2140" s="31">
        <v>1</v>
      </c>
      <c r="D2140" s="31" t="s">
        <v>2253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2254</v>
      </c>
      <c r="C2141" s="31">
        <v>1</v>
      </c>
      <c r="D2141" s="31" t="s">
        <v>189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2255</v>
      </c>
      <c r="C2142" s="31">
        <v>8</v>
      </c>
      <c r="D2142" s="31" t="s">
        <v>32</v>
      </c>
      <c r="E2142" s="31">
        <f ca="1">GLOBAL[[#This Row],[a6]]</f>
        <v>8</v>
      </c>
      <c r="F2142" s="32">
        <f>GLOBAL[[#This Row],[AWAL]]</f>
        <v>8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8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8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8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8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8</v>
      </c>
    </row>
    <row r="2143" spans="1:21">
      <c r="A2143" s="31">
        <f ca="1">IF(GLOBAL[[#This Row],[TT]]&lt;1,"",ROW()-2)</f>
        <v>2141</v>
      </c>
      <c r="B2143" s="31" t="s">
        <v>2256</v>
      </c>
      <c r="C2143" s="31">
        <v>5</v>
      </c>
      <c r="D2143" s="31" t="s">
        <v>180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</row>
    <row r="2144" spans="1:21">
      <c r="A2144" s="31">
        <f ca="1">IF(GLOBAL[[#This Row],[TT]]&lt;1,"",ROW()-2)</f>
        <v>2142</v>
      </c>
      <c r="B2144" s="31" t="s">
        <v>2257</v>
      </c>
      <c r="C2144" s="31">
        <v>12</v>
      </c>
      <c r="D2144" s="31">
        <v>480</v>
      </c>
      <c r="E2144" s="31">
        <f ca="1">GLOBAL[[#This Row],[a6]]</f>
        <v>12</v>
      </c>
      <c r="F2144" s="32">
        <f>GLOBAL[[#This Row],[AWAL]]</f>
        <v>12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12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12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12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12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12</v>
      </c>
    </row>
    <row r="2145" spans="1:21">
      <c r="A2145" s="31">
        <f ca="1">IF(GLOBAL[[#This Row],[TT]]&lt;1,"",ROW()-2)</f>
        <v>2143</v>
      </c>
      <c r="B2145" s="31" t="s">
        <v>2258</v>
      </c>
      <c r="C2145" s="31">
        <v>25</v>
      </c>
      <c r="D2145" s="31">
        <v>480</v>
      </c>
      <c r="E2145" s="31">
        <f ca="1">GLOBAL[[#This Row],[a6]]</f>
        <v>23</v>
      </c>
      <c r="F2145" s="32">
        <f>GLOBAL[[#This Row],[AWAL]]</f>
        <v>25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25</v>
      </c>
      <c r="J2145" s="31">
        <v>23</v>
      </c>
      <c r="K2145" s="31">
        <f>IF(GLOBAL[[#This Row],[b2]]="","",GLOBAL[[#This Row],[b2]]-GLOBAL[[#This Row],[a2]])</f>
        <v>-2</v>
      </c>
      <c r="L2145" s="32">
        <f ca="1">SUM(INDIRECT(GLOBAL_VAR[TABLENAME]&amp;"[@a"&amp;$1:$1-1&amp;"]"),INDIRECT(GLOBAL_VAR[TABLENAME]&amp;"[@c"&amp;$1:$1-1&amp;"]"))</f>
        <v>23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23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23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23</v>
      </c>
    </row>
    <row r="2146" spans="1:21">
      <c r="A2146" s="31">
        <f ca="1">IF(GLOBAL[[#This Row],[TT]]&lt;1,"",ROW()-2)</f>
        <v>2144</v>
      </c>
      <c r="B2146" s="31" t="s">
        <v>2259</v>
      </c>
      <c r="C2146" s="31">
        <v>1</v>
      </c>
      <c r="D2146" s="31" t="s">
        <v>82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</row>
    <row r="2147" spans="1:21">
      <c r="A2147" s="31">
        <f ca="1">IF(GLOBAL[[#This Row],[TT]]&lt;1,"",ROW()-2)</f>
        <v>2145</v>
      </c>
      <c r="B2147" s="31" t="s">
        <v>2260</v>
      </c>
      <c r="C2147" s="31">
        <v>1</v>
      </c>
      <c r="D2147" s="31" t="s">
        <v>130</v>
      </c>
      <c r="E2147" s="31">
        <f ca="1">GLOBAL[[#This Row],[a6]]</f>
        <v>1</v>
      </c>
      <c r="F2147" s="32">
        <f>GLOBAL[[#This Row],[AWAL]]</f>
        <v>1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</v>
      </c>
    </row>
    <row r="2148" spans="1:21">
      <c r="A2148" s="31">
        <f ca="1">IF(GLOBAL[[#This Row],[TT]]&lt;1,"",ROW()-2)</f>
        <v>2146</v>
      </c>
      <c r="B2148" s="31" t="s">
        <v>2261</v>
      </c>
      <c r="C2148" s="31">
        <v>9</v>
      </c>
      <c r="D2148" s="31" t="s">
        <v>52</v>
      </c>
      <c r="E2148" s="31">
        <f ca="1">GLOBAL[[#This Row],[a6]]</f>
        <v>9</v>
      </c>
      <c r="F2148" s="32">
        <f>GLOBAL[[#This Row],[AWAL]]</f>
        <v>9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9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9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9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9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9</v>
      </c>
    </row>
    <row r="2149" spans="1:21">
      <c r="A2149" s="31">
        <f ca="1">IF(GLOBAL[[#This Row],[TT]]&lt;1,"",ROW()-2)</f>
        <v>2147</v>
      </c>
      <c r="B2149" s="31" t="s">
        <v>2262</v>
      </c>
      <c r="C2149" s="31">
        <v>4</v>
      </c>
      <c r="D2149" s="31" t="s">
        <v>2263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</row>
    <row r="2150" spans="1:21">
      <c r="A2150" s="31">
        <f ca="1">IF(GLOBAL[[#This Row],[TT]]&lt;1,"",ROW()-2)</f>
        <v>2148</v>
      </c>
      <c r="B2150" s="31" t="s">
        <v>2264</v>
      </c>
      <c r="C2150" s="31">
        <v>2</v>
      </c>
      <c r="D2150" s="31" t="s">
        <v>56</v>
      </c>
      <c r="E2150" s="31">
        <f ca="1">GLOBAL[[#This Row],[a6]]</f>
        <v>2</v>
      </c>
      <c r="F2150" s="32">
        <f>GLOBAL[[#This Row],[AWAL]]</f>
        <v>2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2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2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2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2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2</v>
      </c>
    </row>
    <row r="2151" spans="1:21">
      <c r="A2151" s="31">
        <f ca="1">IF(GLOBAL[[#This Row],[TT]]&lt;1,"",ROW()-2)</f>
        <v>2149</v>
      </c>
      <c r="B2151" s="31" t="s">
        <v>2265</v>
      </c>
      <c r="C2151" s="31">
        <v>3</v>
      </c>
      <c r="D2151" s="31">
        <v>360</v>
      </c>
      <c r="E2151" s="31">
        <f ca="1">GLOBAL[[#This Row],[a6]]</f>
        <v>3</v>
      </c>
      <c r="F2151" s="32">
        <f>GLOBAL[[#This Row],[AWAL]]</f>
        <v>3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3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3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3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3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3</v>
      </c>
    </row>
    <row r="2152" spans="1:21">
      <c r="A2152" s="31">
        <f ca="1">IF(GLOBAL[[#This Row],[TT]]&lt;1,"",ROW()-2)</f>
        <v>2150</v>
      </c>
      <c r="B2152" s="31" t="s">
        <v>2266</v>
      </c>
      <c r="C2152" s="31">
        <v>1</v>
      </c>
      <c r="D2152" s="31">
        <v>360</v>
      </c>
      <c r="E2152" s="31">
        <f ca="1">GLOBAL[[#This Row],[a6]]</f>
        <v>1</v>
      </c>
      <c r="F2152" s="32">
        <f>GLOBAL[[#This Row],[AWAL]]</f>
        <v>1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1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1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1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1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1</v>
      </c>
    </row>
    <row r="2153" spans="1:21">
      <c r="A2153" s="31">
        <f ca="1">IF(GLOBAL[[#This Row],[TT]]&lt;1,"",ROW()-2)</f>
        <v>2151</v>
      </c>
      <c r="B2153" s="31" t="s">
        <v>2267</v>
      </c>
      <c r="C2153" s="31">
        <v>6</v>
      </c>
      <c r="D2153" s="31">
        <v>360</v>
      </c>
      <c r="E2153" s="31">
        <f ca="1">GLOBAL[[#This Row],[a6]]</f>
        <v>6</v>
      </c>
      <c r="F2153" s="32">
        <f>GLOBAL[[#This Row],[AWAL]]</f>
        <v>6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6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6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6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6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6</v>
      </c>
    </row>
    <row r="2154" spans="1:21">
      <c r="A2154" s="31">
        <f ca="1">IF(GLOBAL[[#This Row],[TT]]&lt;1,"",ROW()-2)</f>
        <v>2152</v>
      </c>
      <c r="B2154" s="31" t="s">
        <v>2269</v>
      </c>
      <c r="C2154" s="31">
        <v>2</v>
      </c>
      <c r="D2154" s="31">
        <v>240</v>
      </c>
      <c r="E2154" s="31">
        <f ca="1">GLOBAL[[#This Row],[a6]]</f>
        <v>2</v>
      </c>
      <c r="F2154" s="32">
        <f>GLOBAL[[#This Row],[AWAL]]</f>
        <v>2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2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2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2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2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2</v>
      </c>
    </row>
    <row r="2155" spans="1:21">
      <c r="A2155" s="31">
        <f ca="1">IF(GLOBAL[[#This Row],[TT]]&lt;1,"",ROW()-2)</f>
        <v>2153</v>
      </c>
      <c r="B2155" s="31" t="s">
        <v>2270</v>
      </c>
      <c r="C2155" s="31">
        <v>5</v>
      </c>
      <c r="D2155" s="31">
        <v>360</v>
      </c>
      <c r="E2155" s="31">
        <f ca="1">GLOBAL[[#This Row],[a6]]</f>
        <v>5</v>
      </c>
      <c r="F2155" s="32">
        <f>GLOBAL[[#This Row],[AWAL]]</f>
        <v>5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5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5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5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5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5</v>
      </c>
    </row>
    <row r="2156" spans="1:21">
      <c r="A2156" s="31">
        <f ca="1">IF(GLOBAL[[#This Row],[TT]]&lt;1,"",ROW()-2)</f>
        <v>2154</v>
      </c>
      <c r="B2156" s="31" t="s">
        <v>2271</v>
      </c>
      <c r="C2156" s="31">
        <v>3</v>
      </c>
      <c r="D2156" s="31" t="s">
        <v>2272</v>
      </c>
      <c r="E2156" s="31">
        <f ca="1">GLOBAL[[#This Row],[a6]]</f>
        <v>3</v>
      </c>
      <c r="F2156" s="32">
        <f>GLOBAL[[#This Row],[AWAL]]</f>
        <v>3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3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3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3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3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3</v>
      </c>
    </row>
    <row r="2157" spans="1:21">
      <c r="A2157" s="31">
        <f ca="1">IF(GLOBAL[[#This Row],[TT]]&lt;1,"",ROW()-2)</f>
        <v>2155</v>
      </c>
      <c r="B2157" s="31" t="s">
        <v>2273</v>
      </c>
      <c r="C2157" s="31">
        <v>2</v>
      </c>
      <c r="D2157" s="31" t="s">
        <v>50</v>
      </c>
      <c r="E2157" s="31">
        <f ca="1">GLOBAL[[#This Row],[a6]]</f>
        <v>2</v>
      </c>
      <c r="F2157" s="32">
        <f>GLOBAL[[#This Row],[AWAL]]</f>
        <v>2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2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2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2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2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2</v>
      </c>
    </row>
    <row r="2158" spans="1:21">
      <c r="A2158" s="31">
        <f ca="1">IF(GLOBAL[[#This Row],[TT]]&lt;1,"",ROW()-2)</f>
        <v>2156</v>
      </c>
      <c r="B2158" s="31" t="s">
        <v>2274</v>
      </c>
      <c r="C2158" s="31">
        <v>4</v>
      </c>
      <c r="D2158" s="31" t="s">
        <v>205</v>
      </c>
      <c r="E2158" s="31">
        <f ca="1">GLOBAL[[#This Row],[a6]]</f>
        <v>4</v>
      </c>
      <c r="F2158" s="32">
        <f>GLOBAL[[#This Row],[AWAL]]</f>
        <v>4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4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4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4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4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4</v>
      </c>
    </row>
    <row r="2159" spans="1:21">
      <c r="A2159" s="31">
        <f ca="1">IF(GLOBAL[[#This Row],[TT]]&lt;1,"",ROW()-2)</f>
        <v>2157</v>
      </c>
      <c r="B2159" s="31" t="s">
        <v>2275</v>
      </c>
      <c r="C2159" s="31">
        <v>3</v>
      </c>
      <c r="D2159" s="31" t="s">
        <v>145</v>
      </c>
      <c r="E2159" s="31">
        <f ca="1">GLOBAL[[#This Row],[a6]]</f>
        <v>3</v>
      </c>
      <c r="F2159" s="32">
        <f>GLOBAL[[#This Row],[AWAL]]</f>
        <v>3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3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3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3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3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3</v>
      </c>
    </row>
    <row r="2160" spans="1:21">
      <c r="A2160" s="31">
        <f ca="1">IF(GLOBAL[[#This Row],[TT]]&lt;1,"",ROW()-2)</f>
        <v>2158</v>
      </c>
      <c r="B2160" s="31" t="s">
        <v>2276</v>
      </c>
      <c r="C2160" s="31">
        <v>4</v>
      </c>
      <c r="D2160" s="31" t="s">
        <v>115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</row>
    <row r="2161" spans="1:21">
      <c r="A2161" s="31">
        <f ca="1">IF(GLOBAL[[#This Row],[TT]]&lt;1,"",ROW()-2)</f>
        <v>2159</v>
      </c>
      <c r="B2161" s="31" t="s">
        <v>2278</v>
      </c>
      <c r="C2161" s="31">
        <v>4</v>
      </c>
      <c r="D2161" s="31" t="s">
        <v>176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2279</v>
      </c>
      <c r="C2162" s="31">
        <v>1</v>
      </c>
      <c r="D2162" s="31" t="s">
        <v>130</v>
      </c>
      <c r="E2162" s="31">
        <f ca="1">GLOBAL[[#This Row],[a6]]</f>
        <v>1</v>
      </c>
      <c r="F2162" s="32">
        <f>GLOBAL[[#This Row],[AWAL]]</f>
        <v>1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1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1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1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1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1</v>
      </c>
    </row>
    <row r="2163" spans="1:21">
      <c r="A2163" s="31">
        <f ca="1">IF(GLOBAL[[#This Row],[TT]]&lt;1,"",ROW()-2)</f>
        <v>2161</v>
      </c>
      <c r="B2163" s="31" t="s">
        <v>2280</v>
      </c>
      <c r="C2163" s="31">
        <v>4</v>
      </c>
      <c r="D2163" s="31" t="s">
        <v>1420</v>
      </c>
      <c r="E2163" s="31">
        <f ca="1">GLOBAL[[#This Row],[a6]]</f>
        <v>4</v>
      </c>
      <c r="F2163" s="32">
        <f>GLOBAL[[#This Row],[AWAL]]</f>
        <v>4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4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4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4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4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4</v>
      </c>
    </row>
    <row r="2164" spans="1:21">
      <c r="A2164" s="31">
        <f ca="1">IF(GLOBAL[[#This Row],[TT]]&lt;1,"",ROW()-2)</f>
        <v>2162</v>
      </c>
      <c r="B2164" s="31" t="s">
        <v>2281</v>
      </c>
      <c r="C2164" s="31">
        <v>5</v>
      </c>
      <c r="D2164" s="31" t="s">
        <v>2282</v>
      </c>
      <c r="E2164" s="31">
        <f ca="1">GLOBAL[[#This Row],[a6]]</f>
        <v>5</v>
      </c>
      <c r="F2164" s="32">
        <f>GLOBAL[[#This Row],[AWAL]]</f>
        <v>5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5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5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5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5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5</v>
      </c>
    </row>
    <row r="2165" spans="1:21">
      <c r="A2165" s="31">
        <f ca="1">IF(GLOBAL[[#This Row],[TT]]&lt;1,"",ROW()-2)</f>
        <v>2163</v>
      </c>
      <c r="B2165" s="31" t="s">
        <v>2283</v>
      </c>
      <c r="C2165" s="31">
        <v>1</v>
      </c>
      <c r="D2165" s="31" t="s">
        <v>2284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2286</v>
      </c>
      <c r="C2166" s="31">
        <v>3</v>
      </c>
      <c r="D2166" s="31" t="s">
        <v>1326</v>
      </c>
      <c r="E2166" s="31">
        <f ca="1">GLOBAL[[#This Row],[a6]]</f>
        <v>3</v>
      </c>
      <c r="F2166" s="32">
        <f>GLOBAL[[#This Row],[AWAL]]</f>
        <v>3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3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3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3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3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3</v>
      </c>
    </row>
    <row r="2167" spans="1:21">
      <c r="A2167" s="31">
        <f ca="1">IF(GLOBAL[[#This Row],[TT]]&lt;1,"",ROW()-2)</f>
        <v>2165</v>
      </c>
      <c r="B2167" s="31" t="s">
        <v>2287</v>
      </c>
      <c r="C2167" s="31">
        <v>4</v>
      </c>
      <c r="D2167" s="31" t="s">
        <v>130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</row>
    <row r="2168" spans="1:21">
      <c r="A2168" s="31">
        <f ca="1">IF(GLOBAL[[#This Row],[TT]]&lt;1,"",ROW()-2)</f>
        <v>2166</v>
      </c>
      <c r="B2168" s="31" t="s">
        <v>2288</v>
      </c>
      <c r="C2168" s="31">
        <v>4</v>
      </c>
      <c r="D2168" s="31" t="s">
        <v>172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2289</v>
      </c>
      <c r="C2169" s="31">
        <v>45</v>
      </c>
      <c r="D2169" s="31" t="s">
        <v>115</v>
      </c>
      <c r="E2169" s="31">
        <f ca="1">GLOBAL[[#This Row],[a6]]</f>
        <v>45</v>
      </c>
      <c r="F2169" s="32">
        <f>GLOBAL[[#This Row],[AWAL]]</f>
        <v>45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45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45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45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45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45</v>
      </c>
    </row>
    <row r="2170" spans="1:21">
      <c r="A2170" s="31">
        <f ca="1">IF(GLOBAL[[#This Row],[TT]]&lt;1,"",ROW()-2)</f>
        <v>2168</v>
      </c>
      <c r="B2170" s="31" t="s">
        <v>2290</v>
      </c>
      <c r="C2170" s="31">
        <v>2</v>
      </c>
      <c r="D2170" s="31" t="s">
        <v>2291</v>
      </c>
      <c r="E2170" s="31">
        <f ca="1">GLOBAL[[#This Row],[a6]]</f>
        <v>2</v>
      </c>
      <c r="F2170" s="32">
        <f>GLOBAL[[#This Row],[AWAL]]</f>
        <v>2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2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2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2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2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2</v>
      </c>
    </row>
    <row r="2171" spans="1:21">
      <c r="A2171" s="31">
        <f ca="1">IF(GLOBAL[[#This Row],[TT]]&lt;1,"",ROW()-2)</f>
        <v>2169</v>
      </c>
      <c r="B2171" s="31" t="s">
        <v>2292</v>
      </c>
      <c r="C2171" s="31">
        <v>16</v>
      </c>
      <c r="D2171" s="31" t="s">
        <v>1420</v>
      </c>
      <c r="E2171" s="31">
        <f ca="1">GLOBAL[[#This Row],[a6]]</f>
        <v>16</v>
      </c>
      <c r="F2171" s="32">
        <f>GLOBAL[[#This Row],[AWAL]]</f>
        <v>16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16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16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16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16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16</v>
      </c>
    </row>
    <row r="2172" spans="1:21">
      <c r="A2172" s="31">
        <f ca="1">IF(GLOBAL[[#This Row],[TT]]&lt;1,"",ROW()-2)</f>
        <v>2170</v>
      </c>
      <c r="B2172" s="31" t="s">
        <v>2293</v>
      </c>
      <c r="C2172" s="31">
        <v>1</v>
      </c>
      <c r="D2172" s="31" t="s">
        <v>82</v>
      </c>
      <c r="E2172" s="31">
        <f ca="1">GLOBAL[[#This Row],[a6]]</f>
        <v>1</v>
      </c>
      <c r="F2172" s="32">
        <f>GLOBAL[[#This Row],[AWAL]]</f>
        <v>1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</v>
      </c>
    </row>
    <row r="2173" spans="1:21">
      <c r="A2173" s="31">
        <f ca="1">IF(GLOBAL[[#This Row],[TT]]&lt;1,"",ROW()-2)</f>
        <v>2171</v>
      </c>
      <c r="B2173" s="31" t="s">
        <v>2294</v>
      </c>
      <c r="C2173" s="31">
        <v>2</v>
      </c>
      <c r="D2173" s="31" t="s">
        <v>130</v>
      </c>
      <c r="E2173" s="31">
        <f ca="1">GLOBAL[[#This Row],[a6]]</f>
        <v>2</v>
      </c>
      <c r="F2173" s="32">
        <f>GLOBAL[[#This Row],[AWAL]]</f>
        <v>2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2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2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2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2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2</v>
      </c>
    </row>
    <row r="2174" spans="1:21">
      <c r="A2174" s="31">
        <f ca="1">IF(GLOBAL[[#This Row],[TT]]&lt;1,"",ROW()-2)</f>
        <v>2172</v>
      </c>
      <c r="B2174" s="31" t="s">
        <v>2295</v>
      </c>
      <c r="C2174" s="31">
        <v>3</v>
      </c>
      <c r="D2174" s="31" t="s">
        <v>82</v>
      </c>
      <c r="E2174" s="31">
        <f ca="1">GLOBAL[[#This Row],[a6]]</f>
        <v>3</v>
      </c>
      <c r="F2174" s="32">
        <f>GLOBAL[[#This Row],[AWAL]]</f>
        <v>3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3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3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3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3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3</v>
      </c>
    </row>
    <row r="2175" spans="1:21">
      <c r="A2175" s="31">
        <f ca="1">IF(GLOBAL[[#This Row],[TT]]&lt;1,"",ROW()-2)</f>
        <v>2173</v>
      </c>
      <c r="B2175" s="31" t="s">
        <v>2296</v>
      </c>
      <c r="C2175" s="31">
        <v>5</v>
      </c>
      <c r="D2175" s="31" t="s">
        <v>145</v>
      </c>
      <c r="E2175" s="31">
        <f ca="1">GLOBAL[[#This Row],[a6]]</f>
        <v>5</v>
      </c>
      <c r="F2175" s="32">
        <f>GLOBAL[[#This Row],[AWAL]]</f>
        <v>5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5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5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5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5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5</v>
      </c>
    </row>
    <row r="2176" spans="1:21">
      <c r="A2176" s="31">
        <f ca="1">IF(GLOBAL[[#This Row],[TT]]&lt;1,"",ROW()-2)</f>
        <v>2174</v>
      </c>
      <c r="B2176" s="31" t="s">
        <v>2297</v>
      </c>
      <c r="C2176" s="31">
        <v>7</v>
      </c>
      <c r="D2176" s="31" t="s">
        <v>115</v>
      </c>
      <c r="E2176" s="31">
        <f ca="1">GLOBAL[[#This Row],[a6]]</f>
        <v>7</v>
      </c>
      <c r="F2176" s="32">
        <f>GLOBAL[[#This Row],[AWAL]]</f>
        <v>7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7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7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7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7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7</v>
      </c>
    </row>
    <row r="2177" spans="1:21">
      <c r="A2177" s="31">
        <f ca="1">IF(GLOBAL[[#This Row],[TT]]&lt;1,"",ROW()-2)</f>
        <v>2175</v>
      </c>
      <c r="B2177" s="31" t="s">
        <v>2298</v>
      </c>
      <c r="C2177" s="31">
        <v>1</v>
      </c>
      <c r="D2177" s="31" t="s">
        <v>140</v>
      </c>
      <c r="E2177" s="31">
        <f ca="1">GLOBAL[[#This Row],[a6]]</f>
        <v>1</v>
      </c>
      <c r="F2177" s="32">
        <f>GLOBAL[[#This Row],[AWAL]]</f>
        <v>1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1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1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1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1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1</v>
      </c>
    </row>
    <row r="2178" spans="1:21">
      <c r="A2178" s="31">
        <f ca="1">IF(GLOBAL[[#This Row],[TT]]&lt;1,"",ROW()-2)</f>
        <v>2176</v>
      </c>
      <c r="B2178" s="31" t="s">
        <v>2299</v>
      </c>
      <c r="C2178" s="31">
        <v>4</v>
      </c>
      <c r="D2178" s="31" t="s">
        <v>115</v>
      </c>
      <c r="E2178" s="31">
        <f ca="1">GLOBAL[[#This Row],[a6]]</f>
        <v>4</v>
      </c>
      <c r="F2178" s="32">
        <f>GLOBAL[[#This Row],[AWAL]]</f>
        <v>4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4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4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4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4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4</v>
      </c>
    </row>
    <row r="2179" spans="1:21">
      <c r="A2179" s="31">
        <f ca="1">IF(GLOBAL[[#This Row],[TT]]&lt;1,"",ROW()-2)</f>
        <v>2177</v>
      </c>
      <c r="B2179" s="31" t="s">
        <v>2300</v>
      </c>
      <c r="C2179" s="31">
        <v>12</v>
      </c>
      <c r="D2179" s="31" t="s">
        <v>115</v>
      </c>
      <c r="E2179" s="31">
        <f ca="1">GLOBAL[[#This Row],[a6]]</f>
        <v>12</v>
      </c>
      <c r="F2179" s="32">
        <f>GLOBAL[[#This Row],[AWAL]]</f>
        <v>12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12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12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12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12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12</v>
      </c>
    </row>
    <row r="2180" spans="1:21">
      <c r="A2180" s="31">
        <f ca="1">IF(GLOBAL[[#This Row],[TT]]&lt;1,"",ROW()-2)</f>
        <v>2178</v>
      </c>
      <c r="B2180" s="31" t="s">
        <v>2301</v>
      </c>
      <c r="C2180" s="31">
        <v>4</v>
      </c>
      <c r="D2180" s="31" t="s">
        <v>130</v>
      </c>
      <c r="E2180" s="31">
        <f ca="1">GLOBAL[[#This Row],[a6]]</f>
        <v>4</v>
      </c>
      <c r="F2180" s="32">
        <f>GLOBAL[[#This Row],[AWAL]]</f>
        <v>4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4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4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4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4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4</v>
      </c>
    </row>
    <row r="2181" spans="1:21">
      <c r="A2181" s="31">
        <f ca="1">IF(GLOBAL[[#This Row],[TT]]&lt;1,"",ROW()-2)</f>
        <v>2179</v>
      </c>
      <c r="B2181" s="31" t="s">
        <v>2301</v>
      </c>
      <c r="C2181" s="31">
        <v>1</v>
      </c>
      <c r="D2181" s="31" t="s">
        <v>32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2302</v>
      </c>
      <c r="C2182" s="31">
        <v>3</v>
      </c>
      <c r="D2182" s="31" t="s">
        <v>82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</row>
    <row r="2183" spans="1:21">
      <c r="A2183" s="31">
        <f ca="1">IF(GLOBAL[[#This Row],[TT]]&lt;1,"",ROW()-2)</f>
        <v>2181</v>
      </c>
      <c r="B2183" s="31" t="s">
        <v>2303</v>
      </c>
      <c r="C2183" s="31">
        <v>3</v>
      </c>
      <c r="D2183" s="31" t="s">
        <v>130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2304</v>
      </c>
      <c r="C2184" s="31">
        <v>3</v>
      </c>
      <c r="D2184" s="31" t="s">
        <v>19</v>
      </c>
      <c r="E2184" s="31">
        <f ca="1">GLOBAL[[#This Row],[a6]]</f>
        <v>3</v>
      </c>
      <c r="F2184" s="32">
        <f>GLOBAL[[#This Row],[AWAL]]</f>
        <v>3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3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3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3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3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3</v>
      </c>
    </row>
    <row r="2185" spans="1:21">
      <c r="A2185" s="31">
        <f ca="1">IF(GLOBAL[[#This Row],[TT]]&lt;1,"",ROW()-2)</f>
        <v>2183</v>
      </c>
      <c r="B2185" s="31" t="s">
        <v>2305</v>
      </c>
      <c r="C2185" s="31">
        <v>6</v>
      </c>
      <c r="D2185" s="31" t="s">
        <v>32</v>
      </c>
      <c r="E2185" s="31">
        <f ca="1">GLOBAL[[#This Row],[a6]]</f>
        <v>6</v>
      </c>
      <c r="F2185" s="32">
        <f>GLOBAL[[#This Row],[AWAL]]</f>
        <v>6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6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6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6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6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6</v>
      </c>
    </row>
    <row r="2186" spans="1:21">
      <c r="A2186" s="31">
        <f ca="1">IF(GLOBAL[[#This Row],[TT]]&lt;1,"",ROW()-2)</f>
        <v>2184</v>
      </c>
      <c r="B2186" s="31" t="s">
        <v>2306</v>
      </c>
      <c r="C2186" s="31">
        <v>3</v>
      </c>
      <c r="D2186" s="31" t="s">
        <v>152</v>
      </c>
      <c r="E2186" s="31">
        <f ca="1">GLOBAL[[#This Row],[a6]]</f>
        <v>3</v>
      </c>
      <c r="F2186" s="32">
        <f>GLOBAL[[#This Row],[AWAL]]</f>
        <v>3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3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3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3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3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3</v>
      </c>
    </row>
    <row r="2187" spans="1:21">
      <c r="A2187" s="31">
        <f ca="1">IF(GLOBAL[[#This Row],[TT]]&lt;1,"",ROW()-2)</f>
        <v>2185</v>
      </c>
      <c r="B2187" s="31" t="s">
        <v>2307</v>
      </c>
      <c r="C2187" s="31">
        <v>2</v>
      </c>
      <c r="D2187" s="31" t="s">
        <v>189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</row>
    <row r="2188" spans="1:21">
      <c r="A2188" s="31">
        <f ca="1">IF(GLOBAL[[#This Row],[TT]]&lt;1,"",ROW()-2)</f>
        <v>2186</v>
      </c>
      <c r="B2188" s="31" t="s">
        <v>2308</v>
      </c>
      <c r="C2188" s="31">
        <v>1</v>
      </c>
      <c r="D2188" s="31" t="s">
        <v>32</v>
      </c>
      <c r="E2188" s="31">
        <f ca="1">GLOBAL[[#This Row],[a6]]</f>
        <v>1</v>
      </c>
      <c r="F2188" s="32">
        <f>GLOBAL[[#This Row],[AWAL]]</f>
        <v>1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</v>
      </c>
    </row>
    <row r="2189" spans="1:21">
      <c r="A2189" s="31">
        <f ca="1">IF(GLOBAL[[#This Row],[TT]]&lt;1,"",ROW()-2)</f>
        <v>2187</v>
      </c>
      <c r="B2189" s="31" t="s">
        <v>2309</v>
      </c>
      <c r="C2189" s="31">
        <v>3</v>
      </c>
      <c r="D2189" s="31" t="s">
        <v>1326</v>
      </c>
      <c r="E2189" s="31">
        <f ca="1">GLOBAL[[#This Row],[a6]]</f>
        <v>3</v>
      </c>
      <c r="F2189" s="32">
        <f>GLOBAL[[#This Row],[AWAL]]</f>
        <v>3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3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3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3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3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3</v>
      </c>
    </row>
    <row r="2190" spans="1:21">
      <c r="A2190" s="31">
        <f ca="1">IF(GLOBAL[[#This Row],[TT]]&lt;1,"",ROW()-2)</f>
        <v>2188</v>
      </c>
      <c r="B2190" s="31" t="s">
        <v>2309</v>
      </c>
      <c r="C2190" s="31">
        <v>2</v>
      </c>
      <c r="D2190" s="31" t="s">
        <v>82</v>
      </c>
      <c r="E2190" s="31">
        <f ca="1">GLOBAL[[#This Row],[a6]]</f>
        <v>2</v>
      </c>
      <c r="F2190" s="32">
        <f>GLOBAL[[#This Row],[AWAL]]</f>
        <v>2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2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2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2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2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2</v>
      </c>
    </row>
    <row r="2191" spans="1:21">
      <c r="A2191" s="31">
        <f ca="1">IF(GLOBAL[[#This Row],[TT]]&lt;1,"",ROW()-2)</f>
        <v>2189</v>
      </c>
      <c r="B2191" s="31" t="s">
        <v>2310</v>
      </c>
      <c r="C2191" s="31">
        <v>5</v>
      </c>
      <c r="D2191" s="31" t="s">
        <v>82</v>
      </c>
      <c r="E2191" s="31">
        <f ca="1">GLOBAL[[#This Row],[a6]]</f>
        <v>5</v>
      </c>
      <c r="F2191" s="32">
        <f>GLOBAL[[#This Row],[AWAL]]</f>
        <v>5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5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5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5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5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5</v>
      </c>
    </row>
    <row r="2192" spans="1:21">
      <c r="A2192" s="31">
        <f ca="1">IF(GLOBAL[[#This Row],[TT]]&lt;1,"",ROW()-2)</f>
        <v>2190</v>
      </c>
      <c r="B2192" s="31" t="s">
        <v>2311</v>
      </c>
      <c r="C2192" s="31">
        <v>8</v>
      </c>
      <c r="D2192" s="31" t="s">
        <v>82</v>
      </c>
      <c r="E2192" s="31">
        <f ca="1">GLOBAL[[#This Row],[a6]]</f>
        <v>8</v>
      </c>
      <c r="F2192" s="32">
        <f>GLOBAL[[#This Row],[AWAL]]</f>
        <v>8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8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8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8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8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8</v>
      </c>
    </row>
    <row r="2193" spans="1:21">
      <c r="A2193" s="31">
        <f ca="1">IF(GLOBAL[[#This Row],[TT]]&lt;1,"",ROW()-2)</f>
        <v>2191</v>
      </c>
      <c r="B2193" s="31" t="s">
        <v>2312</v>
      </c>
      <c r="C2193" s="31">
        <v>3</v>
      </c>
      <c r="D2193" s="31" t="s">
        <v>2313</v>
      </c>
      <c r="E2193" s="31">
        <f ca="1">GLOBAL[[#This Row],[a6]]</f>
        <v>3</v>
      </c>
      <c r="F2193" s="32">
        <f>GLOBAL[[#This Row],[AWAL]]</f>
        <v>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3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3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3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3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3</v>
      </c>
    </row>
    <row r="2194" spans="1:21">
      <c r="A2194" s="31">
        <f ca="1">IF(GLOBAL[[#This Row],[TT]]&lt;1,"",ROW()-2)</f>
        <v>2192</v>
      </c>
      <c r="B2194" s="31" t="s">
        <v>2314</v>
      </c>
      <c r="C2194" s="31">
        <v>2</v>
      </c>
      <c r="D2194" s="31" t="s">
        <v>32</v>
      </c>
      <c r="E2194" s="31">
        <f ca="1">GLOBAL[[#This Row],[a6]]</f>
        <v>2</v>
      </c>
      <c r="F2194" s="32">
        <f>GLOBAL[[#This Row],[AWAL]]</f>
        <v>2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2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2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2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2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2</v>
      </c>
    </row>
    <row r="2195" spans="1:21">
      <c r="A2195" s="31">
        <f ca="1">IF(GLOBAL[[#This Row],[TT]]&lt;1,"",ROW()-2)</f>
        <v>2193</v>
      </c>
      <c r="B2195" s="31" t="s">
        <v>2315</v>
      </c>
      <c r="C2195" s="31">
        <v>2</v>
      </c>
      <c r="D2195" s="31" t="s">
        <v>180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2316</v>
      </c>
      <c r="C2196" s="31">
        <v>1</v>
      </c>
      <c r="D2196" s="31" t="s">
        <v>3278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</row>
    <row r="2197" spans="1:21">
      <c r="A2197" s="31">
        <f ca="1">IF(GLOBAL[[#This Row],[TT]]&lt;1,"",ROW()-2)</f>
        <v>2195</v>
      </c>
      <c r="B2197" s="31" t="s">
        <v>2317</v>
      </c>
      <c r="C2197" s="31">
        <v>5</v>
      </c>
      <c r="D2197" s="31">
        <v>240</v>
      </c>
      <c r="E2197" s="31">
        <f ca="1">GLOBAL[[#This Row],[a6]]</f>
        <v>5</v>
      </c>
      <c r="F2197" s="32">
        <f>GLOBAL[[#This Row],[AWAL]]</f>
        <v>5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5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5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5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5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5</v>
      </c>
    </row>
    <row r="2198" spans="1:21">
      <c r="A2198" s="31">
        <f ca="1">IF(GLOBAL[[#This Row],[TT]]&lt;1,"",ROW()-2)</f>
        <v>2196</v>
      </c>
      <c r="B2198" s="31" t="s">
        <v>2318</v>
      </c>
      <c r="C2198" s="31">
        <v>6</v>
      </c>
      <c r="D2198" s="31">
        <v>240</v>
      </c>
      <c r="E2198" s="31">
        <f ca="1">GLOBAL[[#This Row],[a6]]</f>
        <v>6</v>
      </c>
      <c r="F2198" s="32">
        <f>GLOBAL[[#This Row],[AWAL]]</f>
        <v>6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6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6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6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6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6</v>
      </c>
    </row>
    <row r="2199" spans="1:21">
      <c r="A2199" s="31">
        <f ca="1">IF(GLOBAL[[#This Row],[TT]]&lt;1,"",ROW()-2)</f>
        <v>2197</v>
      </c>
      <c r="B2199" s="31" t="s">
        <v>2319</v>
      </c>
      <c r="C2199" s="31">
        <v>1</v>
      </c>
      <c r="D2199" s="31" t="s">
        <v>43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</row>
    <row r="2200" spans="1:21">
      <c r="A2200" s="31">
        <f ca="1">IF(GLOBAL[[#This Row],[TT]]&lt;1,"",ROW()-2)</f>
        <v>2198</v>
      </c>
      <c r="B2200" s="31" t="s">
        <v>2320</v>
      </c>
      <c r="C2200" s="31">
        <v>1</v>
      </c>
      <c r="D2200" s="31" t="s">
        <v>130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</row>
    <row r="2201" spans="1:21">
      <c r="A2201" s="31">
        <f ca="1">IF(GLOBAL[[#This Row],[TT]]&lt;1,"",ROW()-2)</f>
        <v>2199</v>
      </c>
      <c r="B2201" s="31" t="s">
        <v>2321</v>
      </c>
      <c r="C2201" s="31">
        <v>1</v>
      </c>
      <c r="D2201" s="31" t="s">
        <v>2322</v>
      </c>
      <c r="E2201" s="31">
        <f ca="1">GLOBAL[[#This Row],[a6]]</f>
        <v>1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</v>
      </c>
    </row>
    <row r="2202" spans="1:21">
      <c r="A2202" s="31">
        <f ca="1">IF(GLOBAL[[#This Row],[TT]]&lt;1,"",ROW()-2)</f>
        <v>2200</v>
      </c>
      <c r="B2202" s="31" t="s">
        <v>2323</v>
      </c>
      <c r="C2202" s="31">
        <v>4</v>
      </c>
      <c r="D2202" s="31" t="s">
        <v>2322</v>
      </c>
      <c r="E2202" s="31">
        <f ca="1">GLOBAL[[#This Row],[a6]]</f>
        <v>4</v>
      </c>
      <c r="F2202" s="32">
        <f>GLOBAL[[#This Row],[AWAL]]</f>
        <v>4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4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4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4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4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4</v>
      </c>
    </row>
    <row r="2203" spans="1:21">
      <c r="A2203" s="31">
        <f ca="1">IF(GLOBAL[[#This Row],[TT]]&lt;1,"",ROW()-2)</f>
        <v>2201</v>
      </c>
      <c r="B2203" s="31" t="s">
        <v>2324</v>
      </c>
      <c r="C2203" s="31">
        <v>1</v>
      </c>
      <c r="D2203" s="31" t="s">
        <v>2325</v>
      </c>
      <c r="E2203" s="31">
        <f ca="1">GLOBAL[[#This Row],[a6]]</f>
        <v>1</v>
      </c>
      <c r="F2203" s="32">
        <f>GLOBAL[[#This Row],[AWAL]]</f>
        <v>1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1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1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1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1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1</v>
      </c>
    </row>
    <row r="2204" spans="1:21">
      <c r="A2204" s="31">
        <f ca="1">IF(GLOBAL[[#This Row],[TT]]&lt;1,"",ROW()-2)</f>
        <v>2202</v>
      </c>
      <c r="B2204" s="31" t="s">
        <v>2326</v>
      </c>
      <c r="C2204" s="31">
        <v>2</v>
      </c>
      <c r="D2204" s="31" t="s">
        <v>2787</v>
      </c>
      <c r="E2204" s="31">
        <f ca="1">GLOBAL[[#This Row],[a6]]</f>
        <v>2</v>
      </c>
      <c r="F2204" s="32">
        <f>GLOBAL[[#This Row],[AWAL]]</f>
        <v>2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</v>
      </c>
    </row>
    <row r="2205" spans="1:21">
      <c r="A2205" s="31">
        <f ca="1">IF(GLOBAL[[#This Row],[TT]]&lt;1,"",ROW()-2)</f>
        <v>2203</v>
      </c>
      <c r="B2205" s="31" t="s">
        <v>2326</v>
      </c>
      <c r="C2205" s="31">
        <v>1</v>
      </c>
      <c r="D2205" s="31" t="s">
        <v>2327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</row>
    <row r="2206" spans="1:21">
      <c r="A2206" s="31">
        <f ca="1">IF(GLOBAL[[#This Row],[TT]]&lt;1,"",ROW()-2)</f>
        <v>2204</v>
      </c>
      <c r="B2206" s="31" t="s">
        <v>2328</v>
      </c>
      <c r="C2206" s="31">
        <v>1</v>
      </c>
      <c r="D2206" s="31" t="s">
        <v>2329</v>
      </c>
      <c r="E2206" s="31">
        <f ca="1">GLOBAL[[#This Row],[a6]]</f>
        <v>1</v>
      </c>
      <c r="F2206" s="32">
        <f>GLOBAL[[#This Row],[AWAL]]</f>
        <v>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1</v>
      </c>
    </row>
    <row r="2207" spans="1:21">
      <c r="A2207" s="31">
        <f ca="1">IF(GLOBAL[[#This Row],[TT]]&lt;1,"",ROW()-2)</f>
        <v>2205</v>
      </c>
      <c r="B2207" s="31" t="s">
        <v>2330</v>
      </c>
      <c r="C2207" s="31">
        <v>2</v>
      </c>
      <c r="D2207" s="31" t="s">
        <v>2331</v>
      </c>
      <c r="E2207" s="31">
        <f ca="1">GLOBAL[[#This Row],[a6]]</f>
        <v>2</v>
      </c>
      <c r="F2207" s="32">
        <f>GLOBAL[[#This Row],[AWAL]]</f>
        <v>2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2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2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2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2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2</v>
      </c>
    </row>
    <row r="2208" spans="1:21">
      <c r="A2208" s="31">
        <f ca="1">IF(GLOBAL[[#This Row],[TT]]&lt;1,"",ROW()-2)</f>
        <v>2206</v>
      </c>
      <c r="B2208" s="31" t="s">
        <v>2332</v>
      </c>
      <c r="C2208" s="31">
        <v>1</v>
      </c>
      <c r="D2208" s="31" t="s">
        <v>386</v>
      </c>
      <c r="E2208" s="31">
        <f ca="1">GLOBAL[[#This Row],[a6]]</f>
        <v>1</v>
      </c>
      <c r="F2208" s="32">
        <f>GLOBAL[[#This Row],[AWAL]]</f>
        <v>1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</v>
      </c>
    </row>
    <row r="2209" spans="1:21">
      <c r="A2209" s="31">
        <f ca="1">IF(GLOBAL[[#This Row],[TT]]&lt;1,"",ROW()-2)</f>
        <v>2207</v>
      </c>
      <c r="B2209" s="31" t="s">
        <v>2333</v>
      </c>
      <c r="C2209" s="31">
        <v>6</v>
      </c>
      <c r="D2209" s="31" t="s">
        <v>38</v>
      </c>
      <c r="E2209" s="31">
        <f ca="1">GLOBAL[[#This Row],[a6]]</f>
        <v>6</v>
      </c>
      <c r="F2209" s="32">
        <f>GLOBAL[[#This Row],[AWAL]]</f>
        <v>6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6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6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6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6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6</v>
      </c>
    </row>
    <row r="2210" spans="1:21">
      <c r="A2210" s="39">
        <f ca="1">IF(GLOBAL[[#This Row],[TT]]&lt;1,"",ROW()-2)</f>
        <v>2208</v>
      </c>
      <c r="B2210" s="31" t="s">
        <v>2336</v>
      </c>
      <c r="C2210" s="31">
        <v>9</v>
      </c>
      <c r="D2210" s="31" t="s">
        <v>2459</v>
      </c>
      <c r="E2210" s="39">
        <f ca="1">GLOBAL[[#This Row],[a6]]</f>
        <v>5</v>
      </c>
      <c r="F2210" s="40">
        <f>GLOBAL[[#This Row],[AWAL]]</f>
        <v>9</v>
      </c>
      <c r="G2210" s="31">
        <v>6</v>
      </c>
      <c r="H2210" s="39">
        <f>IF(GLOBAL[[#This Row],[b1]]="","",GLOBAL[[#This Row],[b1]]-GLOBAL[[#This Row],[a1]])</f>
        <v>-3</v>
      </c>
      <c r="I2210" s="40">
        <f>SUM(GLOBAL[[#This Row],[a1]],IF(GLOBAL[[#This Row],[c1]]="",0,GLOBAL[[#This Row],[c1]]))</f>
        <v>6</v>
      </c>
      <c r="J2210" s="31">
        <v>5</v>
      </c>
      <c r="K2210" s="39">
        <f>IF(GLOBAL[[#This Row],[b2]]="","",GLOBAL[[#This Row],[b2]]-GLOBAL[[#This Row],[a2]])</f>
        <v>-1</v>
      </c>
      <c r="L2210" s="40">
        <f ca="1">SUM(INDIRECT(GLOBAL_VAR[TABLENAME]&amp;"[@a"&amp;$1:$1-1&amp;"]"),INDIRECT(GLOBAL_VAR[TABLENAME]&amp;"[@c"&amp;$1:$1-1&amp;"]"))</f>
        <v>5</v>
      </c>
      <c r="M2210" s="33"/>
      <c r="N2210" s="41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5</v>
      </c>
      <c r="P2210" s="33"/>
      <c r="Q2210" s="41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5</v>
      </c>
      <c r="S2210" s="31"/>
      <c r="T2210" s="39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5</v>
      </c>
    </row>
    <row r="2211" spans="1:21">
      <c r="A2211" s="31">
        <f ca="1">IF(GLOBAL[[#This Row],[TT]]&lt;1,"",ROW()-2)</f>
        <v>2209</v>
      </c>
      <c r="B2211" s="31" t="s">
        <v>2984</v>
      </c>
      <c r="C2211" s="31">
        <v>1</v>
      </c>
      <c r="D2211" s="31" t="s">
        <v>76</v>
      </c>
      <c r="E2211" s="31">
        <f ca="1">GLOBAL[[#This Row],[a6]]</f>
        <v>1</v>
      </c>
      <c r="F2211" s="32">
        <f>GLOBAL[[#This Row],[AWAL]]</f>
        <v>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</v>
      </c>
    </row>
    <row r="2212" spans="1:21">
      <c r="A2212" s="31">
        <f ca="1">IF(GLOBAL[[#This Row],[TT]]&lt;1,"",ROW()-2)</f>
        <v>2210</v>
      </c>
      <c r="B2212" s="31" t="s">
        <v>2987</v>
      </c>
      <c r="C2212" s="31">
        <v>5</v>
      </c>
      <c r="D2212" s="31" t="s">
        <v>2941</v>
      </c>
      <c r="E2212" s="31">
        <f ca="1">GLOBAL[[#This Row],[a6]]</f>
        <v>5</v>
      </c>
      <c r="F2212" s="32">
        <f>GLOBAL[[#This Row],[AWAL]]</f>
        <v>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5</v>
      </c>
    </row>
    <row r="2213" spans="1:21">
      <c r="A2213" s="31">
        <f ca="1">IF(GLOBAL[[#This Row],[TT]]&lt;1,"",ROW()-2)</f>
        <v>2211</v>
      </c>
      <c r="B2213" s="31" t="s">
        <v>2988</v>
      </c>
      <c r="C2213" s="31">
        <v>21</v>
      </c>
      <c r="D2213" s="31" t="s">
        <v>2941</v>
      </c>
      <c r="E2213" s="31">
        <f ca="1">GLOBAL[[#This Row],[a6]]</f>
        <v>21</v>
      </c>
      <c r="F2213" s="32">
        <f>GLOBAL[[#This Row],[AWAL]]</f>
        <v>21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21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21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21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21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21</v>
      </c>
    </row>
    <row r="2214" spans="1:21">
      <c r="A2214" s="31">
        <f ca="1">IF(GLOBAL[[#This Row],[TT]]&lt;1,"",ROW()-2)</f>
        <v>2212</v>
      </c>
      <c r="B2214" s="31" t="s">
        <v>2989</v>
      </c>
      <c r="C2214" s="31">
        <v>15</v>
      </c>
      <c r="D2214" s="31" t="s">
        <v>2941</v>
      </c>
      <c r="E2214" s="31">
        <f ca="1">GLOBAL[[#This Row],[a6]]</f>
        <v>15</v>
      </c>
      <c r="F2214" s="32">
        <f>GLOBAL[[#This Row],[AWAL]]</f>
        <v>15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15</v>
      </c>
    </row>
    <row r="2215" spans="1:21">
      <c r="A2215" s="31">
        <f ca="1">IF(GLOBAL[[#This Row],[TT]]&lt;1,"",ROW()-2)</f>
        <v>2213</v>
      </c>
      <c r="B2215" s="31" t="s">
        <v>2990</v>
      </c>
      <c r="C2215" s="31">
        <v>17</v>
      </c>
      <c r="D2215" s="31" t="s">
        <v>2941</v>
      </c>
      <c r="E2215" s="31">
        <f ca="1">GLOBAL[[#This Row],[a6]]</f>
        <v>17</v>
      </c>
      <c r="F2215" s="32">
        <f>GLOBAL[[#This Row],[AWAL]]</f>
        <v>17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17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17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17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17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17</v>
      </c>
    </row>
    <row r="2216" spans="1:21">
      <c r="A2216" s="31">
        <f ca="1">IF(GLOBAL[[#This Row],[TT]]&lt;1,"",ROW()-2)</f>
        <v>2214</v>
      </c>
      <c r="B2216" s="31" t="s">
        <v>2991</v>
      </c>
      <c r="C2216" s="31">
        <v>55</v>
      </c>
      <c r="D2216" s="31" t="s">
        <v>82</v>
      </c>
      <c r="E2216" s="31">
        <f ca="1">GLOBAL[[#This Row],[a6]]</f>
        <v>55</v>
      </c>
      <c r="F2216" s="32">
        <f>GLOBAL[[#This Row],[AWAL]]</f>
        <v>55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55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55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55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55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55</v>
      </c>
    </row>
    <row r="2217" spans="1:21">
      <c r="A2217" s="31">
        <f ca="1">IF(GLOBAL[[#This Row],[TT]]&lt;1,"",ROW()-2)</f>
        <v>2215</v>
      </c>
      <c r="B2217" s="31" t="s">
        <v>2992</v>
      </c>
      <c r="C2217" s="31">
        <v>25</v>
      </c>
      <c r="D2217" s="31" t="s">
        <v>2941</v>
      </c>
      <c r="E2217" s="31">
        <f ca="1">GLOBAL[[#This Row],[a6]]</f>
        <v>25</v>
      </c>
      <c r="F2217" s="32">
        <f>GLOBAL[[#This Row],[AWAL]]</f>
        <v>25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25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25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25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25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25</v>
      </c>
    </row>
    <row r="2218" spans="1:21">
      <c r="A2218" s="31">
        <f ca="1">IF(GLOBAL[[#This Row],[TT]]&lt;1,"",ROW()-2)</f>
        <v>2216</v>
      </c>
      <c r="B2218" s="31" t="s">
        <v>2993</v>
      </c>
      <c r="C2218" s="31">
        <v>137</v>
      </c>
      <c r="D2218" s="31" t="s">
        <v>43</v>
      </c>
      <c r="E2218" s="31">
        <f ca="1">GLOBAL[[#This Row],[a6]]</f>
        <v>137</v>
      </c>
      <c r="F2218" s="32">
        <f>GLOBAL[[#This Row],[AWAL]]</f>
        <v>137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137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137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137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137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137</v>
      </c>
    </row>
    <row r="2219" spans="1:21">
      <c r="A2219" s="31">
        <f ca="1">IF(GLOBAL[[#This Row],[TT]]&lt;1,"",ROW()-2)</f>
        <v>2217</v>
      </c>
      <c r="B2219" s="31" t="s">
        <v>2994</v>
      </c>
      <c r="C2219" s="31">
        <v>29</v>
      </c>
      <c r="D2219" s="31" t="s">
        <v>2941</v>
      </c>
      <c r="E2219" s="31">
        <f ca="1">GLOBAL[[#This Row],[a6]]</f>
        <v>29</v>
      </c>
      <c r="F2219" s="32">
        <f>GLOBAL[[#This Row],[AWAL]]</f>
        <v>29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29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29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29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29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29</v>
      </c>
    </row>
    <row r="2220" spans="1:21">
      <c r="A2220" s="31">
        <f ca="1">IF(GLOBAL[[#This Row],[TT]]&lt;1,"",ROW()-2)</f>
        <v>2218</v>
      </c>
      <c r="B2220" s="31" t="s">
        <v>2995</v>
      </c>
      <c r="C2220" s="31">
        <v>2</v>
      </c>
      <c r="D2220" s="31" t="s">
        <v>2941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2996</v>
      </c>
      <c r="C2221" s="31">
        <v>88</v>
      </c>
      <c r="D2221" s="31" t="s">
        <v>2337</v>
      </c>
      <c r="E2221" s="31">
        <f ca="1">GLOBAL[[#This Row],[a6]]</f>
        <v>88</v>
      </c>
      <c r="F2221" s="32">
        <f>GLOBAL[[#This Row],[AWAL]]</f>
        <v>88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88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88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88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88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88</v>
      </c>
    </row>
    <row r="2222" spans="1:21">
      <c r="A2222" s="31">
        <f ca="1">IF(GLOBAL[[#This Row],[TT]]&lt;1,"",ROW()-2)</f>
        <v>2220</v>
      </c>
      <c r="B2222" s="31" t="s">
        <v>2997</v>
      </c>
      <c r="C2222" s="31">
        <v>35</v>
      </c>
      <c r="D2222" s="31" t="s">
        <v>138</v>
      </c>
      <c r="E2222" s="31">
        <f ca="1">GLOBAL[[#This Row],[a6]]</f>
        <v>35</v>
      </c>
      <c r="F2222" s="32">
        <f>GLOBAL[[#This Row],[AWAL]]</f>
        <v>35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35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35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35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35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35</v>
      </c>
    </row>
    <row r="2223" spans="1:21">
      <c r="A2223" s="31">
        <f ca="1">IF(GLOBAL[[#This Row],[TT]]&lt;1,"",ROW()-2)</f>
        <v>2221</v>
      </c>
      <c r="B2223" s="31" t="s">
        <v>2998</v>
      </c>
      <c r="C2223" s="31">
        <v>16</v>
      </c>
      <c r="D2223" s="31" t="s">
        <v>76</v>
      </c>
      <c r="E2223" s="31">
        <f ca="1">GLOBAL[[#This Row],[a6]]</f>
        <v>16</v>
      </c>
      <c r="F2223" s="32">
        <f>GLOBAL[[#This Row],[AWAL]]</f>
        <v>16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16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16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16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16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16</v>
      </c>
    </row>
    <row r="2224" spans="1:21">
      <c r="A2224" s="31">
        <f ca="1">IF(GLOBAL[[#This Row],[TT]]&lt;1,"",ROW()-2)</f>
        <v>2222</v>
      </c>
      <c r="B2224" s="31" t="s">
        <v>2999</v>
      </c>
      <c r="C2224" s="31">
        <v>2</v>
      </c>
      <c r="D2224" s="31" t="s">
        <v>138</v>
      </c>
      <c r="E2224" s="31">
        <f ca="1">GLOBAL[[#This Row],[a6]]</f>
        <v>2</v>
      </c>
      <c r="F2224" s="32">
        <f>GLOBAL[[#This Row],[AWAL]]</f>
        <v>2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</v>
      </c>
    </row>
    <row r="2225" spans="1:21">
      <c r="A2225" s="31">
        <f ca="1">IF(GLOBAL[[#This Row],[TT]]&lt;1,"",ROW()-2)</f>
        <v>2223</v>
      </c>
      <c r="B2225" s="31" t="s">
        <v>3000</v>
      </c>
      <c r="C2225" s="31">
        <v>15</v>
      </c>
      <c r="D2225" s="31" t="s">
        <v>76</v>
      </c>
      <c r="E2225" s="31">
        <f ca="1">GLOBAL[[#This Row],[a6]]</f>
        <v>15</v>
      </c>
      <c r="F2225" s="32">
        <f>GLOBAL[[#This Row],[AWAL]]</f>
        <v>15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15</v>
      </c>
    </row>
    <row r="2226" spans="1:21">
      <c r="A2226" s="31">
        <f ca="1">IF(GLOBAL[[#This Row],[TT]]&lt;1,"",ROW()-2)</f>
        <v>2224</v>
      </c>
      <c r="B2226" s="31" t="s">
        <v>3001</v>
      </c>
      <c r="C2226" s="31">
        <v>23</v>
      </c>
      <c r="D2226" s="31" t="s">
        <v>76</v>
      </c>
      <c r="E2226" s="31">
        <f ca="1">GLOBAL[[#This Row],[a6]]</f>
        <v>23</v>
      </c>
      <c r="F2226" s="32">
        <f>GLOBAL[[#This Row],[AWAL]]</f>
        <v>23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23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23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23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23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23</v>
      </c>
    </row>
    <row r="2227" spans="1:21">
      <c r="A2227" s="31">
        <f ca="1">IF(GLOBAL[[#This Row],[TT]]&lt;1,"",ROW()-2)</f>
        <v>2225</v>
      </c>
      <c r="B2227" s="31" t="s">
        <v>3002</v>
      </c>
      <c r="C2227" s="31">
        <v>1</v>
      </c>
      <c r="D2227" s="31" t="s">
        <v>2616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3003</v>
      </c>
      <c r="C2228" s="31">
        <v>1</v>
      </c>
      <c r="D2228" s="31" t="s">
        <v>187</v>
      </c>
      <c r="E2228" s="31">
        <f ca="1">GLOBAL[[#This Row],[a6]]</f>
        <v>1</v>
      </c>
      <c r="F2228" s="32">
        <f>GLOBAL[[#This Row],[AWAL]]</f>
        <v>1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</v>
      </c>
    </row>
    <row r="2229" spans="1:21">
      <c r="A2229" s="31">
        <f ca="1">IF(GLOBAL[[#This Row],[TT]]&lt;1,"",ROW()-2)</f>
        <v>2227</v>
      </c>
      <c r="B2229" s="31" t="s">
        <v>3004</v>
      </c>
      <c r="C2229" s="31">
        <v>1</v>
      </c>
      <c r="D2229" s="31" t="s">
        <v>1295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</row>
    <row r="2230" spans="1:21">
      <c r="A2230" s="31">
        <f ca="1">IF(GLOBAL[[#This Row],[TT]]&lt;1,"",ROW()-2)</f>
        <v>2228</v>
      </c>
      <c r="B2230" s="31" t="s">
        <v>3005</v>
      </c>
      <c r="C2230" s="31">
        <v>2</v>
      </c>
      <c r="D2230" s="31" t="s">
        <v>76</v>
      </c>
      <c r="E2230" s="31">
        <f ca="1">GLOBAL[[#This Row],[a6]]</f>
        <v>2</v>
      </c>
      <c r="F2230" s="32">
        <f>GLOBAL[[#This Row],[AWAL]]</f>
        <v>2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</v>
      </c>
    </row>
    <row r="2231" spans="1:21">
      <c r="A2231" s="31">
        <f ca="1">IF(GLOBAL[[#This Row],[TT]]&lt;1,"",ROW()-2)</f>
        <v>2229</v>
      </c>
      <c r="B2231" s="31" t="s">
        <v>3006</v>
      </c>
      <c r="C2231" s="31">
        <v>36</v>
      </c>
      <c r="D2231" s="31" t="s">
        <v>76</v>
      </c>
      <c r="E2231" s="31">
        <f ca="1">GLOBAL[[#This Row],[a6]]</f>
        <v>36</v>
      </c>
      <c r="F2231" s="32">
        <f>GLOBAL[[#This Row],[AWAL]]</f>
        <v>36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36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36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36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36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36</v>
      </c>
    </row>
    <row r="2232" spans="1:21">
      <c r="A2232" s="31">
        <f ca="1">IF(GLOBAL[[#This Row],[TT]]&lt;1,"",ROW()-2)</f>
        <v>2230</v>
      </c>
      <c r="B2232" s="31" t="s">
        <v>3007</v>
      </c>
      <c r="C2232" s="31">
        <v>16</v>
      </c>
      <c r="D2232" s="31" t="s">
        <v>3278</v>
      </c>
      <c r="E2232" s="31">
        <f ca="1">GLOBAL[[#This Row],[a6]]</f>
        <v>16</v>
      </c>
      <c r="F2232" s="32">
        <f>GLOBAL[[#This Row],[AWAL]]</f>
        <v>16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16</v>
      </c>
    </row>
    <row r="2233" spans="1:21">
      <c r="A2233" s="31">
        <f ca="1">IF(GLOBAL[[#This Row],[TT]]&lt;1,"",ROW()-2)</f>
        <v>2231</v>
      </c>
      <c r="B2233" s="31" t="s">
        <v>3008</v>
      </c>
      <c r="C2233" s="31">
        <v>2</v>
      </c>
      <c r="D2233" s="31" t="s">
        <v>76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3009</v>
      </c>
      <c r="C2234" s="31">
        <v>26</v>
      </c>
      <c r="D2234" s="31" t="s">
        <v>2440</v>
      </c>
      <c r="E2234" s="31">
        <f ca="1">GLOBAL[[#This Row],[a6]]</f>
        <v>26</v>
      </c>
      <c r="F2234" s="32">
        <f>GLOBAL[[#This Row],[AWAL]]</f>
        <v>26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26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26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26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26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26</v>
      </c>
    </row>
    <row r="2235" spans="1:21">
      <c r="A2235" s="31">
        <f ca="1">IF(GLOBAL[[#This Row],[TT]]&lt;1,"",ROW()-2)</f>
        <v>2233</v>
      </c>
      <c r="B2235" s="31" t="s">
        <v>3010</v>
      </c>
      <c r="C2235" s="31">
        <v>2</v>
      </c>
      <c r="D2235" s="31" t="s">
        <v>82</v>
      </c>
      <c r="E2235" s="31">
        <f ca="1">GLOBAL[[#This Row],[a6]]</f>
        <v>2</v>
      </c>
      <c r="F2235" s="32">
        <f>GLOBAL[[#This Row],[AWAL]]</f>
        <v>2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</v>
      </c>
    </row>
    <row r="2236" spans="1:21">
      <c r="A2236" s="31">
        <f ca="1">IF(GLOBAL[[#This Row],[TT]]&lt;1,"",ROW()-2)</f>
        <v>2234</v>
      </c>
      <c r="B2236" s="31" t="s">
        <v>3348</v>
      </c>
      <c r="C2236" s="31">
        <v>2</v>
      </c>
      <c r="D2236" s="31" t="s">
        <v>2440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</row>
    <row r="2237" spans="1:21">
      <c r="A2237" s="31">
        <f ca="1">IF(GLOBAL[[#This Row],[TT]]&lt;1,"",ROW()-2)</f>
        <v>2235</v>
      </c>
      <c r="B2237" s="31" t="s">
        <v>3012</v>
      </c>
      <c r="C2237" s="31">
        <v>1</v>
      </c>
      <c r="D2237" s="31" t="s">
        <v>1854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3013</v>
      </c>
      <c r="C2238" s="31">
        <v>1</v>
      </c>
      <c r="D2238" s="31" t="s">
        <v>187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3014</v>
      </c>
      <c r="C2239" s="31">
        <v>49</v>
      </c>
      <c r="D2239" s="31" t="s">
        <v>2440</v>
      </c>
      <c r="E2239" s="31">
        <f ca="1">GLOBAL[[#This Row],[a6]]</f>
        <v>49</v>
      </c>
      <c r="F2239" s="32">
        <f>GLOBAL[[#This Row],[AWAL]]</f>
        <v>49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49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49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49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49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49</v>
      </c>
    </row>
    <row r="2240" spans="1:21">
      <c r="A2240" s="31">
        <f ca="1">IF(GLOBAL[[#This Row],[TT]]&lt;1,"",ROW()-2)</f>
        <v>2238</v>
      </c>
      <c r="B2240" s="31" t="s">
        <v>3015</v>
      </c>
      <c r="C2240" s="31">
        <v>1</v>
      </c>
      <c r="D2240" s="31" t="s">
        <v>485</v>
      </c>
      <c r="E2240" s="31">
        <f ca="1">GLOBAL[[#This Row],[a6]]</f>
        <v>1</v>
      </c>
      <c r="F2240" s="32">
        <f>GLOBAL[[#This Row],[AWAL]]</f>
        <v>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</v>
      </c>
    </row>
    <row r="2241" spans="1:21">
      <c r="A2241" s="31">
        <f ca="1">IF(GLOBAL[[#This Row],[TT]]&lt;1,"",ROW()-2)</f>
        <v>2239</v>
      </c>
      <c r="B2241" s="31" t="s">
        <v>3016</v>
      </c>
      <c r="C2241" s="31">
        <v>18</v>
      </c>
      <c r="D2241" s="31" t="s">
        <v>2440</v>
      </c>
      <c r="E2241" s="31">
        <f ca="1">GLOBAL[[#This Row],[a6]]</f>
        <v>18</v>
      </c>
      <c r="F2241" s="32">
        <f>GLOBAL[[#This Row],[AWAL]]</f>
        <v>18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18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18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18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18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18</v>
      </c>
    </row>
    <row r="2242" spans="1:21">
      <c r="A2242" s="31">
        <f ca="1">IF(GLOBAL[[#This Row],[TT]]&lt;1,"",ROW()-2)</f>
        <v>2240</v>
      </c>
      <c r="B2242" s="31" t="s">
        <v>3017</v>
      </c>
      <c r="C2242" s="31">
        <v>5</v>
      </c>
      <c r="D2242" s="31" t="s">
        <v>2440</v>
      </c>
      <c r="E2242" s="31">
        <f ca="1">GLOBAL[[#This Row],[a6]]</f>
        <v>5</v>
      </c>
      <c r="F2242" s="32">
        <f>GLOBAL[[#This Row],[AWAL]]</f>
        <v>5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5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5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5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5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5</v>
      </c>
    </row>
    <row r="2243" spans="1:21">
      <c r="A2243" s="31">
        <f ca="1">IF(GLOBAL[[#This Row],[TT]]&lt;1,"",ROW()-2)</f>
        <v>2241</v>
      </c>
      <c r="B2243" s="31" t="s">
        <v>3018</v>
      </c>
      <c r="C2243" s="31">
        <v>20</v>
      </c>
      <c r="D2243" s="31" t="s">
        <v>76</v>
      </c>
      <c r="E2243" s="31">
        <f ca="1">GLOBAL[[#This Row],[a6]]</f>
        <v>20</v>
      </c>
      <c r="F2243" s="32">
        <f>GLOBAL[[#This Row],[AWAL]]</f>
        <v>20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20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20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20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20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20</v>
      </c>
    </row>
    <row r="2244" spans="1:21">
      <c r="A2244" s="31">
        <f ca="1">IF(GLOBAL[[#This Row],[TT]]&lt;1,"",ROW()-2)</f>
        <v>2242</v>
      </c>
      <c r="B2244" s="31" t="s">
        <v>3019</v>
      </c>
      <c r="C2244" s="31">
        <v>4</v>
      </c>
      <c r="D2244" s="31" t="s">
        <v>245</v>
      </c>
      <c r="E2244" s="31">
        <f ca="1">GLOBAL[[#This Row],[a6]]</f>
        <v>4</v>
      </c>
      <c r="F2244" s="32">
        <f>GLOBAL[[#This Row],[AWAL]]</f>
        <v>4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4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4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4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4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4</v>
      </c>
    </row>
    <row r="2245" spans="1:21">
      <c r="A2245" s="31">
        <f ca="1">IF(GLOBAL[[#This Row],[TT]]&lt;1,"",ROW()-2)</f>
        <v>2243</v>
      </c>
      <c r="B2245" s="31" t="s">
        <v>3020</v>
      </c>
      <c r="C2245" s="31">
        <v>1</v>
      </c>
      <c r="D2245" s="31" t="s">
        <v>2338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3021</v>
      </c>
      <c r="C2246" s="31">
        <v>2</v>
      </c>
      <c r="D2246" s="31" t="s">
        <v>138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</row>
    <row r="2247" spans="1:21">
      <c r="A2247" s="31">
        <f ca="1">IF(GLOBAL[[#This Row],[TT]]&lt;1,"",ROW()-2)</f>
        <v>2245</v>
      </c>
      <c r="B2247" s="31" t="s">
        <v>3022</v>
      </c>
      <c r="C2247" s="31">
        <v>3</v>
      </c>
      <c r="D2247" s="31" t="s">
        <v>78</v>
      </c>
      <c r="E2247" s="31">
        <f ca="1">GLOBAL[[#This Row],[a6]]</f>
        <v>3</v>
      </c>
      <c r="F2247" s="32">
        <f>GLOBAL[[#This Row],[AWAL]]</f>
        <v>3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3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3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3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3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3</v>
      </c>
    </row>
    <row r="2248" spans="1:21">
      <c r="A2248" s="31">
        <f ca="1">IF(GLOBAL[[#This Row],[TT]]&lt;1,"",ROW()-2)</f>
        <v>2246</v>
      </c>
      <c r="B2248" s="31" t="s">
        <v>3023</v>
      </c>
      <c r="C2248" s="31">
        <v>20</v>
      </c>
      <c r="D2248" s="31" t="s">
        <v>14</v>
      </c>
      <c r="E2248" s="31">
        <f ca="1">GLOBAL[[#This Row],[a6]]</f>
        <v>20</v>
      </c>
      <c r="F2248" s="32">
        <f>GLOBAL[[#This Row],[AWAL]]</f>
        <v>20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20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20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20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20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20</v>
      </c>
    </row>
    <row r="2249" spans="1:21">
      <c r="A2249" s="31">
        <f ca="1">IF(GLOBAL[[#This Row],[TT]]&lt;1,"",ROW()-2)</f>
        <v>2247</v>
      </c>
      <c r="B2249" s="31" t="s">
        <v>3024</v>
      </c>
      <c r="C2249" s="31">
        <v>7</v>
      </c>
      <c r="D2249" s="31" t="s">
        <v>82</v>
      </c>
      <c r="E2249" s="31">
        <f ca="1">GLOBAL[[#This Row],[a6]]</f>
        <v>7</v>
      </c>
      <c r="F2249" s="32">
        <f>GLOBAL[[#This Row],[AWAL]]</f>
        <v>7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7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7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7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7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7</v>
      </c>
    </row>
    <row r="2250" spans="1:21">
      <c r="A2250" s="31">
        <f ca="1">IF(GLOBAL[[#This Row],[TT]]&lt;1,"",ROW()-2)</f>
        <v>2248</v>
      </c>
      <c r="B2250" s="31" t="s">
        <v>3025</v>
      </c>
      <c r="C2250" s="31">
        <v>2</v>
      </c>
      <c r="D2250" s="31" t="s">
        <v>65</v>
      </c>
      <c r="E2250" s="31">
        <f ca="1">GLOBAL[[#This Row],[a6]]</f>
        <v>2</v>
      </c>
      <c r="F2250" s="32">
        <f>GLOBAL[[#This Row],[AWAL]]</f>
        <v>2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</v>
      </c>
    </row>
    <row r="2251" spans="1:21">
      <c r="A2251" s="31">
        <f ca="1">IF(GLOBAL[[#This Row],[TT]]&lt;1,"",ROW()-2)</f>
        <v>2249</v>
      </c>
      <c r="B2251" s="31" t="s">
        <v>4450</v>
      </c>
      <c r="C2251" s="31">
        <v>5</v>
      </c>
      <c r="D2251" s="31" t="s">
        <v>94</v>
      </c>
      <c r="E2251" s="31">
        <f ca="1">GLOBAL[[#This Row],[a6]]</f>
        <v>5</v>
      </c>
      <c r="F2251" s="32">
        <f>GLOBAL[[#This Row],[AWAL]]</f>
        <v>5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5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5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5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5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5</v>
      </c>
    </row>
    <row r="2252" spans="1:21">
      <c r="A2252" s="31">
        <f ca="1">IF(GLOBAL[[#This Row],[TT]]&lt;1,"",ROW()-2)</f>
        <v>2250</v>
      </c>
      <c r="B2252" s="31" t="s">
        <v>3028</v>
      </c>
      <c r="C2252" s="31">
        <v>1</v>
      </c>
      <c r="D2252" s="31" t="s">
        <v>2948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</row>
    <row r="2253" spans="1:21">
      <c r="A2253" s="31">
        <f ca="1">IF(GLOBAL[[#This Row],[TT]]&lt;1,"",ROW()-2)</f>
        <v>2251</v>
      </c>
      <c r="B2253" s="31" t="s">
        <v>3030</v>
      </c>
      <c r="C2253" s="31">
        <v>26</v>
      </c>
      <c r="D2253" s="31" t="s">
        <v>94</v>
      </c>
      <c r="E2253" s="31">
        <f ca="1">GLOBAL[[#This Row],[a6]]</f>
        <v>26</v>
      </c>
      <c r="F2253" s="32">
        <f>GLOBAL[[#This Row],[AWAL]]</f>
        <v>26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26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26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26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26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26</v>
      </c>
    </row>
    <row r="2254" spans="1:21">
      <c r="A2254" s="31">
        <f ca="1">IF(GLOBAL[[#This Row],[TT]]&lt;1,"",ROW()-2)</f>
        <v>2252</v>
      </c>
      <c r="B2254" s="31" t="s">
        <v>3032</v>
      </c>
      <c r="C2254" s="31">
        <v>6</v>
      </c>
      <c r="D2254" s="31" t="s">
        <v>495</v>
      </c>
      <c r="E2254" s="31">
        <f ca="1">GLOBAL[[#This Row],[a6]]</f>
        <v>6</v>
      </c>
      <c r="F2254" s="32">
        <f>GLOBAL[[#This Row],[AWAL]]</f>
        <v>6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6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6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6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6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6</v>
      </c>
    </row>
    <row r="2255" spans="1:21">
      <c r="A2255" s="31">
        <f ca="1">IF(GLOBAL[[#This Row],[TT]]&lt;1,"",ROW()-2)</f>
        <v>2253</v>
      </c>
      <c r="B2255" s="31" t="s">
        <v>3033</v>
      </c>
      <c r="C2255" s="31">
        <v>1</v>
      </c>
      <c r="D2255" s="31" t="s">
        <v>2339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9">
        <f ca="1">IF(GLOBAL[[#This Row],[TT]]&lt;1,"",ROW()-2)</f>
        <v>2254</v>
      </c>
      <c r="B2256" s="31" t="s">
        <v>4842</v>
      </c>
      <c r="C2256" s="31">
        <v>4</v>
      </c>
      <c r="D2256" s="31" t="s">
        <v>76</v>
      </c>
      <c r="E2256" s="39">
        <f ca="1">GLOBAL[[#This Row],[a6]]</f>
        <v>4</v>
      </c>
      <c r="F2256" s="40">
        <f>GLOBAL[[#This Row],[AWAL]]</f>
        <v>4</v>
      </c>
      <c r="G2256" s="31"/>
      <c r="H2256" s="39" t="str">
        <f>IF(GLOBAL[[#This Row],[b1]]="","",GLOBAL[[#This Row],[b1]]-GLOBAL[[#This Row],[a1]])</f>
        <v/>
      </c>
      <c r="I2256" s="40">
        <f>SUM(GLOBAL[[#This Row],[a1]],IF(GLOBAL[[#This Row],[c1]]="",0,GLOBAL[[#This Row],[c1]]))</f>
        <v>4</v>
      </c>
      <c r="J2256" s="31"/>
      <c r="K2256" s="39" t="str">
        <f>IF(GLOBAL[[#This Row],[b2]]="","",GLOBAL[[#This Row],[b2]]-GLOBAL[[#This Row],[a2]])</f>
        <v/>
      </c>
      <c r="L2256" s="40">
        <f ca="1">SUM(INDIRECT(GLOBAL_VAR[TABLENAME]&amp;"[@a"&amp;$1:$1-1&amp;"]"),INDIRECT(GLOBAL_VAR[TABLENAME]&amp;"[@c"&amp;$1:$1-1&amp;"]"))</f>
        <v>4</v>
      </c>
      <c r="M2256" s="33"/>
      <c r="N2256" s="41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4</v>
      </c>
      <c r="P2256" s="33"/>
      <c r="Q2256" s="41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4</v>
      </c>
      <c r="S2256" s="31"/>
      <c r="T2256" s="39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4</v>
      </c>
    </row>
    <row r="2257" spans="1:21">
      <c r="A2257" s="31">
        <f ca="1">IF(GLOBAL[[#This Row],[TT]]&lt;1,"",ROW()-2)</f>
        <v>2255</v>
      </c>
      <c r="B2257" s="31" t="s">
        <v>3034</v>
      </c>
      <c r="C2257" s="31">
        <v>1</v>
      </c>
      <c r="D2257" s="31" t="s">
        <v>485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3035</v>
      </c>
      <c r="C2258" s="31">
        <v>7</v>
      </c>
      <c r="D2258" s="31" t="s">
        <v>85</v>
      </c>
      <c r="E2258" s="31">
        <f ca="1">GLOBAL[[#This Row],[a6]]</f>
        <v>7</v>
      </c>
      <c r="F2258" s="32">
        <f>GLOBAL[[#This Row],[AWAL]]</f>
        <v>7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7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7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7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7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7</v>
      </c>
    </row>
    <row r="2259" spans="1:21">
      <c r="A2259" s="31">
        <f ca="1">IF(GLOBAL[[#This Row],[TT]]&lt;1,"",ROW()-2)</f>
        <v>2257</v>
      </c>
      <c r="B2259" s="31" t="s">
        <v>3037</v>
      </c>
      <c r="C2259" s="31">
        <v>7</v>
      </c>
      <c r="D2259" s="31" t="s">
        <v>1295</v>
      </c>
      <c r="E2259" s="31">
        <f ca="1">GLOBAL[[#This Row],[a6]]</f>
        <v>7</v>
      </c>
      <c r="F2259" s="32">
        <f>GLOBAL[[#This Row],[AWAL]]</f>
        <v>7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7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7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7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7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7</v>
      </c>
    </row>
    <row r="2260" spans="1:21">
      <c r="A2260" s="31">
        <f ca="1">IF(GLOBAL[[#This Row],[TT]]&lt;1,"",ROW()-2)</f>
        <v>2258</v>
      </c>
      <c r="B2260" s="31" t="s">
        <v>3038</v>
      </c>
      <c r="C2260" s="31">
        <v>11</v>
      </c>
      <c r="D2260" s="31">
        <v>432</v>
      </c>
      <c r="E2260" s="31">
        <f ca="1">GLOBAL[[#This Row],[a6]]</f>
        <v>11</v>
      </c>
      <c r="F2260" s="32">
        <f>GLOBAL[[#This Row],[AWAL]]</f>
        <v>11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11</v>
      </c>
    </row>
    <row r="2261" spans="1:21">
      <c r="A2261" s="31">
        <f ca="1">IF(GLOBAL[[#This Row],[TT]]&lt;1,"",ROW()-2)</f>
        <v>2259</v>
      </c>
      <c r="B2261" s="31" t="s">
        <v>3039</v>
      </c>
      <c r="C2261" s="31">
        <v>5</v>
      </c>
      <c r="D2261" s="31" t="s">
        <v>76</v>
      </c>
      <c r="E2261" s="31">
        <f ca="1">GLOBAL[[#This Row],[a6]]</f>
        <v>5</v>
      </c>
      <c r="F2261" s="32">
        <f>GLOBAL[[#This Row],[AWAL]]</f>
        <v>5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5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5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5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5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5</v>
      </c>
    </row>
    <row r="2262" spans="1:21">
      <c r="A2262" s="31">
        <f ca="1">IF(GLOBAL[[#This Row],[TT]]&lt;1,"",ROW()-2)</f>
        <v>2260</v>
      </c>
      <c r="B2262" s="31" t="s">
        <v>3040</v>
      </c>
      <c r="C2262" s="31">
        <v>1</v>
      </c>
      <c r="D2262" s="31" t="s">
        <v>187</v>
      </c>
      <c r="E2262" s="31">
        <f ca="1">GLOBAL[[#This Row],[a6]]</f>
        <v>1</v>
      </c>
      <c r="F2262" s="32">
        <f>GLOBAL[[#This Row],[AWAL]]</f>
        <v>1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1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1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1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1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1</v>
      </c>
    </row>
    <row r="2263" spans="1:21">
      <c r="A2263" s="31">
        <f ca="1">IF(GLOBAL[[#This Row],[TT]]&lt;1,"",ROW()-2)</f>
        <v>2261</v>
      </c>
      <c r="B2263" s="31" t="s">
        <v>3041</v>
      </c>
      <c r="C2263" s="31">
        <v>9</v>
      </c>
      <c r="D2263" s="31" t="s">
        <v>187</v>
      </c>
      <c r="E2263" s="31">
        <f ca="1">GLOBAL[[#This Row],[a6]]</f>
        <v>9</v>
      </c>
      <c r="F2263" s="32">
        <f>GLOBAL[[#This Row],[AWAL]]</f>
        <v>9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9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9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9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9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9</v>
      </c>
    </row>
    <row r="2264" spans="1:21">
      <c r="A2264" s="31">
        <f ca="1">IF(GLOBAL[[#This Row],[TT]]&lt;1,"",ROW()-2)</f>
        <v>2262</v>
      </c>
      <c r="B2264" s="31" t="s">
        <v>3043</v>
      </c>
      <c r="C2264" s="31">
        <v>20</v>
      </c>
      <c r="D2264" s="31" t="s">
        <v>32</v>
      </c>
      <c r="E2264" s="31">
        <f ca="1">GLOBAL[[#This Row],[a6]]</f>
        <v>20</v>
      </c>
      <c r="F2264" s="32">
        <f>GLOBAL[[#This Row],[AWAL]]</f>
        <v>20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20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20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20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20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20</v>
      </c>
    </row>
    <row r="2265" spans="1:21">
      <c r="A2265" s="31">
        <f ca="1">IF(GLOBAL[[#This Row],[TT]]&lt;1,"",ROW()-2)</f>
        <v>2263</v>
      </c>
      <c r="B2265" s="31" t="s">
        <v>3044</v>
      </c>
      <c r="C2265" s="31">
        <v>22</v>
      </c>
      <c r="D2265" s="31" t="s">
        <v>94</v>
      </c>
      <c r="E2265" s="31">
        <f ca="1">GLOBAL[[#This Row],[a6]]</f>
        <v>22</v>
      </c>
      <c r="F2265" s="32">
        <f>GLOBAL[[#This Row],[AWAL]]</f>
        <v>22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22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22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22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22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22</v>
      </c>
    </row>
    <row r="2266" spans="1:21">
      <c r="A2266" s="31">
        <f ca="1">IF(GLOBAL[[#This Row],[TT]]&lt;1,"",ROW()-2)</f>
        <v>2264</v>
      </c>
      <c r="B2266" s="31" t="s">
        <v>5054</v>
      </c>
      <c r="C2266" s="31"/>
      <c r="D2266" s="31" t="s">
        <v>2629</v>
      </c>
      <c r="E2266" s="31">
        <f ca="1">GLOBAL[[#This Row],[a6]]</f>
        <v>1</v>
      </c>
      <c r="F2266" s="32">
        <f>GLOBAL[[#This Row],[AWAL]]</f>
        <v>0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0</v>
      </c>
      <c r="J2266" s="31">
        <v>1</v>
      </c>
      <c r="K2266" s="31">
        <f>IF(GLOBAL[[#This Row],[b2]]="","",GLOBAL[[#This Row],[b2]]-GLOBAL[[#This Row],[a2]])</f>
        <v>1</v>
      </c>
      <c r="L2266" s="32">
        <f ca="1">SUM(INDIRECT(GLOBAL_VAR[TABLENAME]&amp;"[@a"&amp;$1:$1-1&amp;"]"),INDIRECT(GLOBAL_VAR[TABLENAME]&amp;"[@c"&amp;$1:$1-1&amp;"]"))</f>
        <v>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</v>
      </c>
    </row>
    <row r="2267" spans="1:21">
      <c r="A2267" s="31">
        <f ca="1">IF(GLOBAL[[#This Row],[TT]]&lt;1,"",ROW()-2)</f>
        <v>2265</v>
      </c>
      <c r="B2267" s="31" t="s">
        <v>4447</v>
      </c>
      <c r="C2267" s="31">
        <v>1</v>
      </c>
      <c r="D2267" s="31" t="s">
        <v>92</v>
      </c>
      <c r="E2267" s="31">
        <f ca="1">GLOBAL[[#This Row],[a6]]</f>
        <v>1</v>
      </c>
      <c r="F2267" s="32">
        <f>GLOBAL[[#This Row],[AWAL]]</f>
        <v>1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1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1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1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1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1</v>
      </c>
    </row>
    <row r="2268" spans="1:21">
      <c r="A2268" s="31">
        <f ca="1">IF(GLOBAL[[#This Row],[TT]]&lt;1,"",ROW()-2)</f>
        <v>2266</v>
      </c>
      <c r="B2268" s="31" t="s">
        <v>4449</v>
      </c>
      <c r="C2268" s="31">
        <v>11</v>
      </c>
      <c r="D2268" s="31" t="s">
        <v>76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4451</v>
      </c>
      <c r="C2269" s="31">
        <v>2</v>
      </c>
      <c r="D2269" s="31" t="s">
        <v>197</v>
      </c>
      <c r="E2269" s="31">
        <f ca="1">GLOBAL[[#This Row],[a6]]</f>
        <v>2</v>
      </c>
      <c r="F2269" s="32">
        <f>GLOBAL[[#This Row],[AWAL]]</f>
        <v>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2</v>
      </c>
    </row>
    <row r="2270" spans="1:21">
      <c r="A2270" s="31">
        <f ca="1">IF(GLOBAL[[#This Row],[TT]]&lt;1,"",ROW()-2)</f>
        <v>2268</v>
      </c>
      <c r="B2270" s="31" t="s">
        <v>3046</v>
      </c>
      <c r="C2270" s="31">
        <v>1</v>
      </c>
      <c r="D2270" s="31" t="s">
        <v>94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3047</v>
      </c>
      <c r="C2271" s="31">
        <v>5</v>
      </c>
      <c r="D2271" s="31" t="s">
        <v>187</v>
      </c>
      <c r="E2271" s="31">
        <f ca="1">GLOBAL[[#This Row],[a6]]</f>
        <v>5</v>
      </c>
      <c r="F2271" s="32">
        <f>GLOBAL[[#This Row],[AWAL]]</f>
        <v>5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5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5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5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5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5</v>
      </c>
    </row>
    <row r="2272" spans="1:21">
      <c r="A2272" s="31">
        <f ca="1">IF(GLOBAL[[#This Row],[TT]]&lt;1,"",ROW()-2)</f>
        <v>2270</v>
      </c>
      <c r="B2272" s="31" t="s">
        <v>3048</v>
      </c>
      <c r="C2272" s="31">
        <v>30</v>
      </c>
      <c r="D2272" s="31" t="s">
        <v>85</v>
      </c>
      <c r="E2272" s="31">
        <f ca="1">GLOBAL[[#This Row],[a6]]</f>
        <v>30</v>
      </c>
      <c r="F2272" s="32">
        <f>GLOBAL[[#This Row],[AWAL]]</f>
        <v>30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30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30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30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30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30</v>
      </c>
    </row>
    <row r="2273" spans="1:21">
      <c r="A2273" s="31">
        <f ca="1">IF(GLOBAL[[#This Row],[TT]]&lt;1,"",ROW()-2)</f>
        <v>2271</v>
      </c>
      <c r="B2273" s="31" t="s">
        <v>3049</v>
      </c>
      <c r="C2273" s="31">
        <v>31</v>
      </c>
      <c r="D2273" s="31" t="s">
        <v>85</v>
      </c>
      <c r="E2273" s="31">
        <f ca="1">GLOBAL[[#This Row],[a6]]</f>
        <v>31</v>
      </c>
      <c r="F2273" s="32">
        <f>GLOBAL[[#This Row],[AWAL]]</f>
        <v>31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31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31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31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31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31</v>
      </c>
    </row>
    <row r="2274" spans="1:21">
      <c r="A2274" s="31">
        <f ca="1">IF(GLOBAL[[#This Row],[TT]]&lt;1,"",ROW()-2)</f>
        <v>2272</v>
      </c>
      <c r="B2274" s="31" t="s">
        <v>3050</v>
      </c>
      <c r="C2274" s="31">
        <v>9</v>
      </c>
      <c r="D2274" s="31" t="s">
        <v>76</v>
      </c>
      <c r="E2274" s="31">
        <f ca="1">GLOBAL[[#This Row],[a6]]</f>
        <v>9</v>
      </c>
      <c r="F2274" s="32">
        <f>GLOBAL[[#This Row],[AWAL]]</f>
        <v>9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9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9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9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9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9</v>
      </c>
    </row>
    <row r="2275" spans="1:21">
      <c r="A2275" s="31">
        <f ca="1">IF(GLOBAL[[#This Row],[TT]]&lt;1,"",ROW()-2)</f>
        <v>2273</v>
      </c>
      <c r="B2275" s="31" t="s">
        <v>3051</v>
      </c>
      <c r="C2275" s="31">
        <v>8</v>
      </c>
      <c r="D2275" s="31" t="s">
        <v>76</v>
      </c>
      <c r="E2275" s="31">
        <f ca="1">GLOBAL[[#This Row],[a6]]</f>
        <v>8</v>
      </c>
      <c r="F2275" s="32">
        <f>GLOBAL[[#This Row],[AWAL]]</f>
        <v>8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8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8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8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8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8</v>
      </c>
    </row>
    <row r="2276" spans="1:21">
      <c r="A2276" s="31">
        <f ca="1">IF(GLOBAL[[#This Row],[TT]]&lt;1,"",ROW()-2)</f>
        <v>2274</v>
      </c>
      <c r="B2276" s="31" t="s">
        <v>3052</v>
      </c>
      <c r="C2276" s="31">
        <v>52</v>
      </c>
      <c r="D2276" s="31" t="s">
        <v>76</v>
      </c>
      <c r="E2276" s="31">
        <f ca="1">GLOBAL[[#This Row],[a6]]</f>
        <v>52</v>
      </c>
      <c r="F2276" s="32">
        <f>GLOBAL[[#This Row],[AWAL]]</f>
        <v>52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52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52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52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52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52</v>
      </c>
    </row>
    <row r="2277" spans="1:21">
      <c r="A2277" s="31">
        <f ca="1">IF(GLOBAL[[#This Row],[TT]]&lt;1,"",ROW()-2)</f>
        <v>2275</v>
      </c>
      <c r="B2277" s="31" t="s">
        <v>3053</v>
      </c>
      <c r="C2277" s="31">
        <v>6</v>
      </c>
      <c r="D2277" s="31" t="s">
        <v>76</v>
      </c>
      <c r="E2277" s="31">
        <f ca="1">GLOBAL[[#This Row],[a6]]</f>
        <v>6</v>
      </c>
      <c r="F2277" s="32">
        <f>GLOBAL[[#This Row],[AWAL]]</f>
        <v>6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6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6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6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6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6</v>
      </c>
    </row>
    <row r="2278" spans="1:21">
      <c r="A2278" s="31">
        <f ca="1">IF(GLOBAL[[#This Row],[TT]]&lt;1,"",ROW()-2)</f>
        <v>2276</v>
      </c>
      <c r="B2278" s="31" t="s">
        <v>4452</v>
      </c>
      <c r="C2278" s="31">
        <v>3</v>
      </c>
      <c r="D2278" s="31" t="s">
        <v>187</v>
      </c>
      <c r="E2278" s="31">
        <f ca="1">GLOBAL[[#This Row],[a6]]</f>
        <v>3</v>
      </c>
      <c r="F2278" s="32">
        <f>GLOBAL[[#This Row],[AWAL]]</f>
        <v>3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3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3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3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3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3</v>
      </c>
    </row>
    <row r="2279" spans="1:21">
      <c r="A2279" s="39">
        <f ca="1">IF(GLOBAL[[#This Row],[TT]]&lt;1,"",ROW()-2)</f>
        <v>2277</v>
      </c>
      <c r="B2279" s="31" t="s">
        <v>4804</v>
      </c>
      <c r="C2279" s="31">
        <v>2</v>
      </c>
      <c r="D2279" s="31" t="s">
        <v>2409</v>
      </c>
      <c r="E2279" s="39">
        <f ca="1">GLOBAL[[#This Row],[a6]]</f>
        <v>2</v>
      </c>
      <c r="F2279" s="40">
        <f>GLOBAL[[#This Row],[AWAL]]</f>
        <v>2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2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2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2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2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2</v>
      </c>
    </row>
    <row r="2280" spans="1:21">
      <c r="A2280" s="39">
        <f ca="1">IF(GLOBAL[[#This Row],[TT]]&lt;1,"",ROW()-2)</f>
        <v>2278</v>
      </c>
      <c r="B2280" s="31" t="s">
        <v>4805</v>
      </c>
      <c r="C2280" s="31">
        <v>2</v>
      </c>
      <c r="D2280" s="31" t="s">
        <v>2409</v>
      </c>
      <c r="E2280" s="39">
        <f ca="1">GLOBAL[[#This Row],[a6]]</f>
        <v>2</v>
      </c>
      <c r="F2280" s="40">
        <f>GLOBAL[[#This Row],[AWAL]]</f>
        <v>2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2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2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2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2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2</v>
      </c>
    </row>
    <row r="2281" spans="1:21">
      <c r="A2281" s="39">
        <f ca="1">IF(GLOBAL[[#This Row],[TT]]&lt;1,"",ROW()-2)</f>
        <v>2279</v>
      </c>
      <c r="B2281" s="31" t="s">
        <v>4826</v>
      </c>
      <c r="C2281" s="31">
        <v>3</v>
      </c>
      <c r="D2281" s="31" t="s">
        <v>2409</v>
      </c>
      <c r="E2281" s="39">
        <f ca="1">GLOBAL[[#This Row],[a6]]</f>
        <v>3</v>
      </c>
      <c r="F2281" s="40">
        <f>GLOBAL[[#This Row],[AWAL]]</f>
        <v>3</v>
      </c>
      <c r="G2281" s="31"/>
      <c r="H2281" s="39" t="str">
        <f>IF(GLOBAL[[#This Row],[b1]]="","",GLOBAL[[#This Row],[b1]]-GLOBAL[[#This Row],[a1]])</f>
        <v/>
      </c>
      <c r="I2281" s="40">
        <f>SUM(GLOBAL[[#This Row],[a1]],IF(GLOBAL[[#This Row],[c1]]="",0,GLOBAL[[#This Row],[c1]]))</f>
        <v>3</v>
      </c>
      <c r="J2281" s="31"/>
      <c r="K2281" s="39" t="str">
        <f>IF(GLOBAL[[#This Row],[b2]]="","",GLOBAL[[#This Row],[b2]]-GLOBAL[[#This Row],[a2]])</f>
        <v/>
      </c>
      <c r="L2281" s="40">
        <f ca="1">SUM(INDIRECT(GLOBAL_VAR[TABLENAME]&amp;"[@a"&amp;$1:$1-1&amp;"]"),INDIRECT(GLOBAL_VAR[TABLENAME]&amp;"[@c"&amp;$1:$1-1&amp;"]"))</f>
        <v>3</v>
      </c>
      <c r="M2281" s="33"/>
      <c r="N2281" s="41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41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9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</row>
    <row r="2282" spans="1:21">
      <c r="A2282" s="31">
        <f ca="1">IF(GLOBAL[[#This Row],[TT]]&lt;1,"",ROW()-2)</f>
        <v>2280</v>
      </c>
      <c r="B2282" s="31" t="s">
        <v>3055</v>
      </c>
      <c r="C2282" s="31">
        <v>3</v>
      </c>
      <c r="D2282" s="31" t="s">
        <v>2340</v>
      </c>
      <c r="E2282" s="31">
        <f ca="1">GLOBAL[[#This Row],[a6]]</f>
        <v>3</v>
      </c>
      <c r="F2282" s="32">
        <f>GLOBAL[[#This Row],[AWAL]]</f>
        <v>3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3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3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3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3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3</v>
      </c>
    </row>
    <row r="2283" spans="1:21">
      <c r="A2283" s="31">
        <f ca="1">IF(GLOBAL[[#This Row],[TT]]&lt;1,"",ROW()-2)</f>
        <v>2281</v>
      </c>
      <c r="B2283" s="31" t="s">
        <v>3057</v>
      </c>
      <c r="C2283" s="31">
        <v>3</v>
      </c>
      <c r="D2283" s="31" t="s">
        <v>187</v>
      </c>
      <c r="E2283" s="31">
        <f ca="1">GLOBAL[[#This Row],[a6]]</f>
        <v>3</v>
      </c>
      <c r="F2283" s="32">
        <f>GLOBAL[[#This Row],[AWAL]]</f>
        <v>3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3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3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3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3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3</v>
      </c>
    </row>
    <row r="2284" spans="1:21">
      <c r="A2284" s="31">
        <f ca="1">IF(GLOBAL[[#This Row],[TT]]&lt;1,"",ROW()-2)</f>
        <v>2282</v>
      </c>
      <c r="B2284" s="31" t="s">
        <v>2343</v>
      </c>
      <c r="C2284" s="31">
        <v>2</v>
      </c>
      <c r="D2284" s="31" t="s">
        <v>2344</v>
      </c>
      <c r="E2284" s="31">
        <f ca="1">GLOBAL[[#This Row],[a6]]</f>
        <v>2</v>
      </c>
      <c r="F2284" s="32">
        <f>GLOBAL[[#This Row],[AWAL]]</f>
        <v>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2</v>
      </c>
    </row>
    <row r="2285" spans="1:21">
      <c r="A2285" s="31">
        <f ca="1">IF(GLOBAL[[#This Row],[TT]]&lt;1,"",ROW()-2)</f>
        <v>2283</v>
      </c>
      <c r="B2285" s="31" t="s">
        <v>2345</v>
      </c>
      <c r="C2285" s="31">
        <v>6</v>
      </c>
      <c r="D2285" s="31">
        <v>600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2346</v>
      </c>
      <c r="C2286" s="31">
        <v>12</v>
      </c>
      <c r="D2286" s="31" t="s">
        <v>1465</v>
      </c>
      <c r="E2286" s="31">
        <f ca="1">GLOBAL[[#This Row],[a6]]</f>
        <v>12</v>
      </c>
      <c r="F2286" s="32">
        <f>GLOBAL[[#This Row],[AWAL]]</f>
        <v>12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12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12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12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12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12</v>
      </c>
    </row>
    <row r="2287" spans="1:21">
      <c r="A2287" s="31">
        <f ca="1">IF(GLOBAL[[#This Row],[TT]]&lt;1,"",ROW()-2)</f>
        <v>2285</v>
      </c>
      <c r="B2287" s="31" t="s">
        <v>4256</v>
      </c>
      <c r="C2287" s="31">
        <v>15</v>
      </c>
      <c r="D2287" s="31">
        <v>600</v>
      </c>
      <c r="E2287" s="31">
        <f ca="1">GLOBAL[[#This Row],[a6]]</f>
        <v>15</v>
      </c>
      <c r="F2287" s="32">
        <f>GLOBAL[[#This Row],[AWAL]]</f>
        <v>15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15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15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15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15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15</v>
      </c>
    </row>
    <row r="2288" spans="1:21">
      <c r="A2288" s="31">
        <f ca="1">IF(GLOBAL[[#This Row],[TT]]&lt;1,"",ROW()-2)</f>
        <v>2286</v>
      </c>
      <c r="B2288" s="31" t="s">
        <v>4233</v>
      </c>
      <c r="C2288" s="31">
        <v>21</v>
      </c>
      <c r="D2288" s="31" t="s">
        <v>102</v>
      </c>
      <c r="E2288" s="31">
        <f ca="1">GLOBAL[[#This Row],[a6]]</f>
        <v>21</v>
      </c>
      <c r="F2288" s="32">
        <f>GLOBAL[[#This Row],[AWAL]]</f>
        <v>21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21</v>
      </c>
    </row>
    <row r="2289" spans="1:21">
      <c r="A2289" s="31">
        <f ca="1">IF(GLOBAL[[#This Row],[TT]]&lt;1,"",ROW()-2)</f>
        <v>2287</v>
      </c>
      <c r="B2289" s="31" t="s">
        <v>2347</v>
      </c>
      <c r="C2289" s="31">
        <v>8</v>
      </c>
      <c r="D2289" s="31" t="s">
        <v>2344</v>
      </c>
      <c r="E2289" s="31">
        <f ca="1">GLOBAL[[#This Row],[a6]]</f>
        <v>8</v>
      </c>
      <c r="F2289" s="32">
        <f>GLOBAL[[#This Row],[AWAL]]</f>
        <v>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8</v>
      </c>
    </row>
    <row r="2290" spans="1:21">
      <c r="A2290" s="31">
        <f ca="1">IF(GLOBAL[[#This Row],[TT]]&lt;1,"",ROW()-2)</f>
        <v>2288</v>
      </c>
      <c r="B2290" s="31" t="s">
        <v>4696</v>
      </c>
      <c r="C2290" s="31">
        <v>1</v>
      </c>
      <c r="D2290" s="31">
        <v>600</v>
      </c>
      <c r="E2290" s="31">
        <f ca="1">GLOBAL[[#This Row],[a6]]</f>
        <v>1</v>
      </c>
      <c r="F2290" s="32">
        <f>GLOBAL[[#This Row],[AWAL]]</f>
        <v>1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</v>
      </c>
    </row>
    <row r="2291" spans="1:21">
      <c r="A2291" s="31">
        <f ca="1">IF(GLOBAL[[#This Row],[TT]]&lt;1,"",ROW()-2)</f>
        <v>2289</v>
      </c>
      <c r="B2291" s="31" t="s">
        <v>2348</v>
      </c>
      <c r="C2291" s="31">
        <v>4</v>
      </c>
      <c r="D2291" s="31" t="s">
        <v>152</v>
      </c>
      <c r="E2291" s="31">
        <f ca="1">GLOBAL[[#This Row],[a6]]</f>
        <v>4</v>
      </c>
      <c r="F2291" s="32">
        <f>GLOBAL[[#This Row],[AWAL]]</f>
        <v>4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4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4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</row>
    <row r="2292" spans="1:21">
      <c r="A2292" s="31">
        <f ca="1">IF(GLOBAL[[#This Row],[TT]]&lt;1,"",ROW()-2)</f>
        <v>2290</v>
      </c>
      <c r="B2292" s="31" t="s">
        <v>2349</v>
      </c>
      <c r="C2292" s="31">
        <v>3</v>
      </c>
      <c r="D2292" s="31" t="s">
        <v>189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9">
        <f ca="1">IF(GLOBAL[[#This Row],[TT]]&lt;1,"",ROW()-2)</f>
        <v>2291</v>
      </c>
      <c r="B2293" s="31" t="s">
        <v>4942</v>
      </c>
      <c r="C2293" s="31">
        <v>4</v>
      </c>
      <c r="D2293" s="31" t="s">
        <v>2413</v>
      </c>
      <c r="E2293" s="39">
        <f ca="1">GLOBAL[[#This Row],[a6]]</f>
        <v>4</v>
      </c>
      <c r="F2293" s="40">
        <f>GLOBAL[[#This Row],[AWAL]]</f>
        <v>4</v>
      </c>
      <c r="G2293" s="31"/>
      <c r="H2293" s="39" t="str">
        <f>IF(GLOBAL[[#This Row],[b1]]="","",GLOBAL[[#This Row],[b1]]-GLOBAL[[#This Row],[a1]])</f>
        <v/>
      </c>
      <c r="I2293" s="40">
        <f>SUM(GLOBAL[[#This Row],[a1]],IF(GLOBAL[[#This Row],[c1]]="",0,GLOBAL[[#This Row],[c1]]))</f>
        <v>4</v>
      </c>
      <c r="J2293" s="31"/>
      <c r="K2293" s="39" t="str">
        <f>IF(GLOBAL[[#This Row],[b2]]="","",GLOBAL[[#This Row],[b2]]-GLOBAL[[#This Row],[a2]])</f>
        <v/>
      </c>
      <c r="L2293" s="40">
        <f ca="1">SUM(INDIRECT(GLOBAL_VAR[TABLENAME]&amp;"[@a"&amp;$1:$1-1&amp;"]"),INDIRECT(GLOBAL_VAR[TABLENAME]&amp;"[@c"&amp;$1:$1-1&amp;"]"))</f>
        <v>4</v>
      </c>
      <c r="M2293" s="33"/>
      <c r="N2293" s="41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</v>
      </c>
      <c r="P2293" s="33"/>
      <c r="Q2293" s="41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</v>
      </c>
      <c r="S2293" s="31"/>
      <c r="T2293" s="39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</v>
      </c>
    </row>
    <row r="2294" spans="1:21">
      <c r="A2294" s="31">
        <f ca="1">IF(GLOBAL[[#This Row],[TT]]&lt;1,"",ROW()-2)</f>
        <v>2292</v>
      </c>
      <c r="B2294" s="31" t="s">
        <v>2908</v>
      </c>
      <c r="C2294" s="31">
        <v>1</v>
      </c>
      <c r="D2294" s="31" t="s">
        <v>2606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>
        <f ca="1">IF(GLOBAL[[#This Row],[TT]]&lt;1,"",ROW()-2)</f>
        <v>2293</v>
      </c>
      <c r="B2295" s="31" t="s">
        <v>2352</v>
      </c>
      <c r="C2295" s="31">
        <v>29</v>
      </c>
      <c r="D2295" s="31" t="s">
        <v>28</v>
      </c>
      <c r="E2295" s="31">
        <f ca="1">GLOBAL[[#This Row],[a6]]</f>
        <v>29</v>
      </c>
      <c r="F2295" s="32">
        <f>GLOBAL[[#This Row],[AWAL]]</f>
        <v>29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29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29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29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29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29</v>
      </c>
    </row>
    <row r="2296" spans="1:21">
      <c r="A2296" s="31">
        <f ca="1">IF(GLOBAL[[#This Row],[TT]]&lt;1,"",ROW()-2)</f>
        <v>2294</v>
      </c>
      <c r="B2296" s="31" t="s">
        <v>4773</v>
      </c>
      <c r="C2296" s="31">
        <v>58</v>
      </c>
      <c r="D2296" s="31" t="s">
        <v>2459</v>
      </c>
      <c r="E2296" s="31">
        <f ca="1">GLOBAL[[#This Row],[a6]]</f>
        <v>58</v>
      </c>
      <c r="F2296" s="32">
        <f>GLOBAL[[#This Row],[AWAL]]</f>
        <v>58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58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58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58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58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58</v>
      </c>
    </row>
    <row r="2297" spans="1:21">
      <c r="A2297" s="31">
        <f ca="1">IF(GLOBAL[[#This Row],[TT]]&lt;1,"",ROW()-2)</f>
        <v>2295</v>
      </c>
      <c r="B2297" s="31" t="s">
        <v>4806</v>
      </c>
      <c r="C2297" s="31">
        <v>100</v>
      </c>
      <c r="D2297" s="31">
        <v>96</v>
      </c>
      <c r="E2297" s="31">
        <f ca="1">GLOBAL[[#This Row],[a6]]</f>
        <v>100</v>
      </c>
      <c r="F2297" s="32">
        <f>GLOBAL[[#This Row],[AWAL]]</f>
        <v>100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100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100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100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100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100</v>
      </c>
    </row>
    <row r="2298" spans="1:21">
      <c r="A2298" s="31">
        <f ca="1">IF(GLOBAL[[#This Row],[TT]]&lt;1,"",ROW()-2)</f>
        <v>2296</v>
      </c>
      <c r="B2298" s="31" t="s">
        <v>2353</v>
      </c>
      <c r="C2298" s="31">
        <v>7</v>
      </c>
      <c r="D2298" s="31" t="s">
        <v>38</v>
      </c>
      <c r="E2298" s="31">
        <f ca="1">GLOBAL[[#This Row],[a6]]</f>
        <v>7</v>
      </c>
      <c r="F2298" s="32">
        <f>GLOBAL[[#This Row],[AWAL]]</f>
        <v>7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7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7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7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7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7</v>
      </c>
    </row>
    <row r="2299" spans="1:21">
      <c r="A2299" s="31">
        <f ca="1">IF(GLOBAL[[#This Row],[TT]]&lt;1,"",ROW()-2)</f>
        <v>2297</v>
      </c>
      <c r="B2299" s="31" t="s">
        <v>2354</v>
      </c>
      <c r="C2299" s="31">
        <v>3</v>
      </c>
      <c r="D2299" s="31" t="s">
        <v>107</v>
      </c>
      <c r="E2299" s="31">
        <f ca="1">GLOBAL[[#This Row],[a6]]</f>
        <v>3</v>
      </c>
      <c r="F2299" s="32">
        <f>GLOBAL[[#This Row],[AWAL]]</f>
        <v>3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3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3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3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3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3</v>
      </c>
    </row>
    <row r="2300" spans="1:21">
      <c r="A2300" s="31">
        <f ca="1">IF(GLOBAL[[#This Row],[TT]]&lt;1,"",ROW()-2)</f>
        <v>2298</v>
      </c>
      <c r="B2300" s="31" t="s">
        <v>2355</v>
      </c>
      <c r="C2300" s="31">
        <v>44</v>
      </c>
      <c r="D2300" s="31" t="s">
        <v>1534</v>
      </c>
      <c r="E2300" s="31">
        <f ca="1">GLOBAL[[#This Row],[a6]]</f>
        <v>44</v>
      </c>
      <c r="F2300" s="32">
        <f>GLOBAL[[#This Row],[AWAL]]</f>
        <v>44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44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44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44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44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44</v>
      </c>
    </row>
    <row r="2301" spans="1:21">
      <c r="A2301" s="31">
        <f ca="1">IF(GLOBAL[[#This Row],[TT]]&lt;1,"",ROW()-2)</f>
        <v>2299</v>
      </c>
      <c r="B2301" s="31" t="s">
        <v>4206</v>
      </c>
      <c r="C2301" s="31">
        <v>1</v>
      </c>
      <c r="D2301" s="31" t="s">
        <v>76</v>
      </c>
      <c r="E2301" s="31">
        <f ca="1">GLOBAL[[#This Row],[a6]]</f>
        <v>1</v>
      </c>
      <c r="F2301" s="32">
        <f>GLOBAL[[#This Row],[AWAL]]</f>
        <v>1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1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1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1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1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1</v>
      </c>
    </row>
    <row r="2302" spans="1:21">
      <c r="A2302" s="31" t="str">
        <f ca="1">IF(GLOBAL[[#This Row],[TT]]&lt;1,"",ROW()-2)</f>
        <v/>
      </c>
      <c r="B2302" s="31" t="s">
        <v>2370</v>
      </c>
      <c r="C2302" s="31">
        <v>0</v>
      </c>
      <c r="D2302" s="31" t="s">
        <v>2583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2812</v>
      </c>
      <c r="C2303" s="31">
        <v>0</v>
      </c>
      <c r="D2303" s="31" t="s">
        <v>2539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2880</v>
      </c>
      <c r="C2304" s="31">
        <v>0</v>
      </c>
      <c r="D2304" s="31" t="s">
        <v>2539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100</v>
      </c>
      <c r="C2305" s="31">
        <v>0</v>
      </c>
      <c r="D2305" s="31" t="s">
        <v>28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101</v>
      </c>
      <c r="C2306" s="31">
        <v>0</v>
      </c>
      <c r="D2306" s="31" t="s">
        <v>102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4139</v>
      </c>
      <c r="C2307" s="31">
        <v>0</v>
      </c>
      <c r="D2307" s="31" t="s">
        <v>2540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108</v>
      </c>
      <c r="C2308" s="31">
        <v>0</v>
      </c>
      <c r="D2308" s="31" t="s">
        <v>48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146</v>
      </c>
      <c r="C2309" s="31">
        <v>0</v>
      </c>
      <c r="D2309" s="31" t="s">
        <v>147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3165</v>
      </c>
      <c r="C2310" s="31">
        <v>0</v>
      </c>
      <c r="D2310" s="31" t="s">
        <v>2540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150</v>
      </c>
      <c r="C2311" s="31">
        <v>0</v>
      </c>
      <c r="D2311" s="31">
        <v>260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3353</v>
      </c>
      <c r="C2312" s="31">
        <v>0</v>
      </c>
      <c r="D2312" s="31">
        <v>220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153</v>
      </c>
      <c r="C2313" s="31">
        <v>0</v>
      </c>
      <c r="D2313" s="31" t="s">
        <v>2613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3216</v>
      </c>
      <c r="C2314" s="31">
        <v>0</v>
      </c>
      <c r="D2314" s="31" t="s">
        <v>154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4745</v>
      </c>
      <c r="C2315" s="31">
        <v>2</v>
      </c>
      <c r="D2315" s="31" t="s">
        <v>4746</v>
      </c>
      <c r="E2315" s="31">
        <f ca="1">GLOBAL[[#This Row],[a6]]</f>
        <v>0</v>
      </c>
      <c r="F2315" s="32">
        <f>GLOBAL[[#This Row],[AWAL]]</f>
        <v>2</v>
      </c>
      <c r="G2315" s="31">
        <v>0</v>
      </c>
      <c r="H2315" s="31">
        <f>IF(GLOBAL[[#This Row],[b1]]="","",GLOBAL[[#This Row],[b1]]-GLOBAL[[#This Row],[a1]])</f>
        <v>-2</v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4747</v>
      </c>
      <c r="C2316" s="31">
        <v>0</v>
      </c>
      <c r="D2316" s="31" t="s">
        <v>4748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46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58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157</v>
      </c>
      <c r="C2319" s="31">
        <v>0</v>
      </c>
      <c r="D2319" s="31" t="s">
        <v>34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158</v>
      </c>
      <c r="C2320" s="31">
        <v>0</v>
      </c>
      <c r="D2320" s="31" t="s">
        <v>34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159</v>
      </c>
      <c r="C2321" s="31">
        <v>0</v>
      </c>
      <c r="D2321" s="31">
        <v>254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4166</v>
      </c>
      <c r="C2322" s="31">
        <v>0</v>
      </c>
      <c r="D2322" s="31" t="s">
        <v>2409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184</v>
      </c>
      <c r="C2323" s="31">
        <v>0</v>
      </c>
      <c r="D2323" s="31" t="s">
        <v>185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2622</v>
      </c>
      <c r="C2324" s="31">
        <v>0</v>
      </c>
      <c r="D2324" s="31" t="s">
        <v>2449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200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212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234</v>
      </c>
      <c r="C2327" s="31">
        <v>0</v>
      </c>
      <c r="D2327" s="31" t="s">
        <v>216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241</v>
      </c>
      <c r="C2328" s="31">
        <v>0</v>
      </c>
      <c r="D2328" s="31" t="s">
        <v>216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246</v>
      </c>
      <c r="C2329" s="31">
        <v>0</v>
      </c>
      <c r="D2329" s="31" t="s">
        <v>247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248</v>
      </c>
      <c r="C2330" s="31">
        <v>0</v>
      </c>
      <c r="D2330" s="31" t="s">
        <v>249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251</v>
      </c>
      <c r="C2331" s="31">
        <v>0</v>
      </c>
      <c r="D2331" s="31" t="s">
        <v>252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272</v>
      </c>
      <c r="C2332" s="31">
        <v>0</v>
      </c>
      <c r="D2332" s="31" t="s">
        <v>214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3256</v>
      </c>
      <c r="C2333" s="31">
        <v>0</v>
      </c>
      <c r="D2333" s="31" t="s">
        <v>39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2924</v>
      </c>
      <c r="C2334" s="31">
        <v>0</v>
      </c>
      <c r="D2334" s="31" t="s">
        <v>2449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2925</v>
      </c>
      <c r="C2335" s="31">
        <v>0</v>
      </c>
      <c r="D2335" s="31">
        <v>192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280</v>
      </c>
      <c r="C2336" s="31">
        <v>0</v>
      </c>
      <c r="D2336" s="31" t="s">
        <v>281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288</v>
      </c>
      <c r="C2337" s="31">
        <v>0</v>
      </c>
      <c r="D2337" s="31" t="s">
        <v>87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289</v>
      </c>
      <c r="C2338" s="31">
        <v>0</v>
      </c>
      <c r="D2338" s="31" t="s">
        <v>87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291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292</v>
      </c>
      <c r="C2340" s="31">
        <v>0</v>
      </c>
      <c r="D2340" s="31" t="s">
        <v>19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295</v>
      </c>
      <c r="C2341" s="31">
        <v>0</v>
      </c>
      <c r="D2341" s="31" t="s">
        <v>39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3281</v>
      </c>
      <c r="C2342" s="31">
        <v>0</v>
      </c>
      <c r="D2342" s="31" t="s">
        <v>2449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3281</v>
      </c>
      <c r="C2343" s="31">
        <v>0</v>
      </c>
      <c r="D2343" s="31" t="s">
        <v>3282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299</v>
      </c>
      <c r="C2344" s="31">
        <v>1</v>
      </c>
      <c r="D2344" s="31" t="s">
        <v>58</v>
      </c>
      <c r="E2344" s="31">
        <f ca="1">GLOBAL[[#This Row],[a6]]</f>
        <v>0</v>
      </c>
      <c r="F2344" s="32">
        <f>GLOBAL[[#This Row],[AWAL]]</f>
        <v>1</v>
      </c>
      <c r="G2344" s="31">
        <v>0</v>
      </c>
      <c r="H2344" s="31">
        <f>IF(GLOBAL[[#This Row],[b1]]="","",GLOBAL[[#This Row],[b1]]-GLOBAL[[#This Row],[a1]])</f>
        <v>-1</v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300</v>
      </c>
      <c r="C2345" s="31">
        <v>0</v>
      </c>
      <c r="D2345" s="31" t="s">
        <v>11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301</v>
      </c>
      <c r="C2346" s="31">
        <v>0</v>
      </c>
      <c r="D2346" s="31" t="s">
        <v>58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302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304</v>
      </c>
      <c r="C2348" s="31">
        <v>0</v>
      </c>
      <c r="D2348" s="31" t="s">
        <v>281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311</v>
      </c>
      <c r="C2349" s="31">
        <v>0</v>
      </c>
      <c r="D2349" s="31" t="s">
        <v>39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329</v>
      </c>
      <c r="C2350" s="31">
        <v>0</v>
      </c>
      <c r="D2350" s="31" t="s">
        <v>82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351</v>
      </c>
      <c r="C2351" s="31">
        <v>0</v>
      </c>
      <c r="D2351" s="31" t="s">
        <v>237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4193</v>
      </c>
      <c r="C2352" s="31">
        <v>0</v>
      </c>
      <c r="D2352" s="31" t="s">
        <v>2588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367</v>
      </c>
      <c r="C2353" s="31">
        <v>0</v>
      </c>
      <c r="D2353" s="31" t="s">
        <v>90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384</v>
      </c>
      <c r="C2354" s="31">
        <v>0</v>
      </c>
      <c r="D2354" s="31">
        <v>100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385</v>
      </c>
      <c r="C2355" s="31">
        <v>0</v>
      </c>
      <c r="D2355" s="31" t="s">
        <v>386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3356</v>
      </c>
      <c r="C2356" s="31">
        <v>0</v>
      </c>
      <c r="D2356" s="31" t="s">
        <v>2609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387</v>
      </c>
      <c r="C2357" s="31">
        <v>0</v>
      </c>
      <c r="D2357" s="31" t="s">
        <v>90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388</v>
      </c>
      <c r="C2358" s="31">
        <v>0</v>
      </c>
      <c r="D2358" s="31" t="s">
        <v>90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5003</v>
      </c>
      <c r="C2359" s="31">
        <v>0</v>
      </c>
      <c r="D2359" s="31" t="s">
        <v>4416</v>
      </c>
      <c r="E2359" s="31">
        <f ca="1">GLOBAL[[#This Row],[a6]]</f>
        <v>0</v>
      </c>
      <c r="F2359" s="32">
        <f>GLOBAL[[#This Row],[AWAL]]</f>
        <v>0</v>
      </c>
      <c r="G2359" s="31">
        <v>1</v>
      </c>
      <c r="H2359" s="31">
        <f>IF(GLOBAL[[#This Row],[b1]]="","",GLOBAL[[#This Row],[b1]]-GLOBAL[[#This Row],[a1]])</f>
        <v>1</v>
      </c>
      <c r="I2359" s="32">
        <f>SUM(GLOBAL[[#This Row],[a1]],IF(GLOBAL[[#This Row],[c1]]="",0,GLOBAL[[#This Row],[c1]]))</f>
        <v>1</v>
      </c>
      <c r="J2359" s="31">
        <v>0</v>
      </c>
      <c r="K2359" s="31">
        <f>IF(GLOBAL[[#This Row],[b2]]="","",GLOBAL[[#This Row],[b2]]-GLOBAL[[#This Row],[a2]])</f>
        <v>-1</v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5002</v>
      </c>
      <c r="C2360" s="31"/>
      <c r="D2360" s="31" t="s">
        <v>2609</v>
      </c>
      <c r="E2360" s="31">
        <f ca="1">GLOBAL[[#This Row],[a6]]</f>
        <v>0</v>
      </c>
      <c r="F2360" s="32">
        <f>GLOBAL[[#This Row],[AWAL]]</f>
        <v>0</v>
      </c>
      <c r="G2360" s="31">
        <v>1</v>
      </c>
      <c r="H2360" s="31">
        <f>IF(GLOBAL[[#This Row],[b1]]="","",GLOBAL[[#This Row],[b1]]-GLOBAL[[#This Row],[a1]])</f>
        <v>1</v>
      </c>
      <c r="I2360" s="32">
        <f>SUM(GLOBAL[[#This Row],[a1]],IF(GLOBAL[[#This Row],[c1]]="",0,GLOBAL[[#This Row],[c1]]))</f>
        <v>1</v>
      </c>
      <c r="J2360" s="31">
        <v>0</v>
      </c>
      <c r="K2360" s="31">
        <f>IF(GLOBAL[[#This Row],[b2]]="","",GLOBAL[[#This Row],[b2]]-GLOBAL[[#This Row],[a2]])</f>
        <v>-1</v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2860</v>
      </c>
      <c r="C2361" s="31">
        <v>0</v>
      </c>
      <c r="D2361" s="31">
        <v>75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3191</v>
      </c>
      <c r="C2362" s="31">
        <v>0</v>
      </c>
      <c r="D2362" s="31">
        <v>50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390</v>
      </c>
      <c r="C2363" s="31">
        <v>0</v>
      </c>
      <c r="D2363" s="31">
        <v>50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391</v>
      </c>
      <c r="C2364" s="31">
        <v>0</v>
      </c>
      <c r="D2364" s="31" t="s">
        <v>90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3263</v>
      </c>
      <c r="C2365" s="31">
        <v>0</v>
      </c>
      <c r="D2365" s="31" t="s">
        <v>5001</v>
      </c>
      <c r="E2365" s="31">
        <f ca="1">GLOBAL[[#This Row],[a6]]</f>
        <v>0</v>
      </c>
      <c r="F2365" s="32">
        <f>GLOBAL[[#This Row],[AWAL]]</f>
        <v>0</v>
      </c>
      <c r="G2365" s="31">
        <v>1</v>
      </c>
      <c r="H2365" s="31">
        <f>IF(GLOBAL[[#This Row],[b1]]="","",GLOBAL[[#This Row],[b1]]-GLOBAL[[#This Row],[a1]])</f>
        <v>1</v>
      </c>
      <c r="I2365" s="32">
        <f>SUM(GLOBAL[[#This Row],[a1]],IF(GLOBAL[[#This Row],[c1]]="",0,GLOBAL[[#This Row],[c1]]))</f>
        <v>1</v>
      </c>
      <c r="J2365" s="31">
        <v>0</v>
      </c>
      <c r="K2365" s="31">
        <f>IF(GLOBAL[[#This Row],[b2]]="","",GLOBAL[[#This Row],[b2]]-GLOBAL[[#This Row],[a2]])</f>
        <v>-1</v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4325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404</v>
      </c>
      <c r="C2367" s="31">
        <v>0</v>
      </c>
      <c r="D2367" s="31" t="s">
        <v>66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408</v>
      </c>
      <c r="C2368" s="31">
        <v>0</v>
      </c>
      <c r="D2368" s="31" t="s">
        <v>245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409</v>
      </c>
      <c r="C2369" s="31">
        <v>1</v>
      </c>
      <c r="D2369" s="31" t="s">
        <v>199</v>
      </c>
      <c r="E2369" s="31">
        <f ca="1">GLOBAL[[#This Row],[a6]]</f>
        <v>0</v>
      </c>
      <c r="F2369" s="32">
        <f>GLOBAL[[#This Row],[AWAL]]</f>
        <v>1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1</v>
      </c>
      <c r="J2369" s="31">
        <v>0</v>
      </c>
      <c r="K2369" s="31">
        <f>IF(GLOBAL[[#This Row],[b2]]="","",GLOBAL[[#This Row],[b2]]-GLOBAL[[#This Row],[a2]])</f>
        <v>-1</v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414</v>
      </c>
      <c r="C2370" s="31">
        <v>0</v>
      </c>
      <c r="D2370" s="31" t="s">
        <v>245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417</v>
      </c>
      <c r="C2371" s="31">
        <v>0</v>
      </c>
      <c r="D2371" s="31" t="s">
        <v>92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418</v>
      </c>
      <c r="C2372" s="31">
        <v>0</v>
      </c>
      <c r="D2372" s="31" t="s">
        <v>92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2400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428</v>
      </c>
      <c r="C2374" s="31">
        <v>0</v>
      </c>
      <c r="D2374" s="31">
        <v>100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2556</v>
      </c>
      <c r="C2375" s="31">
        <v>0</v>
      </c>
      <c r="D2375" s="31">
        <v>50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2557</v>
      </c>
      <c r="C2376" s="31">
        <v>0</v>
      </c>
      <c r="D2376" s="31">
        <v>100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2558</v>
      </c>
      <c r="C2377" s="31">
        <v>0</v>
      </c>
      <c r="D2377" s="31">
        <v>50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2559</v>
      </c>
      <c r="C2378" s="31">
        <v>0</v>
      </c>
      <c r="D2378" s="31">
        <v>100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3283</v>
      </c>
      <c r="C2379" s="31">
        <v>0</v>
      </c>
      <c r="D2379" s="31">
        <v>50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433</v>
      </c>
      <c r="C2380" s="31">
        <v>0</v>
      </c>
      <c r="D2380" s="31" t="s">
        <v>339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436</v>
      </c>
      <c r="C2381" s="31">
        <v>0</v>
      </c>
      <c r="D2381" s="31">
        <v>600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2739</v>
      </c>
      <c r="C2382" s="31">
        <v>4</v>
      </c>
      <c r="D2382" s="31" t="s">
        <v>2590</v>
      </c>
      <c r="E2382" s="31">
        <f ca="1">GLOBAL[[#This Row],[a6]]</f>
        <v>0</v>
      </c>
      <c r="F2382" s="32">
        <f>GLOBAL[[#This Row],[AWAL]]</f>
        <v>4</v>
      </c>
      <c r="G2382" s="31">
        <v>3</v>
      </c>
      <c r="H2382" s="31">
        <f>IF(GLOBAL[[#This Row],[b1]]="","",GLOBAL[[#This Row],[b1]]-GLOBAL[[#This Row],[a1]])</f>
        <v>-1</v>
      </c>
      <c r="I2382" s="32">
        <f>SUM(GLOBAL[[#This Row],[a1]],IF(GLOBAL[[#This Row],[c1]]="",0,GLOBAL[[#This Row],[c1]]))</f>
        <v>3</v>
      </c>
      <c r="J2382" s="31">
        <v>0</v>
      </c>
      <c r="K2382" s="31">
        <f>IF(GLOBAL[[#This Row],[b2]]="","",GLOBAL[[#This Row],[b2]]-GLOBAL[[#This Row],[a2]])</f>
        <v>-3</v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438</v>
      </c>
      <c r="C2383" s="31">
        <v>0</v>
      </c>
      <c r="D2383" s="31">
        <v>600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4456</v>
      </c>
      <c r="C2384" s="31">
        <v>0</v>
      </c>
      <c r="D2384" s="31">
        <v>600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4455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2886</v>
      </c>
      <c r="C2386" s="31">
        <v>0</v>
      </c>
      <c r="D2386" s="31" t="s">
        <v>2708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2741</v>
      </c>
      <c r="C2387" s="31">
        <v>0</v>
      </c>
      <c r="D2387" s="31" t="s">
        <v>732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446</v>
      </c>
      <c r="C2388" s="31">
        <v>0</v>
      </c>
      <c r="D2388" s="31" t="s">
        <v>58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3218</v>
      </c>
      <c r="C2389" s="31">
        <v>0</v>
      </c>
      <c r="D2389" s="31" t="s">
        <v>2413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2871</v>
      </c>
      <c r="C2390" s="31">
        <v>0</v>
      </c>
      <c r="D2390" s="31" t="s">
        <v>2413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2872</v>
      </c>
      <c r="C2391" s="31">
        <v>0</v>
      </c>
      <c r="D2391" s="31" t="s">
        <v>2619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2714</v>
      </c>
      <c r="C2392" s="31">
        <v>0</v>
      </c>
      <c r="D2392" s="31" t="s">
        <v>2552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3096</v>
      </c>
      <c r="C2393" s="31">
        <v>0</v>
      </c>
      <c r="D2393" s="31" t="s">
        <v>2449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2884</v>
      </c>
      <c r="C2394" s="31">
        <v>0</v>
      </c>
      <c r="D2394" s="31" t="s">
        <v>2751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2810</v>
      </c>
      <c r="C2395" s="31">
        <v>0</v>
      </c>
      <c r="D2395" s="31" t="s">
        <v>2751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2882</v>
      </c>
      <c r="C2396" s="31">
        <v>0</v>
      </c>
      <c r="D2396" s="31" t="s">
        <v>2751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2752</v>
      </c>
      <c r="C2397" s="31">
        <v>0</v>
      </c>
      <c r="D2397" s="31" t="s">
        <v>2751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2883</v>
      </c>
      <c r="C2398" s="31">
        <v>0</v>
      </c>
      <c r="D2398" s="31" t="s">
        <v>2751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2753</v>
      </c>
      <c r="C2399" s="31">
        <v>0</v>
      </c>
      <c r="D2399" s="31" t="s">
        <v>2751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2754</v>
      </c>
      <c r="C2400" s="31">
        <v>0</v>
      </c>
      <c r="D2400" s="31" t="s">
        <v>2751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2750</v>
      </c>
      <c r="C2401" s="31">
        <v>0</v>
      </c>
      <c r="D2401" s="31" t="s">
        <v>2449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3166</v>
      </c>
      <c r="C2402" s="31">
        <v>0</v>
      </c>
      <c r="D2402" s="31" t="s">
        <v>2591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455</v>
      </c>
      <c r="C2403" s="31">
        <v>0</v>
      </c>
      <c r="D2403" s="31" t="s">
        <v>39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456</v>
      </c>
      <c r="C2404" s="31">
        <v>0</v>
      </c>
      <c r="D2404" s="31" t="s">
        <v>58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457</v>
      </c>
      <c r="C2405" s="31">
        <v>0</v>
      </c>
      <c r="D2405" s="31" t="s">
        <v>87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3193</v>
      </c>
      <c r="C2406" s="31">
        <v>0</v>
      </c>
      <c r="D2406" s="31">
        <v>72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2560</v>
      </c>
      <c r="C2407" s="31">
        <v>0</v>
      </c>
      <c r="D2407" s="31" t="s">
        <v>2449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3120</v>
      </c>
      <c r="C2408" s="31">
        <v>0</v>
      </c>
      <c r="D2408" s="31">
        <v>100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459</v>
      </c>
      <c r="C2409" s="31">
        <v>0</v>
      </c>
      <c r="D2409" s="31" t="s">
        <v>460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2561</v>
      </c>
      <c r="C2410" s="31">
        <v>0</v>
      </c>
      <c r="D2410" s="31" t="s">
        <v>2591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3192</v>
      </c>
      <c r="C2411" s="31">
        <v>0</v>
      </c>
      <c r="D2411" s="31" t="s">
        <v>2449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3168</v>
      </c>
      <c r="C2412" s="31">
        <v>0</v>
      </c>
      <c r="D2412" s="31">
        <v>72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3264</v>
      </c>
      <c r="C2413" s="31">
        <v>0</v>
      </c>
      <c r="D2413" s="31">
        <v>96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3097</v>
      </c>
      <c r="C2414" s="31">
        <v>0</v>
      </c>
      <c r="D2414" s="31" t="s">
        <v>2591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2371</v>
      </c>
      <c r="C2415" s="31">
        <v>0</v>
      </c>
      <c r="D2415" s="31" t="s">
        <v>2591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2746</v>
      </c>
      <c r="C2416" s="31">
        <v>0</v>
      </c>
      <c r="D2416" s="31" t="s">
        <v>2449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2747</v>
      </c>
      <c r="C2417" s="31">
        <v>0</v>
      </c>
      <c r="D2417" s="31" t="s">
        <v>2449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2748</v>
      </c>
      <c r="C2418" s="31">
        <v>0</v>
      </c>
      <c r="D2418" s="31" t="s">
        <v>2449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2749</v>
      </c>
      <c r="C2419" s="31">
        <v>0</v>
      </c>
      <c r="D2419" s="31" t="s">
        <v>2449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3260</v>
      </c>
      <c r="C2420" s="31">
        <v>0</v>
      </c>
      <c r="D2420" s="31">
        <v>96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3261</v>
      </c>
      <c r="C2421" s="31">
        <v>0</v>
      </c>
      <c r="D2421" s="31" t="s">
        <v>2449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3169</v>
      </c>
      <c r="C2422" s="31">
        <v>0</v>
      </c>
      <c r="D2422" s="31">
        <v>96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2881</v>
      </c>
      <c r="C2423" s="31">
        <v>0</v>
      </c>
      <c r="D2423" s="31" t="s">
        <v>2449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3259</v>
      </c>
      <c r="C2424" s="31">
        <v>0</v>
      </c>
      <c r="D2424" s="31">
        <v>96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3167</v>
      </c>
      <c r="C2425" s="31">
        <v>0</v>
      </c>
      <c r="D2425" s="31">
        <v>72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2562</v>
      </c>
      <c r="C2426" s="31">
        <v>0</v>
      </c>
      <c r="D2426" s="31">
        <v>72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2563</v>
      </c>
      <c r="C2427" s="31">
        <v>0</v>
      </c>
      <c r="D2427" s="31">
        <v>72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3194</v>
      </c>
      <c r="C2428" s="31">
        <v>0</v>
      </c>
      <c r="D2428" s="31" t="s">
        <v>2679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3195</v>
      </c>
      <c r="C2429" s="31">
        <v>0</v>
      </c>
      <c r="D2429" s="31">
        <v>48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461</v>
      </c>
      <c r="C2430" s="31">
        <v>0</v>
      </c>
      <c r="D2430" s="31" t="s">
        <v>319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3196</v>
      </c>
      <c r="C2431" s="31">
        <v>0</v>
      </c>
      <c r="D2431" s="31" t="s">
        <v>2555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2711</v>
      </c>
      <c r="C2432" s="31">
        <v>0</v>
      </c>
      <c r="D2432" s="31" t="s">
        <v>2591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3114</v>
      </c>
      <c r="C2433" s="31">
        <v>0</v>
      </c>
      <c r="D2433" s="31" t="s">
        <v>2591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3121</v>
      </c>
      <c r="C2434" s="31">
        <v>0</v>
      </c>
      <c r="D2434" s="31" t="s">
        <v>2539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3385</v>
      </c>
      <c r="C2435" s="31">
        <v>0</v>
      </c>
      <c r="D2435" s="31" t="s">
        <v>2449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3115</v>
      </c>
      <c r="C2436" s="31">
        <v>0</v>
      </c>
      <c r="D2436" s="31" t="s">
        <v>2679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3116</v>
      </c>
      <c r="C2437" s="31">
        <v>0</v>
      </c>
      <c r="D2437" s="31" t="s">
        <v>2449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3117</v>
      </c>
      <c r="C2438" s="31">
        <v>0</v>
      </c>
      <c r="D2438" s="31" t="s">
        <v>2539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3118</v>
      </c>
      <c r="C2439" s="31">
        <v>0</v>
      </c>
      <c r="D2439" s="31" t="s">
        <v>2539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3119</v>
      </c>
      <c r="C2440" s="31">
        <v>0</v>
      </c>
      <c r="D2440" s="31" t="s">
        <v>2539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2802</v>
      </c>
      <c r="C2441" s="31">
        <v>0</v>
      </c>
      <c r="D2441" s="31" t="s">
        <v>2449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467</v>
      </c>
      <c r="C2442" s="31">
        <v>0</v>
      </c>
      <c r="D2442" s="31" t="s">
        <v>152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468</v>
      </c>
      <c r="C2443" s="31">
        <v>0</v>
      </c>
      <c r="D2443" s="31" t="s">
        <v>152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4082</v>
      </c>
      <c r="C2444" s="31">
        <v>0</v>
      </c>
      <c r="D2444" s="31" t="s">
        <v>2819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473</v>
      </c>
      <c r="C2445" s="31">
        <v>0</v>
      </c>
      <c r="D2445" s="31" t="s">
        <v>28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2813</v>
      </c>
      <c r="C2446" s="31">
        <v>0</v>
      </c>
      <c r="D2446" s="31" t="s">
        <v>2467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476</v>
      </c>
      <c r="C2447" s="31">
        <v>0</v>
      </c>
      <c r="D2447" s="31" t="s">
        <v>11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3289</v>
      </c>
      <c r="C2448" s="31">
        <v>0</v>
      </c>
      <c r="D2448" s="31" t="s">
        <v>2545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503</v>
      </c>
      <c r="C2449" s="31">
        <v>0</v>
      </c>
      <c r="D2449" s="31" t="s">
        <v>504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3395</v>
      </c>
      <c r="C2450" s="31">
        <v>0</v>
      </c>
      <c r="D2450" s="31" t="s">
        <v>2545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515</v>
      </c>
      <c r="C2451" s="31">
        <v>0</v>
      </c>
      <c r="D2451" s="31" t="s">
        <v>516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517</v>
      </c>
      <c r="C2452" s="31">
        <v>0</v>
      </c>
      <c r="D2452" s="31" t="s">
        <v>516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4496</v>
      </c>
      <c r="C2453" s="31">
        <v>0</v>
      </c>
      <c r="D2453" s="31" t="s">
        <v>2593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530</v>
      </c>
      <c r="C2454" s="31">
        <v>0</v>
      </c>
      <c r="D2454" s="31" t="s">
        <v>14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550</v>
      </c>
      <c r="C2455" s="31">
        <v>0</v>
      </c>
      <c r="D2455" s="31" t="s">
        <v>14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552</v>
      </c>
      <c r="C2456" s="31">
        <v>0</v>
      </c>
      <c r="D2456" s="31" t="s">
        <v>14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3221</v>
      </c>
      <c r="C2457" s="31">
        <v>0</v>
      </c>
      <c r="D2457" s="31" t="s">
        <v>2545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4045</v>
      </c>
      <c r="C2458" s="31">
        <v>0</v>
      </c>
      <c r="D2458" s="31"/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3290</v>
      </c>
      <c r="C2459" s="31">
        <v>0</v>
      </c>
      <c r="D2459" s="31" t="s">
        <v>2545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555</v>
      </c>
      <c r="C2460" s="31">
        <v>0</v>
      </c>
      <c r="D2460" s="31" t="s">
        <v>19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3093</v>
      </c>
      <c r="C2461" s="31">
        <v>0</v>
      </c>
      <c r="D2461" s="31" t="s">
        <v>2446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3094</v>
      </c>
      <c r="C2462" s="31">
        <v>0</v>
      </c>
      <c r="D2462" s="31" t="s">
        <v>2446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2723</v>
      </c>
      <c r="C2463" s="31">
        <v>0</v>
      </c>
      <c r="D2463" s="31" t="s">
        <v>2593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2962</v>
      </c>
      <c r="C2464" s="31">
        <v>0</v>
      </c>
      <c r="D2464" s="31" t="s">
        <v>2545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2963</v>
      </c>
      <c r="C2465" s="31">
        <v>0</v>
      </c>
      <c r="D2465" s="31" t="s">
        <v>2545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2964</v>
      </c>
      <c r="C2466" s="31">
        <v>0</v>
      </c>
      <c r="D2466" s="31" t="s">
        <v>2545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2965</v>
      </c>
      <c r="C2467" s="31">
        <v>0</v>
      </c>
      <c r="D2467" s="31" t="s">
        <v>2545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2861</v>
      </c>
      <c r="C2468" s="31">
        <v>0</v>
      </c>
      <c r="D2468" s="31" t="s">
        <v>2446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566</v>
      </c>
      <c r="C2469" s="31">
        <v>0</v>
      </c>
      <c r="D2469" s="31" t="s">
        <v>19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2623</v>
      </c>
      <c r="C2470" s="31">
        <v>0</v>
      </c>
      <c r="D2470" s="31" t="s">
        <v>2545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2624</v>
      </c>
      <c r="C2471" s="31">
        <v>0</v>
      </c>
      <c r="D2471" s="31" t="s">
        <v>2545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2625</v>
      </c>
      <c r="C2472" s="31">
        <v>0</v>
      </c>
      <c r="D2472" s="31" t="s">
        <v>2545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2626</v>
      </c>
      <c r="C2473" s="31">
        <v>0</v>
      </c>
      <c r="D2473" s="31" t="s">
        <v>2545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2627</v>
      </c>
      <c r="C2474" s="31">
        <v>0</v>
      </c>
      <c r="D2474" s="31" t="s">
        <v>2545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2719</v>
      </c>
      <c r="C2475" s="31">
        <v>0</v>
      </c>
      <c r="D2475" s="31" t="s">
        <v>2545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2720</v>
      </c>
      <c r="C2476" s="31">
        <v>0</v>
      </c>
      <c r="D2476" s="31" t="s">
        <v>2545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2769</v>
      </c>
      <c r="C2477" s="31">
        <v>0</v>
      </c>
      <c r="D2477" s="31" t="s">
        <v>2545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2721</v>
      </c>
      <c r="C2478" s="31">
        <v>0</v>
      </c>
      <c r="D2478" s="31" t="s">
        <v>2545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2717</v>
      </c>
      <c r="C2479" s="31">
        <v>0</v>
      </c>
      <c r="D2479" s="31" t="s">
        <v>2545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2716</v>
      </c>
      <c r="C2480" s="31">
        <v>0</v>
      </c>
      <c r="D2480" s="31" t="s">
        <v>2545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2715</v>
      </c>
      <c r="C2481" s="31">
        <v>0</v>
      </c>
      <c r="D2481" s="31" t="s">
        <v>2545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2770</v>
      </c>
      <c r="C2482" s="31">
        <v>0</v>
      </c>
      <c r="D2482" s="31" t="s">
        <v>2545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2718</v>
      </c>
      <c r="C2483" s="31">
        <v>0</v>
      </c>
      <c r="D2483" s="31" t="s">
        <v>2545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2722</v>
      </c>
      <c r="C2484" s="31">
        <v>0</v>
      </c>
      <c r="D2484" s="31" t="s">
        <v>2545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2966</v>
      </c>
      <c r="C2485" s="31">
        <v>0</v>
      </c>
      <c r="D2485" s="31" t="s">
        <v>2593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3336</v>
      </c>
      <c r="C2486" s="31">
        <v>0</v>
      </c>
      <c r="D2486" s="31" t="s">
        <v>2545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4182</v>
      </c>
      <c r="C2487" s="31">
        <v>0</v>
      </c>
      <c r="D2487" s="31" t="s">
        <v>2593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4183</v>
      </c>
      <c r="C2488" s="31">
        <v>0</v>
      </c>
      <c r="D2488" s="31" t="s">
        <v>4184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4673</v>
      </c>
      <c r="C2489" s="31">
        <v>0</v>
      </c>
      <c r="D2489" s="31" t="s">
        <v>2545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4674</v>
      </c>
      <c r="C2490" s="31">
        <v>0</v>
      </c>
      <c r="D2490" s="31" t="s">
        <v>2545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4675</v>
      </c>
      <c r="C2491" s="31">
        <v>0</v>
      </c>
      <c r="D2491" s="31" t="s">
        <v>2545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4678</v>
      </c>
      <c r="C2492" s="31">
        <v>0</v>
      </c>
      <c r="D2492" s="31" t="s">
        <v>2545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4681</v>
      </c>
      <c r="C2493" s="31">
        <v>0</v>
      </c>
      <c r="D2493" s="31" t="s">
        <v>2545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4679</v>
      </c>
      <c r="C2494" s="31">
        <v>0</v>
      </c>
      <c r="D2494" s="31" t="s">
        <v>2545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4680</v>
      </c>
      <c r="C2495" s="31">
        <v>0</v>
      </c>
      <c r="D2495" s="31" t="s">
        <v>2545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4676</v>
      </c>
      <c r="C2496" s="31">
        <v>0</v>
      </c>
      <c r="D2496" s="31" t="s">
        <v>2545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4677</v>
      </c>
      <c r="C2497" s="31">
        <v>0</v>
      </c>
      <c r="D2497" s="31" t="s">
        <v>2545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567</v>
      </c>
      <c r="C2498" s="31">
        <v>0</v>
      </c>
      <c r="D2498" s="31" t="s">
        <v>14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576</v>
      </c>
      <c r="C2499" s="31">
        <v>0</v>
      </c>
      <c r="D2499" s="31" t="s">
        <v>14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621</v>
      </c>
      <c r="C2500" s="31">
        <v>0</v>
      </c>
      <c r="D2500" s="31" t="s">
        <v>14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4474</v>
      </c>
      <c r="C2501" s="31">
        <v>0</v>
      </c>
      <c r="D2501" s="31" t="s">
        <v>4472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4475</v>
      </c>
      <c r="C2502" s="31">
        <v>0</v>
      </c>
      <c r="D2502" s="31" t="s">
        <v>4473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635</v>
      </c>
      <c r="C2503" s="31">
        <v>0</v>
      </c>
      <c r="D2503" s="31" t="s">
        <v>14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2628</v>
      </c>
      <c r="C2504" s="31">
        <v>0</v>
      </c>
      <c r="D2504" s="31" t="s">
        <v>2413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2758</v>
      </c>
      <c r="C2505" s="31">
        <v>0</v>
      </c>
      <c r="D2505" s="31" t="s">
        <v>2537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666</v>
      </c>
      <c r="C2506" s="31">
        <v>0</v>
      </c>
      <c r="D2506" s="31" t="s">
        <v>516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2763</v>
      </c>
      <c r="C2507" s="31">
        <v>0</v>
      </c>
      <c r="D2507" s="31" t="s">
        <v>2545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2765</v>
      </c>
      <c r="C2508" s="31">
        <v>0</v>
      </c>
      <c r="D2508" s="31" t="s">
        <v>2545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2764</v>
      </c>
      <c r="C2509" s="31">
        <v>0</v>
      </c>
      <c r="D2509" s="31" t="s">
        <v>2545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2760</v>
      </c>
      <c r="C2510" s="31">
        <v>0</v>
      </c>
      <c r="D2510" s="31" t="s">
        <v>2545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2759</v>
      </c>
      <c r="C2511" s="31">
        <v>0</v>
      </c>
      <c r="D2511" s="31" t="s">
        <v>2545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2761</v>
      </c>
      <c r="C2512" s="31">
        <v>0</v>
      </c>
      <c r="D2512" s="31" t="s">
        <v>2545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2762</v>
      </c>
      <c r="C2513" s="31">
        <v>0</v>
      </c>
      <c r="D2513" s="31" t="s">
        <v>2545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3095</v>
      </c>
      <c r="C2514" s="31">
        <v>0</v>
      </c>
      <c r="D2514" s="31" t="s">
        <v>2545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4827</v>
      </c>
      <c r="C2515" s="31">
        <v>0</v>
      </c>
      <c r="D2515" s="31" t="s">
        <v>2545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2814</v>
      </c>
      <c r="C2516" s="31">
        <v>0</v>
      </c>
      <c r="D2516" s="31" t="s">
        <v>2545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2937</v>
      </c>
      <c r="C2517" s="31">
        <v>0</v>
      </c>
      <c r="D2517" s="31" t="s">
        <v>2545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4501</v>
      </c>
      <c r="C2518" s="31">
        <v>0</v>
      </c>
      <c r="D2518" s="31" t="s">
        <v>2545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2804</v>
      </c>
      <c r="C2519" s="31">
        <v>0</v>
      </c>
      <c r="D2519" s="31" t="s">
        <v>2545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3328</v>
      </c>
      <c r="C2520" s="31">
        <v>0</v>
      </c>
      <c r="D2520" s="31" t="s">
        <v>2545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4500</v>
      </c>
      <c r="C2521" s="31">
        <v>0</v>
      </c>
      <c r="D2521" s="31" t="s">
        <v>2545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4046</v>
      </c>
      <c r="C2522" s="31">
        <v>0</v>
      </c>
      <c r="D2522" s="31" t="s">
        <v>2409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686</v>
      </c>
      <c r="C2523" s="31">
        <v>0</v>
      </c>
      <c r="D2523" s="31" t="s">
        <v>504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4047</v>
      </c>
      <c r="C2524" s="31">
        <v>0</v>
      </c>
      <c r="D2524" s="31" t="s">
        <v>2593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9" t="str">
        <f ca="1">IF(GLOBAL[[#This Row],[TT]]&lt;1,"",ROW()-2)</f>
        <v/>
      </c>
      <c r="B2525" s="31" t="s">
        <v>4865</v>
      </c>
      <c r="C2525" s="31">
        <v>0</v>
      </c>
      <c r="D2525" s="31" t="s">
        <v>2545</v>
      </c>
      <c r="E2525" s="39">
        <f ca="1">GLOBAL[[#This Row],[a6]]</f>
        <v>0</v>
      </c>
      <c r="F2525" s="40">
        <f>GLOBAL[[#This Row],[AWAL]]</f>
        <v>0</v>
      </c>
      <c r="G2525" s="31"/>
      <c r="H2525" s="39" t="str">
        <f>IF(GLOBAL[[#This Row],[b1]]="","",GLOBAL[[#This Row],[b1]]-GLOBAL[[#This Row],[a1]])</f>
        <v/>
      </c>
      <c r="I2525" s="40">
        <f>SUM(GLOBAL[[#This Row],[a1]],IF(GLOBAL[[#This Row],[c1]]="",0,GLOBAL[[#This Row],[c1]]))</f>
        <v>0</v>
      </c>
      <c r="J2525" s="31"/>
      <c r="K2525" s="39" t="str">
        <f>IF(GLOBAL[[#This Row],[b2]]="","",GLOBAL[[#This Row],[b2]]-GLOBAL[[#This Row],[a2]])</f>
        <v/>
      </c>
      <c r="L2525" s="40">
        <f ca="1">SUM(INDIRECT(GLOBAL_VAR[TABLENAME]&amp;"[@a"&amp;$1:$1-1&amp;"]"),INDIRECT(GLOBAL_VAR[TABLENAME]&amp;"[@c"&amp;$1:$1-1&amp;"]"))</f>
        <v>0</v>
      </c>
      <c r="M2525" s="33"/>
      <c r="N2525" s="41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41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9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4195</v>
      </c>
      <c r="C2526" s="31">
        <v>0</v>
      </c>
      <c r="D2526" s="31" t="s">
        <v>2545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5007</v>
      </c>
      <c r="C2527" s="31"/>
      <c r="D2527" s="31" t="s">
        <v>2593</v>
      </c>
      <c r="E2527" s="31">
        <f ca="1">GLOBAL[[#This Row],[a6]]</f>
        <v>0</v>
      </c>
      <c r="F2527" s="32">
        <f>GLOBAL[[#This Row],[AWAL]]</f>
        <v>0</v>
      </c>
      <c r="G2527" s="31">
        <v>19</v>
      </c>
      <c r="H2527" s="31">
        <f>IF(GLOBAL[[#This Row],[b1]]="","",GLOBAL[[#This Row],[b1]]-GLOBAL[[#This Row],[a1]])</f>
        <v>19</v>
      </c>
      <c r="I2527" s="32">
        <f>SUM(GLOBAL[[#This Row],[a1]],IF(GLOBAL[[#This Row],[c1]]="",0,GLOBAL[[#This Row],[c1]]))</f>
        <v>19</v>
      </c>
      <c r="J2527" s="31">
        <v>0</v>
      </c>
      <c r="K2527" s="31">
        <f>IF(GLOBAL[[#This Row],[b2]]="","",GLOBAL[[#This Row],[b2]]-GLOBAL[[#This Row],[a2]])</f>
        <v>-19</v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3358</v>
      </c>
      <c r="C2528" s="31">
        <v>0</v>
      </c>
      <c r="D2528" s="31" t="s">
        <v>2593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2703</v>
      </c>
      <c r="C2529" s="31">
        <v>0</v>
      </c>
      <c r="D2529" s="31" t="s">
        <v>2593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4672</v>
      </c>
      <c r="C2530" s="31">
        <v>0</v>
      </c>
      <c r="D2530" s="31" t="s">
        <v>2593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2692</v>
      </c>
      <c r="C2531" s="31">
        <v>0</v>
      </c>
      <c r="D2531" s="31" t="s">
        <v>2593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4124</v>
      </c>
      <c r="C2532" s="31">
        <v>0</v>
      </c>
      <c r="D2532" s="31" t="s">
        <v>2545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688</v>
      </c>
      <c r="C2533" s="31">
        <v>0</v>
      </c>
      <c r="D2533" s="31" t="s">
        <v>14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2967</v>
      </c>
      <c r="C2534" s="31">
        <v>0</v>
      </c>
      <c r="D2534" s="31" t="s">
        <v>2593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2816</v>
      </c>
      <c r="C2535" s="31">
        <v>0</v>
      </c>
      <c r="D2535" s="31" t="s">
        <v>2593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2815</v>
      </c>
      <c r="C2536" s="31">
        <v>0</v>
      </c>
      <c r="D2536" s="31" t="s">
        <v>2593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4418</v>
      </c>
      <c r="C2537" s="31">
        <v>0</v>
      </c>
      <c r="D2537" s="31" t="s">
        <v>2593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2885</v>
      </c>
      <c r="C2538" s="31">
        <v>0</v>
      </c>
      <c r="D2538" s="31" t="s">
        <v>2545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2811</v>
      </c>
      <c r="C2539" s="31">
        <v>0</v>
      </c>
      <c r="D2539" s="31" t="s">
        <v>2545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2909</v>
      </c>
      <c r="C2540" s="31">
        <v>0</v>
      </c>
      <c r="D2540" s="31" t="s">
        <v>2545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4397</v>
      </c>
      <c r="C2541" s="31">
        <v>0</v>
      </c>
      <c r="D2541" s="31" t="s">
        <v>2545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4497</v>
      </c>
      <c r="C2542" s="31">
        <v>0</v>
      </c>
      <c r="D2542" s="31" t="s">
        <v>2545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2771</v>
      </c>
      <c r="C2543" s="31">
        <v>0</v>
      </c>
      <c r="D2543" s="31" t="s">
        <v>2545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4310</v>
      </c>
      <c r="C2544" s="31">
        <v>0</v>
      </c>
      <c r="D2544" s="31" t="s">
        <v>2545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693</v>
      </c>
      <c r="C2545" s="31">
        <v>0</v>
      </c>
      <c r="D2545" s="31" t="s">
        <v>516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694</v>
      </c>
      <c r="C2546" s="31">
        <v>0</v>
      </c>
      <c r="D2546" s="31" t="s">
        <v>130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4499</v>
      </c>
      <c r="C2547" s="31">
        <v>0</v>
      </c>
      <c r="D2547" s="31" t="s">
        <v>2545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3341</v>
      </c>
      <c r="C2548" s="31">
        <v>0</v>
      </c>
      <c r="D2548" s="31" t="s">
        <v>2545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3234</v>
      </c>
      <c r="C2549" s="31">
        <v>0</v>
      </c>
      <c r="D2549" s="31" t="s">
        <v>2545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698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700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4185</v>
      </c>
      <c r="C2552" s="31">
        <v>0</v>
      </c>
      <c r="D2552" s="31" t="s">
        <v>2593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706</v>
      </c>
      <c r="C2553" s="31">
        <v>0</v>
      </c>
      <c r="D2553" s="31" t="s">
        <v>32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709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712</v>
      </c>
      <c r="C2555" s="31">
        <v>0</v>
      </c>
      <c r="D2555" s="31" t="s">
        <v>19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2567</v>
      </c>
      <c r="C2556" s="31">
        <v>0</v>
      </c>
      <c r="D2556" s="31" t="s">
        <v>2446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2666</v>
      </c>
      <c r="C2557" s="31">
        <v>0</v>
      </c>
      <c r="D2557" s="31" t="s">
        <v>2594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2670</v>
      </c>
      <c r="C2558" s="31">
        <v>0</v>
      </c>
      <c r="D2558" s="31" t="s">
        <v>2600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2568</v>
      </c>
      <c r="C2559" s="31">
        <v>0</v>
      </c>
      <c r="D2559" s="31" t="s">
        <v>2595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2401</v>
      </c>
      <c r="C2560" s="31">
        <v>0</v>
      </c>
      <c r="D2560" s="31" t="s">
        <v>2596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2667</v>
      </c>
      <c r="C2561" s="31">
        <v>0</v>
      </c>
      <c r="D2561" s="31" t="s">
        <v>2597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2668</v>
      </c>
      <c r="C2562" s="31">
        <v>0</v>
      </c>
      <c r="D2562" s="31" t="s">
        <v>2598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2669</v>
      </c>
      <c r="C2563" s="31">
        <v>0</v>
      </c>
      <c r="D2563" s="31" t="s">
        <v>2599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3329</v>
      </c>
      <c r="C2564" s="31">
        <v>0</v>
      </c>
      <c r="D2564" s="31" t="s">
        <v>2446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3337</v>
      </c>
      <c r="C2565" s="31">
        <v>0</v>
      </c>
      <c r="D2565" s="31" t="s">
        <v>2446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3359</v>
      </c>
      <c r="C2566" s="31">
        <v>0</v>
      </c>
      <c r="D2566" s="31" t="s">
        <v>2446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9" t="str">
        <f ca="1">IF(GLOBAL[[#This Row],[TT]]&lt;1,"",ROW()-2)</f>
        <v/>
      </c>
      <c r="B2567" s="31" t="s">
        <v>4863</v>
      </c>
      <c r="C2567" s="31">
        <v>0</v>
      </c>
      <c r="D2567" s="31" t="s">
        <v>2446</v>
      </c>
      <c r="E2567" s="39">
        <f ca="1">GLOBAL[[#This Row],[a6]]</f>
        <v>0</v>
      </c>
      <c r="F2567" s="40">
        <f>GLOBAL[[#This Row],[AWAL]]</f>
        <v>0</v>
      </c>
      <c r="G2567" s="31"/>
      <c r="H2567" s="39" t="str">
        <f>IF(GLOBAL[[#This Row],[b1]]="","",GLOBAL[[#This Row],[b1]]-GLOBAL[[#This Row],[a1]])</f>
        <v/>
      </c>
      <c r="I2567" s="40">
        <f>SUM(GLOBAL[[#This Row],[a1]],IF(GLOBAL[[#This Row],[c1]]="",0,GLOBAL[[#This Row],[c1]]))</f>
        <v>0</v>
      </c>
      <c r="J2567" s="31"/>
      <c r="K2567" s="39" t="str">
        <f>IF(GLOBAL[[#This Row],[b2]]="","",GLOBAL[[#This Row],[b2]]-GLOBAL[[#This Row],[a2]])</f>
        <v/>
      </c>
      <c r="L2567" s="40">
        <f ca="1">SUM(INDIRECT(GLOBAL_VAR[TABLENAME]&amp;"[@a"&amp;$1:$1-1&amp;"]"),INDIRECT(GLOBAL_VAR[TABLENAME]&amp;"[@c"&amp;$1:$1-1&amp;"]"))</f>
        <v>0</v>
      </c>
      <c r="M2567" s="33"/>
      <c r="N2567" s="41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41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9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3286</v>
      </c>
      <c r="C2568" s="31">
        <v>0</v>
      </c>
      <c r="D2568" s="31" t="s">
        <v>2446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3285</v>
      </c>
      <c r="C2569" s="31">
        <v>0</v>
      </c>
      <c r="D2569" s="31" t="s">
        <v>2446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3338</v>
      </c>
      <c r="C2570" s="31">
        <v>0</v>
      </c>
      <c r="D2570" s="31" t="s">
        <v>2446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4110</v>
      </c>
      <c r="C2571" s="31">
        <v>0</v>
      </c>
      <c r="D2571" s="31" t="s">
        <v>2446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3339</v>
      </c>
      <c r="C2572" s="31">
        <v>0</v>
      </c>
      <c r="D2572" s="31" t="s">
        <v>2446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3284</v>
      </c>
      <c r="C2573" s="31">
        <v>0</v>
      </c>
      <c r="D2573" s="31" t="s">
        <v>2446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3340</v>
      </c>
      <c r="C2574" s="31">
        <v>0</v>
      </c>
      <c r="D2574" s="31" t="s">
        <v>2446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3360</v>
      </c>
      <c r="C2575" s="31">
        <v>0</v>
      </c>
      <c r="D2575" s="31" t="s">
        <v>2446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3262</v>
      </c>
      <c r="C2576" s="31">
        <v>0</v>
      </c>
      <c r="D2576" s="31" t="s">
        <v>2446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3197</v>
      </c>
      <c r="C2577" s="31">
        <v>0</v>
      </c>
      <c r="D2577" s="31" t="s">
        <v>2446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9" t="str">
        <f ca="1">IF(GLOBAL[[#This Row],[TT]]&lt;1,"",ROW()-2)</f>
        <v/>
      </c>
      <c r="B2578" s="31" t="s">
        <v>4864</v>
      </c>
      <c r="C2578" s="31">
        <v>0</v>
      </c>
      <c r="D2578" s="31" t="s">
        <v>2446</v>
      </c>
      <c r="E2578" s="39">
        <f ca="1">GLOBAL[[#This Row],[a6]]</f>
        <v>0</v>
      </c>
      <c r="F2578" s="40">
        <f>GLOBAL[[#This Row],[AWAL]]</f>
        <v>0</v>
      </c>
      <c r="G2578" s="31"/>
      <c r="H2578" s="39" t="str">
        <f>IF(GLOBAL[[#This Row],[b1]]="","",GLOBAL[[#This Row],[b1]]-GLOBAL[[#This Row],[a1]])</f>
        <v/>
      </c>
      <c r="I2578" s="40">
        <f>SUM(GLOBAL[[#This Row],[a1]],IF(GLOBAL[[#This Row],[c1]]="",0,GLOBAL[[#This Row],[c1]]))</f>
        <v>0</v>
      </c>
      <c r="J2578" s="31"/>
      <c r="K2578" s="39" t="str">
        <f>IF(GLOBAL[[#This Row],[b2]]="","",GLOBAL[[#This Row],[b2]]-GLOBAL[[#This Row],[a2]])</f>
        <v/>
      </c>
      <c r="L2578" s="40">
        <f ca="1">SUM(INDIRECT(GLOBAL_VAR[TABLENAME]&amp;"[@a"&amp;$1:$1-1&amp;"]"),INDIRECT(GLOBAL_VAR[TABLENAME]&amp;"[@c"&amp;$1:$1-1&amp;"]"))</f>
        <v>0</v>
      </c>
      <c r="M2578" s="33"/>
      <c r="N2578" s="41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41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9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3330</v>
      </c>
      <c r="C2579" s="31">
        <v>0</v>
      </c>
      <c r="D2579" s="31" t="s">
        <v>2446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3287</v>
      </c>
      <c r="C2580" s="31">
        <v>0</v>
      </c>
      <c r="D2580" s="31" t="s">
        <v>2545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3288</v>
      </c>
      <c r="C2581" s="31">
        <v>0</v>
      </c>
      <c r="D2581" s="31" t="s">
        <v>2545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9" t="str">
        <f ca="1">IF(GLOBAL[[#This Row],[TT]]&lt;1,"",ROW()-2)</f>
        <v/>
      </c>
      <c r="B2582" s="31" t="s">
        <v>4861</v>
      </c>
      <c r="C2582" s="31">
        <v>0</v>
      </c>
      <c r="D2582" s="31" t="s">
        <v>2446</v>
      </c>
      <c r="E2582" s="39">
        <f ca="1">GLOBAL[[#This Row],[a6]]</f>
        <v>0</v>
      </c>
      <c r="F2582" s="40">
        <f>GLOBAL[[#This Row],[AWAL]]</f>
        <v>0</v>
      </c>
      <c r="G2582" s="31"/>
      <c r="H2582" s="39" t="str">
        <f>IF(GLOBAL[[#This Row],[b1]]="","",GLOBAL[[#This Row],[b1]]-GLOBAL[[#This Row],[a1]])</f>
        <v/>
      </c>
      <c r="I2582" s="40">
        <f>SUM(GLOBAL[[#This Row],[a1]],IF(GLOBAL[[#This Row],[c1]]="",0,GLOBAL[[#This Row],[c1]]))</f>
        <v>0</v>
      </c>
      <c r="J2582" s="31"/>
      <c r="K2582" s="39" t="str">
        <f>IF(GLOBAL[[#This Row],[b2]]="","",GLOBAL[[#This Row],[b2]]-GLOBAL[[#This Row],[a2]])</f>
        <v/>
      </c>
      <c r="L2582" s="40">
        <f ca="1">SUM(INDIRECT(GLOBAL_VAR[TABLENAME]&amp;"[@a"&amp;$1:$1-1&amp;"]"),INDIRECT(GLOBAL_VAR[TABLENAME]&amp;"[@c"&amp;$1:$1-1&amp;"]"))</f>
        <v>0</v>
      </c>
      <c r="M2582" s="33"/>
      <c r="N2582" s="41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41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9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4896</v>
      </c>
      <c r="C2583" s="31">
        <v>1</v>
      </c>
      <c r="D2583" s="31" t="s">
        <v>2446</v>
      </c>
      <c r="E2583" s="39">
        <f ca="1">GLOBAL[[#This Row],[a6]]</f>
        <v>0</v>
      </c>
      <c r="F2583" s="40">
        <f>GLOBAL[[#This Row],[AWAL]]</f>
        <v>1</v>
      </c>
      <c r="G2583" s="31">
        <v>0</v>
      </c>
      <c r="H2583" s="39">
        <f>IF(GLOBAL[[#This Row],[b1]]="","",GLOBAL[[#This Row],[b1]]-GLOBAL[[#This Row],[a1]])</f>
        <v>-1</v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4862</v>
      </c>
      <c r="C2584" s="31">
        <v>0</v>
      </c>
      <c r="D2584" s="31" t="s">
        <v>2446</v>
      </c>
      <c r="E2584" s="39">
        <f ca="1">GLOBAL[[#This Row],[a6]]</f>
        <v>0</v>
      </c>
      <c r="F2584" s="40">
        <f>GLOBAL[[#This Row],[AWAL]]</f>
        <v>0</v>
      </c>
      <c r="G2584" s="31"/>
      <c r="H2584" s="39" t="str">
        <f>IF(GLOBAL[[#This Row],[b1]]="","",GLOBAL[[#This Row],[b1]]-GLOBAL[[#This Row],[a1]])</f>
        <v/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713</v>
      </c>
      <c r="C2585" s="31">
        <v>0</v>
      </c>
      <c r="D2585" s="31">
        <v>120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3122</v>
      </c>
      <c r="C2586" s="31">
        <v>0</v>
      </c>
      <c r="D2586" s="31" t="s">
        <v>2629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3235</v>
      </c>
      <c r="C2587" s="31">
        <v>0</v>
      </c>
      <c r="D2587" s="31" t="s">
        <v>2446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4670</v>
      </c>
      <c r="C2588" s="31">
        <v>0</v>
      </c>
      <c r="D2588" s="31" t="s">
        <v>2629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717</v>
      </c>
      <c r="C2589" s="31">
        <v>0</v>
      </c>
      <c r="D2589" s="31" t="s">
        <v>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4389</v>
      </c>
      <c r="C2590" s="31">
        <v>0</v>
      </c>
      <c r="D2590" s="31">
        <v>192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4390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4388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4141</v>
      </c>
      <c r="C2593" s="31">
        <v>0</v>
      </c>
      <c r="D2593" s="31">
        <v>216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729</v>
      </c>
      <c r="C2594" s="31">
        <v>0</v>
      </c>
      <c r="D2594" s="31" t="s">
        <v>730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2372</v>
      </c>
      <c r="C2595" s="31">
        <v>0</v>
      </c>
      <c r="D2595" s="31"/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4151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4152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4153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4154</v>
      </c>
      <c r="C2599" s="31">
        <v>0</v>
      </c>
      <c r="D2599" s="31">
        <v>240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4155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4156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731</v>
      </c>
      <c r="C2602" s="31">
        <v>0</v>
      </c>
      <c r="D2602" s="31">
        <v>160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4391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4392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4393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4394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4395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2373</v>
      </c>
      <c r="C2608" s="31">
        <v>0</v>
      </c>
      <c r="D2608" s="31" t="s">
        <v>2601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2927</v>
      </c>
      <c r="C2609" s="31">
        <v>0</v>
      </c>
      <c r="D2609" s="31" t="s">
        <v>2601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2928</v>
      </c>
      <c r="C2610" s="31">
        <v>0</v>
      </c>
      <c r="D2610" s="31" t="s">
        <v>2601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2929</v>
      </c>
      <c r="C2611" s="31">
        <v>0</v>
      </c>
      <c r="D2611" s="31" t="s">
        <v>2601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2930</v>
      </c>
      <c r="C2612" s="31">
        <v>0</v>
      </c>
      <c r="D2612" s="31" t="s">
        <v>2601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2931</v>
      </c>
      <c r="C2613" s="31">
        <v>0</v>
      </c>
      <c r="D2613" s="31" t="s">
        <v>2601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2932</v>
      </c>
      <c r="C2614" s="31">
        <v>0</v>
      </c>
      <c r="D2614" s="31" t="s">
        <v>2601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2933</v>
      </c>
      <c r="C2615" s="31">
        <v>0</v>
      </c>
      <c r="D2615" s="31" t="s">
        <v>2601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738</v>
      </c>
      <c r="C2616" s="31">
        <v>0</v>
      </c>
      <c r="D2616" s="31" t="s">
        <v>140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741</v>
      </c>
      <c r="C2617" s="31">
        <v>0</v>
      </c>
      <c r="D2617" s="31" t="s">
        <v>386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4171</v>
      </c>
      <c r="C2618" s="31">
        <v>0</v>
      </c>
      <c r="D2618" s="31">
        <v>30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4172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746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9" t="str">
        <f ca="1">IF(GLOBAL[[#This Row],[TT]]&lt;1,"",ROW()-2)</f>
        <v/>
      </c>
      <c r="B2621" s="31" t="s">
        <v>2724</v>
      </c>
      <c r="C2621" s="31">
        <v>0</v>
      </c>
      <c r="D2621" s="31" t="s">
        <v>2725</v>
      </c>
      <c r="E2621" s="39">
        <f ca="1">GLOBAL[[#This Row],[a6]]</f>
        <v>0</v>
      </c>
      <c r="F2621" s="40">
        <f>GLOBAL[[#This Row],[AWAL]]</f>
        <v>0</v>
      </c>
      <c r="G2621" s="31"/>
      <c r="H2621" s="39" t="str">
        <f>IF(GLOBAL[[#This Row],[b1]]="","",GLOBAL[[#This Row],[b1]]-GLOBAL[[#This Row],[a1]])</f>
        <v/>
      </c>
      <c r="I2621" s="40">
        <f>SUM(GLOBAL[[#This Row],[a1]],IF(GLOBAL[[#This Row],[c1]]="",0,GLOBAL[[#This Row],[c1]]))</f>
        <v>0</v>
      </c>
      <c r="J2621" s="31"/>
      <c r="K2621" s="39" t="str">
        <f>IF(GLOBAL[[#This Row],[b2]]="","",GLOBAL[[#This Row],[b2]]-GLOBAL[[#This Row],[a2]])</f>
        <v/>
      </c>
      <c r="L2621" s="40">
        <f ca="1">SUM(INDIRECT(GLOBAL_VAR[TABLENAME]&amp;"[@a"&amp;$1:$1-1&amp;"]"),INDIRECT(GLOBAL_VAR[TABLENAME]&amp;"[@c"&amp;$1:$1-1&amp;"]"))</f>
        <v>0</v>
      </c>
      <c r="M2621" s="33"/>
      <c r="N2621" s="41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41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9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2359</v>
      </c>
      <c r="C2622" s="31">
        <v>0</v>
      </c>
      <c r="D2622" s="31" t="s">
        <v>2602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3269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4276</v>
      </c>
      <c r="C2624" s="31">
        <v>0</v>
      </c>
      <c r="D2624" s="31" t="s">
        <v>2431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3265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3367</v>
      </c>
      <c r="C2626" s="31">
        <v>0</v>
      </c>
      <c r="D2626" s="31" t="s">
        <v>2606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2887</v>
      </c>
      <c r="C2627" s="31">
        <v>0</v>
      </c>
      <c r="D2627" s="31" t="s">
        <v>2552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3123</v>
      </c>
      <c r="C2628" s="31">
        <v>0</v>
      </c>
      <c r="D2628" s="31" t="s">
        <v>2459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2862</v>
      </c>
      <c r="C2634" s="31">
        <v>0</v>
      </c>
      <c r="D2634" s="31" t="s">
        <v>2459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4085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3342</v>
      </c>
      <c r="C2636" s="31">
        <v>0</v>
      </c>
      <c r="D2636" s="31" t="s">
        <v>2459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4050</v>
      </c>
      <c r="C2637" s="31">
        <v>0</v>
      </c>
      <c r="D2637" s="31" t="s">
        <v>2459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4048</v>
      </c>
      <c r="C2638" s="31">
        <v>0</v>
      </c>
      <c r="D2638" s="31" t="s">
        <v>2459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4049</v>
      </c>
      <c r="C2639" s="31">
        <v>0</v>
      </c>
      <c r="D2639" s="31" t="s">
        <v>2459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4477</v>
      </c>
      <c r="C2644" s="31">
        <v>0</v>
      </c>
      <c r="D2644" s="31" t="s">
        <v>4478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2817</v>
      </c>
      <c r="C2646" s="31">
        <v>0</v>
      </c>
      <c r="D2646" s="31" t="s">
        <v>2431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2910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2726</v>
      </c>
      <c r="C2651" s="31">
        <v>0</v>
      </c>
      <c r="D2651" s="31" t="s">
        <v>2698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4480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3266</v>
      </c>
      <c r="C2654" s="31">
        <v>0</v>
      </c>
      <c r="D2654" s="31" t="s">
        <v>2409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2570</v>
      </c>
      <c r="C2655" s="31">
        <v>0</v>
      </c>
      <c r="D2655" s="31" t="s">
        <v>2409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3366</v>
      </c>
      <c r="C2656" s="31">
        <v>1</v>
      </c>
      <c r="D2656" s="31" t="s">
        <v>2409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2805</v>
      </c>
      <c r="C2658" s="31">
        <v>0</v>
      </c>
      <c r="D2658" s="31" t="s">
        <v>2446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3343</v>
      </c>
      <c r="C2659" s="31">
        <v>0</v>
      </c>
      <c r="D2659" s="31" t="s">
        <v>2601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2727</v>
      </c>
      <c r="C2660" s="31">
        <v>0</v>
      </c>
      <c r="D2660" s="31" t="s">
        <v>2679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2943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4481</v>
      </c>
      <c r="C2664" s="31">
        <v>0</v>
      </c>
      <c r="D2664" s="31" t="s">
        <v>2540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2935</v>
      </c>
      <c r="C2665" s="31">
        <v>0</v>
      </c>
      <c r="D2665" s="31" t="s">
        <v>2540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4483</v>
      </c>
      <c r="C2668" s="31">
        <v>0</v>
      </c>
      <c r="D2668" s="31" t="s">
        <v>2819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886</v>
      </c>
      <c r="C2670" s="31">
        <v>0</v>
      </c>
      <c r="D2670" s="31" t="s">
        <v>776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5011</v>
      </c>
      <c r="C2671" s="31"/>
      <c r="D2671" s="31" t="s">
        <v>2604</v>
      </c>
      <c r="E2671" s="31">
        <f ca="1">GLOBAL[[#This Row],[a6]]</f>
        <v>0</v>
      </c>
      <c r="F2671" s="32">
        <f>GLOBAL[[#This Row],[AWAL]]</f>
        <v>0</v>
      </c>
      <c r="G2671" s="31">
        <v>1</v>
      </c>
      <c r="H2671" s="31">
        <f>IF(GLOBAL[[#This Row],[b1]]="","",GLOBAL[[#This Row],[b1]]-GLOBAL[[#This Row],[a1]])</f>
        <v>1</v>
      </c>
      <c r="I2671" s="32">
        <f>SUM(GLOBAL[[#This Row],[a1]],IF(GLOBAL[[#This Row],[c1]]="",0,GLOBAL[[#This Row],[c1]]))</f>
        <v>1</v>
      </c>
      <c r="J2671" s="31">
        <v>0</v>
      </c>
      <c r="K2671" s="31">
        <f>IF(GLOBAL[[#This Row],[b2]]="","",GLOBAL[[#This Row],[b2]]-GLOBAL[[#This Row],[a2]])</f>
        <v>-1</v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888</v>
      </c>
      <c r="C2672" s="31">
        <v>0</v>
      </c>
      <c r="D2672" s="31" t="s">
        <v>885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2818</v>
      </c>
      <c r="C2673" s="31">
        <v>0</v>
      </c>
      <c r="D2673" s="31" t="s">
        <v>2819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901</v>
      </c>
      <c r="C2674" s="31">
        <v>0</v>
      </c>
      <c r="D2674" s="31" t="s">
        <v>255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904</v>
      </c>
      <c r="C2675" s="31">
        <v>0</v>
      </c>
      <c r="D2675" s="31" t="s">
        <v>905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913</v>
      </c>
      <c r="C2676" s="31">
        <v>0</v>
      </c>
      <c r="D2676" s="31" t="s">
        <v>172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914</v>
      </c>
      <c r="C2677" s="31">
        <v>0</v>
      </c>
      <c r="D2677" s="31">
        <v>240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4217</v>
      </c>
      <c r="C2678" s="31">
        <v>0</v>
      </c>
      <c r="D2678" s="31" t="s">
        <v>2431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952</v>
      </c>
      <c r="C2679" s="31">
        <v>1</v>
      </c>
      <c r="D2679" s="31" t="s">
        <v>19</v>
      </c>
      <c r="E2679" s="31">
        <f ca="1">GLOBAL[[#This Row],[a6]]</f>
        <v>0</v>
      </c>
      <c r="F2679" s="32">
        <f>GLOBAL[[#This Row],[AWAL]]</f>
        <v>1</v>
      </c>
      <c r="G2679" s="31">
        <v>0</v>
      </c>
      <c r="H2679" s="31">
        <f>IF(GLOBAL[[#This Row],[b1]]="","",GLOBAL[[#This Row],[b1]]-GLOBAL[[#This Row],[a1]])</f>
        <v>-1</v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958</v>
      </c>
      <c r="C2680" s="31">
        <v>0</v>
      </c>
      <c r="D2680" s="31" t="s">
        <v>130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959</v>
      </c>
      <c r="C2681" s="31">
        <v>0</v>
      </c>
      <c r="D2681" s="31" t="s">
        <v>960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963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4054</v>
      </c>
      <c r="C2683" s="31">
        <v>0</v>
      </c>
      <c r="D2683" s="31" t="s">
        <v>2633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4055</v>
      </c>
      <c r="C2684" s="31">
        <v>0</v>
      </c>
      <c r="D2684" s="31" t="s">
        <v>2633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4056</v>
      </c>
      <c r="C2685" s="31">
        <v>0</v>
      </c>
      <c r="D2685" s="31" t="s">
        <v>2633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4057</v>
      </c>
      <c r="C2686" s="31">
        <v>0</v>
      </c>
      <c r="D2686" s="31" t="s">
        <v>2633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983</v>
      </c>
      <c r="C2687" s="31">
        <v>0</v>
      </c>
      <c r="D2687" s="31" t="s">
        <v>78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984</v>
      </c>
      <c r="C2688" s="31">
        <v>0</v>
      </c>
      <c r="D2688" s="31" t="s">
        <v>78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986</v>
      </c>
      <c r="C2689" s="31">
        <v>0</v>
      </c>
      <c r="D2689" s="31" t="s">
        <v>92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2936</v>
      </c>
      <c r="C2690" s="31">
        <v>0</v>
      </c>
      <c r="D2690" s="31" t="s">
        <v>2431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2630</v>
      </c>
      <c r="C2691" s="31">
        <v>0</v>
      </c>
      <c r="D2691" s="31" t="s">
        <v>2605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3291</v>
      </c>
      <c r="C2692" s="31">
        <v>0</v>
      </c>
      <c r="D2692" s="31" t="s">
        <v>2633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2693</v>
      </c>
      <c r="C2693" s="31">
        <v>0</v>
      </c>
      <c r="D2693" s="31" t="s">
        <v>2694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4311</v>
      </c>
      <c r="C2694" s="31">
        <v>1</v>
      </c>
      <c r="D2694" s="31" t="s">
        <v>2694</v>
      </c>
      <c r="E2694" s="31">
        <f ca="1">GLOBAL[[#This Row],[a6]]</f>
        <v>0</v>
      </c>
      <c r="F2694" s="32">
        <f>GLOBAL[[#This Row],[AWAL]]</f>
        <v>1</v>
      </c>
      <c r="G2694" s="31">
        <v>0</v>
      </c>
      <c r="H2694" s="31">
        <f>IF(GLOBAL[[#This Row],[b1]]="","",GLOBAL[[#This Row],[b1]]-GLOBAL[[#This Row],[a1]])</f>
        <v>-1</v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2376</v>
      </c>
      <c r="C2695" s="31">
        <v>0</v>
      </c>
      <c r="D2695" s="31" t="s">
        <v>2409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996</v>
      </c>
      <c r="C2696" s="31">
        <v>0</v>
      </c>
      <c r="D2696" s="31" t="s">
        <v>107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2391</v>
      </c>
      <c r="C2697" s="31">
        <v>0</v>
      </c>
      <c r="D2697" s="31" t="s">
        <v>2606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2571</v>
      </c>
      <c r="C2698" s="31">
        <v>0</v>
      </c>
      <c r="D2698" s="31" t="s">
        <v>2606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2390</v>
      </c>
      <c r="C2699" s="31">
        <v>0</v>
      </c>
      <c r="D2699" s="31" t="s">
        <v>2606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4059</v>
      </c>
      <c r="C2700" s="31">
        <v>0</v>
      </c>
      <c r="D2700" s="31" t="s">
        <v>2633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4420</v>
      </c>
      <c r="C2701" s="31">
        <v>0</v>
      </c>
      <c r="D2701" s="31" t="s">
        <v>4421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1002</v>
      </c>
      <c r="C2702" s="31">
        <v>0</v>
      </c>
      <c r="D2702" s="31" t="s">
        <v>1003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2632</v>
      </c>
      <c r="C2703" s="31">
        <v>0</v>
      </c>
      <c r="D2703" s="31" t="s">
        <v>2633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2635</v>
      </c>
      <c r="C2704" s="31">
        <v>0</v>
      </c>
      <c r="D2704" s="31" t="s">
        <v>2633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2636</v>
      </c>
      <c r="C2705" s="31">
        <v>0</v>
      </c>
      <c r="D2705" s="31" t="s">
        <v>2633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2634</v>
      </c>
      <c r="C2706" s="31">
        <v>0</v>
      </c>
      <c r="D2706" s="31" t="s">
        <v>2633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2820</v>
      </c>
      <c r="C2707" s="31">
        <v>0</v>
      </c>
      <c r="D2707" s="31" t="s">
        <v>2633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3124</v>
      </c>
      <c r="C2708" s="31">
        <v>0</v>
      </c>
      <c r="D2708" s="31" t="s">
        <v>2555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1013</v>
      </c>
      <c r="C2709" s="31">
        <v>0</v>
      </c>
      <c r="D2709" s="31" t="s">
        <v>1014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1017</v>
      </c>
      <c r="C2710" s="31">
        <v>0</v>
      </c>
      <c r="D2710" s="31" t="s">
        <v>271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9" t="str">
        <f ca="1">IF(GLOBAL[[#This Row],[TT]]&lt;1,"",ROW()-2)</f>
        <v/>
      </c>
      <c r="B2711" s="31" t="s">
        <v>4930</v>
      </c>
      <c r="C2711" s="31">
        <v>1</v>
      </c>
      <c r="D2711" s="31" t="s">
        <v>4929</v>
      </c>
      <c r="E2711" s="39">
        <f ca="1">GLOBAL[[#This Row],[a6]]</f>
        <v>0</v>
      </c>
      <c r="F2711" s="40">
        <f>GLOBAL[[#This Row],[AWAL]]</f>
        <v>1</v>
      </c>
      <c r="G2711" s="31"/>
      <c r="H2711" s="39" t="str">
        <f>IF(GLOBAL[[#This Row],[b1]]="","",GLOBAL[[#This Row],[b1]]-GLOBAL[[#This Row],[a1]])</f>
        <v/>
      </c>
      <c r="I2711" s="40">
        <f>SUM(GLOBAL[[#This Row],[a1]],IF(GLOBAL[[#This Row],[c1]]="",0,GLOBAL[[#This Row],[c1]]))</f>
        <v>1</v>
      </c>
      <c r="J2711" s="31">
        <v>0</v>
      </c>
      <c r="K2711" s="39">
        <f>IF(GLOBAL[[#This Row],[b2]]="","",GLOBAL[[#This Row],[b2]]-GLOBAL[[#This Row],[a2]])</f>
        <v>-1</v>
      </c>
      <c r="L2711" s="40">
        <f ca="1">SUM(INDIRECT(GLOBAL_VAR[TABLENAME]&amp;"[@a"&amp;$1:$1-1&amp;"]"),INDIRECT(GLOBAL_VAR[TABLENAME]&amp;"[@c"&amp;$1:$1-1&amp;"]"))</f>
        <v>0</v>
      </c>
      <c r="M2711" s="33"/>
      <c r="N2711" s="41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41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9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9" t="str">
        <f ca="1">IF(GLOBAL[[#This Row],[TT]]&lt;1,"",ROW()-2)</f>
        <v/>
      </c>
      <c r="B2712" s="31" t="s">
        <v>4928</v>
      </c>
      <c r="C2712" s="31">
        <v>1</v>
      </c>
      <c r="D2712" s="31" t="s">
        <v>4929</v>
      </c>
      <c r="E2712" s="39">
        <f ca="1">GLOBAL[[#This Row],[a6]]</f>
        <v>0</v>
      </c>
      <c r="F2712" s="40">
        <f>GLOBAL[[#This Row],[AWAL]]</f>
        <v>1</v>
      </c>
      <c r="G2712" s="31"/>
      <c r="H2712" s="39" t="str">
        <f>IF(GLOBAL[[#This Row],[b1]]="","",GLOBAL[[#This Row],[b1]]-GLOBAL[[#This Row],[a1]])</f>
        <v/>
      </c>
      <c r="I2712" s="40">
        <f>SUM(GLOBAL[[#This Row],[a1]],IF(GLOBAL[[#This Row],[c1]]="",0,GLOBAL[[#This Row],[c1]]))</f>
        <v>1</v>
      </c>
      <c r="J2712" s="31">
        <v>0</v>
      </c>
      <c r="K2712" s="39">
        <f>IF(GLOBAL[[#This Row],[b2]]="","",GLOBAL[[#This Row],[b2]]-GLOBAL[[#This Row],[a2]])</f>
        <v>-1</v>
      </c>
      <c r="L2712" s="40">
        <f ca="1">SUM(INDIRECT(GLOBAL_VAR[TABLENAME]&amp;"[@a"&amp;$1:$1-1&amp;"]"),INDIRECT(GLOBAL_VAR[TABLENAME]&amp;"[@c"&amp;$1:$1-1&amp;"]"))</f>
        <v>0</v>
      </c>
      <c r="M2712" s="33"/>
      <c r="N2712" s="41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41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9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4931</v>
      </c>
      <c r="C2713" s="31">
        <v>1</v>
      </c>
      <c r="D2713" s="31" t="s">
        <v>4929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2968</v>
      </c>
      <c r="C2714" s="31">
        <v>0</v>
      </c>
      <c r="D2714" s="31" t="s">
        <v>2969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4314</v>
      </c>
      <c r="C2715" s="31">
        <v>0</v>
      </c>
      <c r="D2715" s="31" t="s">
        <v>2969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4315</v>
      </c>
      <c r="C2716" s="31">
        <v>0</v>
      </c>
      <c r="D2716" s="31" t="s">
        <v>2969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4316</v>
      </c>
      <c r="C2717" s="31">
        <v>0</v>
      </c>
      <c r="D2717" s="31" t="s">
        <v>2969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4312</v>
      </c>
      <c r="C2718" s="31">
        <v>0</v>
      </c>
      <c r="D2718" s="31" t="s">
        <v>2969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4313</v>
      </c>
      <c r="C2719" s="31">
        <v>0</v>
      </c>
      <c r="D2719" s="31" t="s">
        <v>2969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4063</v>
      </c>
      <c r="C2720" s="31">
        <v>0</v>
      </c>
      <c r="D2720" s="31" t="s">
        <v>2605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4064</v>
      </c>
      <c r="C2721" s="31">
        <v>0</v>
      </c>
      <c r="D2721" s="31" t="s">
        <v>2440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4065</v>
      </c>
      <c r="C2722" s="31">
        <v>0</v>
      </c>
      <c r="D2722" s="31" t="s">
        <v>2619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2939</v>
      </c>
      <c r="C2723" s="31">
        <v>0</v>
      </c>
      <c r="D2723" s="31" t="s">
        <v>2631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1044</v>
      </c>
      <c r="C2724" s="31">
        <v>0</v>
      </c>
      <c r="D2724" s="31" t="s">
        <v>1043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1063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3202</v>
      </c>
      <c r="C2726" s="31">
        <v>0</v>
      </c>
      <c r="D2726" s="31" t="s">
        <v>2430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3321</v>
      </c>
      <c r="C2727" s="31">
        <v>0</v>
      </c>
      <c r="D2727" s="31" t="s">
        <v>2413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2863</v>
      </c>
      <c r="C2728" s="31">
        <v>0</v>
      </c>
      <c r="D2728" s="31" t="s">
        <v>2430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2888</v>
      </c>
      <c r="C2729" s="31">
        <v>0</v>
      </c>
      <c r="D2729" s="31" t="s">
        <v>2409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2864</v>
      </c>
      <c r="C2730" s="31">
        <v>0</v>
      </c>
      <c r="D2730" s="31" t="s">
        <v>2409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1085</v>
      </c>
      <c r="C2731" s="31">
        <v>0</v>
      </c>
      <c r="D2731" s="31" t="s">
        <v>115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3201</v>
      </c>
      <c r="C2732" s="31">
        <v>0</v>
      </c>
      <c r="D2732" s="31" t="s">
        <v>2430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1095</v>
      </c>
      <c r="C2733" s="31">
        <v>0</v>
      </c>
      <c r="D2733" s="31" t="s">
        <v>82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9" t="str">
        <f ca="1">IF(GLOBAL[[#This Row],[TT]]&lt;1,"",ROW()-2)</f>
        <v/>
      </c>
      <c r="B2734" s="31" t="s">
        <v>4874</v>
      </c>
      <c r="C2734" s="31">
        <v>0</v>
      </c>
      <c r="D2734" s="31" t="s">
        <v>2708</v>
      </c>
      <c r="E2734" s="39">
        <f ca="1">GLOBAL[[#This Row],[a6]]</f>
        <v>0</v>
      </c>
      <c r="F2734" s="40">
        <f>GLOBAL[[#This Row],[AWAL]]</f>
        <v>0</v>
      </c>
      <c r="G2734" s="31"/>
      <c r="H2734" s="39" t="str">
        <f>IF(GLOBAL[[#This Row],[b1]]="","",GLOBAL[[#This Row],[b1]]-GLOBAL[[#This Row],[a1]])</f>
        <v/>
      </c>
      <c r="I2734" s="40">
        <f>SUM(GLOBAL[[#This Row],[a1]],IF(GLOBAL[[#This Row],[c1]]="",0,GLOBAL[[#This Row],[c1]]))</f>
        <v>0</v>
      </c>
      <c r="J2734" s="31"/>
      <c r="K2734" s="39" t="str">
        <f>IF(GLOBAL[[#This Row],[b2]]="","",GLOBAL[[#This Row],[b2]]-GLOBAL[[#This Row],[a2]])</f>
        <v/>
      </c>
      <c r="L2734" s="40">
        <f ca="1">SUM(INDIRECT(GLOBAL_VAR[TABLENAME]&amp;"[@a"&amp;$1:$1-1&amp;"]"),INDIRECT(GLOBAL_VAR[TABLENAME]&amp;"[@c"&amp;$1:$1-1&amp;"]"))</f>
        <v>0</v>
      </c>
      <c r="M2734" s="33"/>
      <c r="N2734" s="41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41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9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9" t="str">
        <f ca="1">IF(GLOBAL[[#This Row],[TT]]&lt;1,"",ROW()-2)</f>
        <v/>
      </c>
      <c r="B2735" s="31" t="s">
        <v>4872</v>
      </c>
      <c r="C2735" s="31">
        <v>1</v>
      </c>
      <c r="D2735" s="31" t="s">
        <v>2708</v>
      </c>
      <c r="E2735" s="39">
        <f ca="1">GLOBAL[[#This Row],[a6]]</f>
        <v>0</v>
      </c>
      <c r="F2735" s="40">
        <f>GLOBAL[[#This Row],[AWAL]]</f>
        <v>1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1</v>
      </c>
      <c r="J2735" s="31">
        <v>0</v>
      </c>
      <c r="K2735" s="39">
        <f>IF(GLOBAL[[#This Row],[b2]]="","",GLOBAL[[#This Row],[b2]]-GLOBAL[[#This Row],[a2]])</f>
        <v>-1</v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4873</v>
      </c>
      <c r="C2736" s="31">
        <v>0</v>
      </c>
      <c r="D2736" s="31" t="s">
        <v>2708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1099</v>
      </c>
      <c r="C2737" s="31">
        <v>0</v>
      </c>
      <c r="D2737" s="31" t="s">
        <v>32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4754</v>
      </c>
      <c r="C2738" s="31">
        <v>0</v>
      </c>
      <c r="D2738" s="31">
        <v>4000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1109</v>
      </c>
      <c r="C2739" s="31">
        <v>0</v>
      </c>
      <c r="D2739" s="31" t="s">
        <v>1110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4066</v>
      </c>
      <c r="C2740" s="31">
        <v>0</v>
      </c>
      <c r="D2740" s="31" t="s">
        <v>4067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2729</v>
      </c>
      <c r="C2741" s="31">
        <v>0</v>
      </c>
      <c r="D2741" s="31">
        <v>500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2730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3125</v>
      </c>
      <c r="C2743" s="31">
        <v>0</v>
      </c>
      <c r="D2743" s="31">
        <v>5000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1116</v>
      </c>
      <c r="C2744" s="31">
        <v>0</v>
      </c>
      <c r="D2744" s="31" t="s">
        <v>1117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2377</v>
      </c>
      <c r="C2745" s="31">
        <v>0</v>
      </c>
      <c r="D2745" s="31" t="s">
        <v>2607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4484</v>
      </c>
      <c r="C2746" s="31">
        <v>0</v>
      </c>
      <c r="D2746" s="31">
        <v>240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4343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4344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4345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4346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4347</v>
      </c>
      <c r="C2751" s="31">
        <v>0</v>
      </c>
      <c r="D2751" s="31"/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3292</v>
      </c>
      <c r="C2752" s="31">
        <v>0</v>
      </c>
      <c r="D2752" s="31" t="s">
        <v>2593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3270</v>
      </c>
      <c r="C2753" s="31">
        <v>0</v>
      </c>
      <c r="D2753" s="31">
        <v>240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3271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3272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2402</v>
      </c>
      <c r="C2756" s="31">
        <v>0</v>
      </c>
      <c r="D2756" s="31" t="s">
        <v>2608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2638</v>
      </c>
      <c r="C2757" s="31">
        <v>0</v>
      </c>
      <c r="D2757" s="31" t="s">
        <v>2607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4157</v>
      </c>
      <c r="C2758" s="31">
        <v>1</v>
      </c>
      <c r="D2758" s="31" t="s">
        <v>2593</v>
      </c>
      <c r="E2758" s="31">
        <f ca="1">GLOBAL[[#This Row],[a6]]</f>
        <v>0</v>
      </c>
      <c r="F2758" s="32">
        <f>GLOBAL[[#This Row],[AWAL]]</f>
        <v>1</v>
      </c>
      <c r="G2758" s="31">
        <v>0</v>
      </c>
      <c r="H2758" s="31">
        <f>IF(GLOBAL[[#This Row],[b1]]="","",GLOBAL[[#This Row],[b1]]-GLOBAL[[#This Row],[a1]])</f>
        <v>-1</v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3129</v>
      </c>
      <c r="C2759" s="31">
        <v>0</v>
      </c>
      <c r="D2759" s="31">
        <v>240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2891</v>
      </c>
      <c r="C2760" s="31">
        <v>0</v>
      </c>
      <c r="D2760" s="31" t="s">
        <v>2892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2572</v>
      </c>
      <c r="C2761" s="31">
        <v>0</v>
      </c>
      <c r="D2761" s="31">
        <v>100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3226</v>
      </c>
      <c r="C2762" s="31">
        <v>0</v>
      </c>
      <c r="D2762" s="31" t="s">
        <v>3227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3098</v>
      </c>
      <c r="C2763" s="31">
        <v>0</v>
      </c>
      <c r="D2763" s="31" t="s">
        <v>3099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2865</v>
      </c>
      <c r="C2764" s="31">
        <v>0</v>
      </c>
      <c r="D2764" s="31">
        <v>200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1160</v>
      </c>
      <c r="C2765" s="31">
        <v>0</v>
      </c>
      <c r="D2765" s="31">
        <v>200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2378</v>
      </c>
      <c r="C2766" s="31">
        <v>0</v>
      </c>
      <c r="D2766" s="31" t="s">
        <v>2436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1164</v>
      </c>
      <c r="C2767" s="31">
        <v>0</v>
      </c>
      <c r="D2767" s="31" t="s">
        <v>76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1167</v>
      </c>
      <c r="C2768" s="31">
        <v>0</v>
      </c>
      <c r="D2768" s="31" t="s">
        <v>65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1170</v>
      </c>
      <c r="C2769" s="31">
        <v>0</v>
      </c>
      <c r="D2769" s="31" t="s">
        <v>211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1177</v>
      </c>
      <c r="C2770" s="31">
        <v>0</v>
      </c>
      <c r="D2770" s="31">
        <v>1200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1178</v>
      </c>
      <c r="C2771" s="31">
        <v>0</v>
      </c>
      <c r="D2771" s="31">
        <v>900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1179</v>
      </c>
      <c r="C2772" s="31">
        <v>0</v>
      </c>
      <c r="D2772" s="31">
        <v>750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1180</v>
      </c>
      <c r="C2773" s="31">
        <v>0</v>
      </c>
      <c r="D2773" s="31">
        <v>500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2970</v>
      </c>
      <c r="C2774" s="31">
        <v>0</v>
      </c>
      <c r="D2774" s="31" t="s">
        <v>2413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2767</v>
      </c>
      <c r="C2775" s="31">
        <v>0</v>
      </c>
      <c r="D2775" s="31" t="s">
        <v>2768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1191</v>
      </c>
      <c r="C2776" s="31">
        <v>0</v>
      </c>
      <c r="D2776" s="31">
        <v>700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1192</v>
      </c>
      <c r="C2777" s="31">
        <v>0</v>
      </c>
      <c r="D2777" s="31" t="s">
        <v>1193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4087</v>
      </c>
      <c r="C2778" s="31">
        <v>0</v>
      </c>
      <c r="D2778" s="31">
        <v>700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1196</v>
      </c>
      <c r="C2779" s="31">
        <v>0</v>
      </c>
      <c r="D2779" s="31" t="s">
        <v>1197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3240</v>
      </c>
      <c r="C2780" s="31">
        <v>0</v>
      </c>
      <c r="D2780" s="31">
        <v>500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3332</v>
      </c>
      <c r="C2781" s="31">
        <v>0</v>
      </c>
      <c r="D2781" s="31" t="s">
        <v>2610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2806</v>
      </c>
      <c r="C2782" s="31">
        <v>0</v>
      </c>
      <c r="D2782" s="31" t="s">
        <v>2807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1198</v>
      </c>
      <c r="C2783" s="31">
        <v>0</v>
      </c>
      <c r="D2783" s="31" t="s">
        <v>1199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4399</v>
      </c>
      <c r="C2784" s="31">
        <v>2</v>
      </c>
      <c r="D2784" s="31" t="s">
        <v>3318</v>
      </c>
      <c r="E2784" s="31">
        <f ca="1">GLOBAL[[#This Row],[a6]]</f>
        <v>0</v>
      </c>
      <c r="F2784" s="32">
        <f>GLOBAL[[#This Row],[AWAL]]</f>
        <v>2</v>
      </c>
      <c r="G2784" s="31">
        <v>0</v>
      </c>
      <c r="H2784" s="31">
        <f>IF(GLOBAL[[#This Row],[b1]]="","",GLOBAL[[#This Row],[b1]]-GLOBAL[[#This Row],[a1]])</f>
        <v>-2</v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3296</v>
      </c>
      <c r="C2785" s="31">
        <v>0</v>
      </c>
      <c r="D2785" s="31" t="s">
        <v>2610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4260</v>
      </c>
      <c r="C2786" s="31">
        <v>0</v>
      </c>
      <c r="D2786" s="31" t="s">
        <v>4258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4257</v>
      </c>
      <c r="C2787" s="31">
        <v>0</v>
      </c>
      <c r="D2787" s="31" t="s">
        <v>4258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2417</v>
      </c>
      <c r="C2788" s="31">
        <v>0</v>
      </c>
      <c r="D2788" s="31" t="s">
        <v>2610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2420</v>
      </c>
      <c r="C2789" s="31">
        <v>1</v>
      </c>
      <c r="D2789" s="31" t="s">
        <v>2610</v>
      </c>
      <c r="E2789" s="31">
        <f ca="1">GLOBAL[[#This Row],[a6]]</f>
        <v>0</v>
      </c>
      <c r="F2789" s="32">
        <f>GLOBAL[[#This Row],[AWAL]]</f>
        <v>1</v>
      </c>
      <c r="G2789" s="31">
        <v>0</v>
      </c>
      <c r="H2789" s="31">
        <f>IF(GLOBAL[[#This Row],[b1]]="","",GLOBAL[[#This Row],[b1]]-GLOBAL[[#This Row],[a1]])</f>
        <v>-1</v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2421</v>
      </c>
      <c r="C2790" s="31">
        <v>0</v>
      </c>
      <c r="D2790" s="31" t="s">
        <v>2610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1203</v>
      </c>
      <c r="C2791" s="31">
        <v>0</v>
      </c>
      <c r="D2791" s="31" t="s">
        <v>1204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1205</v>
      </c>
      <c r="C2792" s="31">
        <v>0</v>
      </c>
      <c r="D2792" s="31" t="s">
        <v>1206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4277</v>
      </c>
      <c r="C2793" s="31">
        <v>0</v>
      </c>
      <c r="D2793" s="31">
        <v>270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1222</v>
      </c>
      <c r="C2794" s="31">
        <v>0</v>
      </c>
      <c r="D2794" s="31">
        <v>240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1223</v>
      </c>
      <c r="C2795" s="31">
        <v>0</v>
      </c>
      <c r="D2795" s="31">
        <v>270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3294</v>
      </c>
      <c r="C2796" s="31">
        <v>0</v>
      </c>
      <c r="D2796" s="31">
        <v>750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1251</v>
      </c>
      <c r="C2797" s="31">
        <v>0</v>
      </c>
      <c r="D2797" s="31" t="s">
        <v>119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1252</v>
      </c>
      <c r="C2798" s="31">
        <v>0</v>
      </c>
      <c r="D2798" s="31" t="s">
        <v>119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1268</v>
      </c>
      <c r="C2799" s="31">
        <v>0</v>
      </c>
      <c r="D2799" s="31" t="s">
        <v>1265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3142</v>
      </c>
      <c r="C2800" s="31">
        <v>0</v>
      </c>
      <c r="D2800" s="31">
        <v>60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3143</v>
      </c>
      <c r="C2801" s="31">
        <v>0</v>
      </c>
      <c r="D2801" s="31">
        <v>150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1278</v>
      </c>
      <c r="C2802" s="31">
        <v>0</v>
      </c>
      <c r="D2802" s="31" t="s">
        <v>34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2981</v>
      </c>
      <c r="C2803" s="31">
        <v>0</v>
      </c>
      <c r="D2803" s="31">
        <v>360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3370</v>
      </c>
      <c r="C2804" s="31">
        <v>0</v>
      </c>
      <c r="D2804" s="31">
        <v>300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3144</v>
      </c>
      <c r="C2805" s="31">
        <v>0</v>
      </c>
      <c r="D2805" s="31">
        <v>300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1281</v>
      </c>
      <c r="C2806" s="31">
        <v>0</v>
      </c>
      <c r="D2806" s="31">
        <v>200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4432</v>
      </c>
      <c r="C2807" s="31">
        <v>0</v>
      </c>
      <c r="D2807" s="31" t="s">
        <v>2868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4433</v>
      </c>
      <c r="C2808" s="31">
        <v>0</v>
      </c>
      <c r="D2808" s="31">
        <v>200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4435</v>
      </c>
      <c r="C2809" s="31">
        <v>0</v>
      </c>
      <c r="D2809" s="31">
        <v>150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4434</v>
      </c>
      <c r="C2810" s="31">
        <v>0</v>
      </c>
      <c r="D2810" s="31">
        <v>300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3241</v>
      </c>
      <c r="C2811" s="31">
        <v>0</v>
      </c>
      <c r="D2811" s="31">
        <v>800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1310</v>
      </c>
      <c r="C2812" s="31">
        <v>1</v>
      </c>
      <c r="D2812" s="31">
        <v>100</v>
      </c>
      <c r="E2812" s="31">
        <f ca="1">GLOBAL[[#This Row],[a6]]</f>
        <v>0</v>
      </c>
      <c r="F2812" s="32">
        <f>GLOBAL[[#This Row],[AWAL]]</f>
        <v>1</v>
      </c>
      <c r="G2812" s="31">
        <v>0</v>
      </c>
      <c r="H2812" s="31">
        <f>IF(GLOBAL[[#This Row],[b1]]="","",GLOBAL[[#This Row],[b1]]-GLOBAL[[#This Row],[a1]])</f>
        <v>-1</v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4197</v>
      </c>
      <c r="C2813" s="31">
        <v>0</v>
      </c>
      <c r="D2813" s="31" t="s">
        <v>2555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4068</v>
      </c>
      <c r="C2814" s="31">
        <v>0</v>
      </c>
      <c r="D2814" s="31" t="s">
        <v>2612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1313</v>
      </c>
      <c r="C2815" s="31">
        <v>0</v>
      </c>
      <c r="D2815" s="31" t="s">
        <v>82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1318</v>
      </c>
      <c r="C2816" s="31">
        <v>0</v>
      </c>
      <c r="D2816" s="31" t="s">
        <v>189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1323</v>
      </c>
      <c r="C2817" s="31">
        <v>0</v>
      </c>
      <c r="D2817" s="31" t="s">
        <v>237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4198</v>
      </c>
      <c r="C2818" s="31">
        <v>0</v>
      </c>
      <c r="D2818" s="31" t="s">
        <v>4199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3230</v>
      </c>
      <c r="C2819" s="31">
        <v>0</v>
      </c>
      <c r="D2819" s="31" t="s">
        <v>2612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3310</v>
      </c>
      <c r="C2820" s="31">
        <v>0</v>
      </c>
      <c r="D2820" s="31" t="s">
        <v>1329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1333</v>
      </c>
      <c r="C2821" s="31">
        <v>0</v>
      </c>
      <c r="D2821" s="31" t="s">
        <v>1334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2403</v>
      </c>
      <c r="C2822" s="31">
        <v>0</v>
      </c>
      <c r="D2822" s="31" t="s">
        <v>2554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1335</v>
      </c>
      <c r="C2823" s="31">
        <v>0</v>
      </c>
      <c r="D2823" s="31" t="s">
        <v>898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2731</v>
      </c>
      <c r="C2824" s="31">
        <v>0</v>
      </c>
      <c r="D2824" s="31" t="s">
        <v>2554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4833</v>
      </c>
      <c r="C2825" s="31">
        <v>0</v>
      </c>
      <c r="D2825" s="31" t="s">
        <v>2554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1336</v>
      </c>
      <c r="C2826" s="31">
        <v>0</v>
      </c>
      <c r="D2826" s="31" t="s">
        <v>898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1343</v>
      </c>
      <c r="C2827" s="31">
        <v>0</v>
      </c>
      <c r="D2827" s="31" t="s">
        <v>138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2379</v>
      </c>
      <c r="C2828" s="31">
        <v>0</v>
      </c>
      <c r="D2828" s="31">
        <v>200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1344</v>
      </c>
      <c r="C2829" s="31">
        <v>0</v>
      </c>
      <c r="D2829" s="31" t="s">
        <v>39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1345</v>
      </c>
      <c r="C2830" s="31">
        <v>0</v>
      </c>
      <c r="D2830" s="31">
        <v>96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1346</v>
      </c>
      <c r="C2831" s="31">
        <v>0</v>
      </c>
      <c r="D2831" s="31" t="s">
        <v>39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3297</v>
      </c>
      <c r="C2832" s="31">
        <v>0</v>
      </c>
      <c r="D2832" s="31" t="s">
        <v>2616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2827</v>
      </c>
      <c r="C2833" s="31">
        <v>0</v>
      </c>
      <c r="D2833" s="31" t="s">
        <v>2591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2828</v>
      </c>
      <c r="C2834" s="31">
        <v>0</v>
      </c>
      <c r="D2834" s="31" t="s">
        <v>2449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2829</v>
      </c>
      <c r="C2835" s="31">
        <v>0</v>
      </c>
      <c r="D2835" s="31" t="s">
        <v>2616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2830</v>
      </c>
      <c r="C2836" s="31">
        <v>0</v>
      </c>
      <c r="D2836" s="31" t="s">
        <v>2591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2834</v>
      </c>
      <c r="C2837" s="31">
        <v>0</v>
      </c>
      <c r="D2837" s="31" t="s">
        <v>2591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2822</v>
      </c>
      <c r="C2838" s="31">
        <v>0</v>
      </c>
      <c r="D2838" s="31" t="s">
        <v>2616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2831</v>
      </c>
      <c r="C2839" s="31">
        <v>0</v>
      </c>
      <c r="D2839" s="31" t="s">
        <v>2591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2832</v>
      </c>
      <c r="C2840" s="31">
        <v>0</v>
      </c>
      <c r="D2840" s="31" t="s">
        <v>2616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2823</v>
      </c>
      <c r="C2841" s="31">
        <v>0</v>
      </c>
      <c r="D2841" s="31" t="s">
        <v>2451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2824</v>
      </c>
      <c r="C2842" s="31">
        <v>0</v>
      </c>
      <c r="D2842" s="31" t="s">
        <v>2616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2826</v>
      </c>
      <c r="C2843" s="31">
        <v>0</v>
      </c>
      <c r="D2843" s="31" t="s">
        <v>2539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2833</v>
      </c>
      <c r="C2844" s="31">
        <v>0</v>
      </c>
      <c r="D2844" s="31" t="s">
        <v>2591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3233</v>
      </c>
      <c r="C2845" s="31">
        <v>0</v>
      </c>
      <c r="D2845" s="31" t="s">
        <v>2449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1351</v>
      </c>
      <c r="C2846" s="31">
        <v>0</v>
      </c>
      <c r="D2846" s="31" t="s">
        <v>54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1358</v>
      </c>
      <c r="C2847" s="31">
        <v>0</v>
      </c>
      <c r="D2847" s="31" t="s">
        <v>19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1359</v>
      </c>
      <c r="C2848" s="31">
        <v>0</v>
      </c>
      <c r="D2848" s="31" t="s">
        <v>39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1362</v>
      </c>
      <c r="C2849" s="31">
        <v>0</v>
      </c>
      <c r="D2849" s="31" t="s">
        <v>78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1363</v>
      </c>
      <c r="C2850" s="31">
        <v>0</v>
      </c>
      <c r="D2850" s="31" t="s">
        <v>78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1396</v>
      </c>
      <c r="C2851" s="31">
        <v>0</v>
      </c>
      <c r="D2851" s="31" t="s">
        <v>82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1396</v>
      </c>
      <c r="C2852" s="31">
        <v>0</v>
      </c>
      <c r="D2852" s="31" t="s">
        <v>1397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1400</v>
      </c>
      <c r="C2853" s="31">
        <v>0</v>
      </c>
      <c r="D2853" s="31" t="s">
        <v>1397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3247</v>
      </c>
      <c r="C2854" s="31">
        <v>0</v>
      </c>
      <c r="D2854" s="31">
        <v>240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1403</v>
      </c>
      <c r="C2855" s="31">
        <v>0</v>
      </c>
      <c r="D2855" s="31" t="s">
        <v>58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3372</v>
      </c>
      <c r="C2856" s="31">
        <v>0</v>
      </c>
      <c r="D2856" s="31" t="s">
        <v>2413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3208</v>
      </c>
      <c r="C2857" s="31">
        <v>0</v>
      </c>
      <c r="D2857" s="31" t="s">
        <v>2615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1423</v>
      </c>
      <c r="C2858" s="31">
        <v>0</v>
      </c>
      <c r="D2858" s="31">
        <v>240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1427</v>
      </c>
      <c r="C2859" s="31">
        <v>0</v>
      </c>
      <c r="D2859" s="31" t="s">
        <v>2601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3207</v>
      </c>
      <c r="C2860" s="31">
        <v>0</v>
      </c>
      <c r="D2860" s="31" t="s">
        <v>2615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3373</v>
      </c>
      <c r="C2861" s="31">
        <v>0</v>
      </c>
      <c r="D2861" s="31" t="s">
        <v>2615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3242</v>
      </c>
      <c r="C2862" s="31">
        <v>0</v>
      </c>
      <c r="D2862" s="31" t="s">
        <v>2409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3245</v>
      </c>
      <c r="C2863" s="31">
        <v>0</v>
      </c>
      <c r="D2863" s="31" t="s">
        <v>2409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3243</v>
      </c>
      <c r="C2864" s="31">
        <v>0</v>
      </c>
      <c r="D2864" s="31" t="s">
        <v>2409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3244</v>
      </c>
      <c r="C2865" s="31">
        <v>0</v>
      </c>
      <c r="D2865" s="31" t="s">
        <v>2409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1429</v>
      </c>
      <c r="C2866" s="31">
        <v>0</v>
      </c>
      <c r="D2866" s="31" t="s">
        <v>115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4879</v>
      </c>
      <c r="C2867" s="31">
        <v>0</v>
      </c>
      <c r="D2867" s="31" t="s">
        <v>2409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4318</v>
      </c>
      <c r="C2868" s="31">
        <v>0</v>
      </c>
      <c r="D2868" s="31" t="s">
        <v>2409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3205</v>
      </c>
      <c r="C2869" s="31">
        <v>0</v>
      </c>
      <c r="D2869" s="31" t="s">
        <v>2413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3206</v>
      </c>
      <c r="C2870" s="31">
        <v>0</v>
      </c>
      <c r="D2870" s="31" t="s">
        <v>2413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3346</v>
      </c>
      <c r="C2871" s="31">
        <v>0</v>
      </c>
      <c r="D2871" s="31" t="s">
        <v>2615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2913</v>
      </c>
      <c r="C2872" s="31">
        <v>0</v>
      </c>
      <c r="D2872" s="31" t="s">
        <v>2540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4088</v>
      </c>
      <c r="C2873" s="31">
        <v>0</v>
      </c>
      <c r="D2873" s="31" t="s">
        <v>2601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1440</v>
      </c>
      <c r="C2874" s="31">
        <v>0</v>
      </c>
      <c r="D2874" s="31" t="s">
        <v>28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1441</v>
      </c>
      <c r="C2875" s="31">
        <v>0</v>
      </c>
      <c r="D2875" s="31" t="s">
        <v>28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1445</v>
      </c>
      <c r="C2876" s="31">
        <v>0</v>
      </c>
      <c r="D2876" s="31" t="s">
        <v>440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4328</v>
      </c>
      <c r="C2877" s="31">
        <v>0</v>
      </c>
      <c r="D2877" s="31" t="s">
        <v>2601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4471</v>
      </c>
      <c r="C2878" s="31">
        <v>0</v>
      </c>
      <c r="D2878" s="31" t="s">
        <v>2601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1466</v>
      </c>
      <c r="C2879" s="31">
        <v>0</v>
      </c>
      <c r="D2879" s="31" t="s">
        <v>1467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2639</v>
      </c>
      <c r="C2880" s="31">
        <v>0</v>
      </c>
      <c r="D2880" s="31" t="s">
        <v>2545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2640</v>
      </c>
      <c r="C2881" s="31">
        <v>0</v>
      </c>
      <c r="D2881" s="31" t="s">
        <v>2545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2641</v>
      </c>
      <c r="C2882" s="31">
        <v>0</v>
      </c>
      <c r="D2882" s="31" t="s">
        <v>2545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2642</v>
      </c>
      <c r="C2883" s="31">
        <v>0</v>
      </c>
      <c r="D2883" s="31" t="s">
        <v>2545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2643</v>
      </c>
      <c r="C2884" s="31">
        <v>0</v>
      </c>
      <c r="D2884" s="31" t="s">
        <v>2545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3299</v>
      </c>
      <c r="C2885" s="31">
        <v>0</v>
      </c>
      <c r="D2885" s="31" t="s">
        <v>2593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3100</v>
      </c>
      <c r="C2886" s="31">
        <v>0</v>
      </c>
      <c r="D2886" s="31" t="s">
        <v>2449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3156</v>
      </c>
      <c r="C2887" s="31">
        <v>0</v>
      </c>
      <c r="D2887" s="31" t="s">
        <v>14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9" t="str">
        <f ca="1">IF(GLOBAL[[#This Row],[TT]]&lt;1,"",ROW()-2)</f>
        <v/>
      </c>
      <c r="B2888" s="31" t="s">
        <v>4787</v>
      </c>
      <c r="C2888" s="31">
        <v>1</v>
      </c>
      <c r="D2888" s="31" t="s">
        <v>2593</v>
      </c>
      <c r="E2888" s="39">
        <f ca="1">GLOBAL[[#This Row],[a6]]</f>
        <v>0</v>
      </c>
      <c r="F2888" s="40">
        <f>GLOBAL[[#This Row],[AWAL]]</f>
        <v>1</v>
      </c>
      <c r="G2888" s="31"/>
      <c r="H2888" s="39" t="str">
        <f>IF(GLOBAL[[#This Row],[b1]]="","",GLOBAL[[#This Row],[b1]]-GLOBAL[[#This Row],[a1]])</f>
        <v/>
      </c>
      <c r="I2888" s="40">
        <f>SUM(GLOBAL[[#This Row],[a1]],IF(GLOBAL[[#This Row],[c1]]="",0,GLOBAL[[#This Row],[c1]]))</f>
        <v>1</v>
      </c>
      <c r="J2888" s="31">
        <v>0</v>
      </c>
      <c r="K2888" s="39">
        <f>IF(GLOBAL[[#This Row],[b2]]="","",GLOBAL[[#This Row],[b2]]-GLOBAL[[#This Row],[a2]])</f>
        <v>-1</v>
      </c>
      <c r="L2888" s="40">
        <f ca="1">SUM(INDIRECT(GLOBAL_VAR[TABLENAME]&amp;"[@a"&amp;$1:$1-1&amp;"]"),INDIRECT(GLOBAL_VAR[TABLENAME]&amp;"[@c"&amp;$1:$1-1&amp;"]"))</f>
        <v>0</v>
      </c>
      <c r="M2888" s="33"/>
      <c r="N2888" s="41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41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9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9" t="str">
        <f ca="1">IF(GLOBAL[[#This Row],[TT]]&lt;1,"",ROW()-2)</f>
        <v/>
      </c>
      <c r="B2889" s="31" t="s">
        <v>5014</v>
      </c>
      <c r="C2889" s="31"/>
      <c r="D2889" s="31" t="s">
        <v>5017</v>
      </c>
      <c r="E2889" s="39">
        <f ca="1">GLOBAL[[#This Row],[a6]]</f>
        <v>0</v>
      </c>
      <c r="F2889" s="40">
        <f>GLOBAL[[#This Row],[AWAL]]</f>
        <v>0</v>
      </c>
      <c r="G2889" s="31">
        <v>1</v>
      </c>
      <c r="H2889" s="39">
        <f>IF(GLOBAL[[#This Row],[b1]]="","",GLOBAL[[#This Row],[b1]]-GLOBAL[[#This Row],[a1]])</f>
        <v>1</v>
      </c>
      <c r="I2889" s="40">
        <f>SUM(GLOBAL[[#This Row],[a1]],IF(GLOBAL[[#This Row],[c1]]="",0,GLOBAL[[#This Row],[c1]]))</f>
        <v>1</v>
      </c>
      <c r="J2889" s="31">
        <v>0</v>
      </c>
      <c r="K2889" s="39">
        <f>IF(GLOBAL[[#This Row],[b2]]="","",GLOBAL[[#This Row],[b2]]-GLOBAL[[#This Row],[a2]])</f>
        <v>-1</v>
      </c>
      <c r="L2889" s="40">
        <f ca="1">SUM(INDIRECT(GLOBAL_VAR[TABLENAME]&amp;"[@a"&amp;$1:$1-1&amp;"]"),INDIRECT(GLOBAL_VAR[TABLENAME]&amp;"[@c"&amp;$1:$1-1&amp;"]"))</f>
        <v>0</v>
      </c>
      <c r="M2889" s="33"/>
      <c r="N2889" s="41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41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9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9" t="str">
        <f ca="1">IF(GLOBAL[[#This Row],[TT]]&lt;1,"",ROW()-2)</f>
        <v/>
      </c>
      <c r="B2890" s="31" t="s">
        <v>5016</v>
      </c>
      <c r="C2890" s="31"/>
      <c r="D2890" s="31" t="s">
        <v>5017</v>
      </c>
      <c r="E2890" s="39">
        <f ca="1">GLOBAL[[#This Row],[a6]]</f>
        <v>0</v>
      </c>
      <c r="F2890" s="40">
        <f>GLOBAL[[#This Row],[AWAL]]</f>
        <v>0</v>
      </c>
      <c r="G2890" s="31">
        <v>1</v>
      </c>
      <c r="H2890" s="39">
        <f>IF(GLOBAL[[#This Row],[b1]]="","",GLOBAL[[#This Row],[b1]]-GLOBAL[[#This Row],[a1]])</f>
        <v>1</v>
      </c>
      <c r="I2890" s="40">
        <f>SUM(GLOBAL[[#This Row],[a1]],IF(GLOBAL[[#This Row],[c1]]="",0,GLOBAL[[#This Row],[c1]]))</f>
        <v>1</v>
      </c>
      <c r="J2890" s="31">
        <v>0</v>
      </c>
      <c r="K2890" s="39">
        <f>IF(GLOBAL[[#This Row],[b2]]="","",GLOBAL[[#This Row],[b2]]-GLOBAL[[#This Row],[a2]])</f>
        <v>-1</v>
      </c>
      <c r="L2890" s="40">
        <f ca="1">SUM(INDIRECT(GLOBAL_VAR[TABLENAME]&amp;"[@a"&amp;$1:$1-1&amp;"]"),INDIRECT(GLOBAL_VAR[TABLENAME]&amp;"[@c"&amp;$1:$1-1&amp;"]"))</f>
        <v>0</v>
      </c>
      <c r="M2890" s="33"/>
      <c r="N2890" s="41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41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9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9" t="str">
        <f ca="1">IF(GLOBAL[[#This Row],[TT]]&lt;1,"",ROW()-2)</f>
        <v/>
      </c>
      <c r="B2891" s="31" t="s">
        <v>5015</v>
      </c>
      <c r="C2891" s="31"/>
      <c r="D2891" s="31" t="s">
        <v>5017</v>
      </c>
      <c r="E2891" s="39">
        <f ca="1">GLOBAL[[#This Row],[a6]]</f>
        <v>0</v>
      </c>
      <c r="F2891" s="40">
        <f>GLOBAL[[#This Row],[AWAL]]</f>
        <v>0</v>
      </c>
      <c r="G2891" s="31">
        <v>1</v>
      </c>
      <c r="H2891" s="39">
        <f>IF(GLOBAL[[#This Row],[b1]]="","",GLOBAL[[#This Row],[b1]]-GLOBAL[[#This Row],[a1]])</f>
        <v>1</v>
      </c>
      <c r="I2891" s="40">
        <f>SUM(GLOBAL[[#This Row],[a1]],IF(GLOBAL[[#This Row],[c1]]="",0,GLOBAL[[#This Row],[c1]]))</f>
        <v>1</v>
      </c>
      <c r="J2891" s="31">
        <v>0</v>
      </c>
      <c r="K2891" s="39">
        <f>IF(GLOBAL[[#This Row],[b2]]="","",GLOBAL[[#This Row],[b2]]-GLOBAL[[#This Row],[a2]])</f>
        <v>-1</v>
      </c>
      <c r="L2891" s="40">
        <f ca="1">SUM(INDIRECT(GLOBAL_VAR[TABLENAME]&amp;"[@a"&amp;$1:$1-1&amp;"]"),INDIRECT(GLOBAL_VAR[TABLENAME]&amp;"[@c"&amp;$1:$1-1&amp;"]"))</f>
        <v>0</v>
      </c>
      <c r="M2891" s="33"/>
      <c r="N2891" s="41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41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9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9" t="str">
        <f ca="1">IF(GLOBAL[[#This Row],[TT]]&lt;1,"",ROW()-2)</f>
        <v/>
      </c>
      <c r="B2892" s="31" t="s">
        <v>5018</v>
      </c>
      <c r="C2892" s="31"/>
      <c r="D2892" s="31" t="s">
        <v>2593</v>
      </c>
      <c r="E2892" s="39">
        <f ca="1">GLOBAL[[#This Row],[a6]]</f>
        <v>0</v>
      </c>
      <c r="F2892" s="40">
        <f>GLOBAL[[#This Row],[AWAL]]</f>
        <v>0</v>
      </c>
      <c r="G2892" s="31">
        <v>3</v>
      </c>
      <c r="H2892" s="39">
        <f>IF(GLOBAL[[#This Row],[b1]]="","",GLOBAL[[#This Row],[b1]]-GLOBAL[[#This Row],[a1]])</f>
        <v>3</v>
      </c>
      <c r="I2892" s="40">
        <f>SUM(GLOBAL[[#This Row],[a1]],IF(GLOBAL[[#This Row],[c1]]="",0,GLOBAL[[#This Row],[c1]]))</f>
        <v>3</v>
      </c>
      <c r="J2892" s="31">
        <v>0</v>
      </c>
      <c r="K2892" s="39">
        <f>IF(GLOBAL[[#This Row],[b2]]="","",GLOBAL[[#This Row],[b2]]-GLOBAL[[#This Row],[a2]])</f>
        <v>-3</v>
      </c>
      <c r="L2892" s="40">
        <f ca="1">SUM(INDIRECT(GLOBAL_VAR[TABLENAME]&amp;"[@a"&amp;$1:$1-1&amp;"]"),INDIRECT(GLOBAL_VAR[TABLENAME]&amp;"[@c"&amp;$1:$1-1&amp;"]"))</f>
        <v>0</v>
      </c>
      <c r="M2892" s="33"/>
      <c r="N2892" s="41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41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9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2839</v>
      </c>
      <c r="C2893" s="31">
        <v>0</v>
      </c>
      <c r="D2893" s="31" t="s">
        <v>2593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2840</v>
      </c>
      <c r="C2894" s="31">
        <v>0</v>
      </c>
      <c r="D2894" s="31" t="s">
        <v>2593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2982</v>
      </c>
      <c r="C2895" s="31">
        <v>0</v>
      </c>
      <c r="D2895" s="31" t="s">
        <v>2593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2841</v>
      </c>
      <c r="C2896" s="31">
        <v>0</v>
      </c>
      <c r="D2896" s="31" t="s">
        <v>2593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5019</v>
      </c>
      <c r="C2897" s="31"/>
      <c r="D2897" s="31" t="s">
        <v>2545</v>
      </c>
      <c r="E2897" s="39">
        <f ca="1">GLOBAL[[#This Row],[a6]]</f>
        <v>0</v>
      </c>
      <c r="F2897" s="40">
        <f>GLOBAL[[#This Row],[AWAL]]</f>
        <v>0</v>
      </c>
      <c r="G2897" s="31">
        <v>1</v>
      </c>
      <c r="H2897" s="39">
        <f>IF(GLOBAL[[#This Row],[b1]]="","",GLOBAL[[#This Row],[b1]]-GLOBAL[[#This Row],[a1]])</f>
        <v>1</v>
      </c>
      <c r="I2897" s="40">
        <f>SUM(GLOBAL[[#This Row],[a1]],IF(GLOBAL[[#This Row],[c1]]="",0,GLOBAL[[#This Row],[c1]]))</f>
        <v>1</v>
      </c>
      <c r="J2897" s="31">
        <v>0</v>
      </c>
      <c r="K2897" s="39">
        <f>IF(GLOBAL[[#This Row],[b2]]="","",GLOBAL[[#This Row],[b2]]-GLOBAL[[#This Row],[a2]])</f>
        <v>-1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4505</v>
      </c>
      <c r="C2898" s="31">
        <v>0</v>
      </c>
      <c r="D2898" s="31" t="s">
        <v>2545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9" t="str">
        <f ca="1">IF(GLOBAL[[#This Row],[TT]]&lt;1,"",ROW()-2)</f>
        <v/>
      </c>
      <c r="B2899" s="31" t="s">
        <v>5021</v>
      </c>
      <c r="C2899" s="31"/>
      <c r="D2899" s="31" t="s">
        <v>2545</v>
      </c>
      <c r="E2899" s="39">
        <f ca="1">GLOBAL[[#This Row],[a6]]</f>
        <v>0</v>
      </c>
      <c r="F2899" s="40">
        <f>GLOBAL[[#This Row],[AWAL]]</f>
        <v>0</v>
      </c>
      <c r="G2899" s="31">
        <v>1</v>
      </c>
      <c r="H2899" s="39">
        <f>IF(GLOBAL[[#This Row],[b1]]="","",GLOBAL[[#This Row],[b1]]-GLOBAL[[#This Row],[a1]])</f>
        <v>1</v>
      </c>
      <c r="I2899" s="40">
        <f>SUM(GLOBAL[[#This Row],[a1]],IF(GLOBAL[[#This Row],[c1]]="",0,GLOBAL[[#This Row],[c1]]))</f>
        <v>1</v>
      </c>
      <c r="J2899" s="31">
        <v>0</v>
      </c>
      <c r="K2899" s="39">
        <f>IF(GLOBAL[[#This Row],[b2]]="","",GLOBAL[[#This Row],[b2]]-GLOBAL[[#This Row],[a2]])</f>
        <v>-1</v>
      </c>
      <c r="L2899" s="40">
        <f ca="1">SUM(INDIRECT(GLOBAL_VAR[TABLENAME]&amp;"[@a"&amp;$1:$1-1&amp;"]"),INDIRECT(GLOBAL_VAR[TABLENAME]&amp;"[@c"&amp;$1:$1-1&amp;"]"))</f>
        <v>0</v>
      </c>
      <c r="M2899" s="33"/>
      <c r="N2899" s="41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41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9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2838</v>
      </c>
      <c r="C2900" s="31">
        <v>0</v>
      </c>
      <c r="D2900" s="31" t="s">
        <v>2545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9" t="str">
        <f ca="1">IF(GLOBAL[[#This Row],[TT]]&lt;1,"",ROW()-2)</f>
        <v/>
      </c>
      <c r="B2901" s="31" t="s">
        <v>5020</v>
      </c>
      <c r="C2901" s="31"/>
      <c r="D2901" s="31" t="s">
        <v>2545</v>
      </c>
      <c r="E2901" s="39">
        <f ca="1">GLOBAL[[#This Row],[a6]]</f>
        <v>0</v>
      </c>
      <c r="F2901" s="40">
        <f>GLOBAL[[#This Row],[AWAL]]</f>
        <v>0</v>
      </c>
      <c r="G2901" s="31">
        <v>1</v>
      </c>
      <c r="H2901" s="39">
        <f>IF(GLOBAL[[#This Row],[b1]]="","",GLOBAL[[#This Row],[b1]]-GLOBAL[[#This Row],[a1]])</f>
        <v>1</v>
      </c>
      <c r="I2901" s="40">
        <f>SUM(GLOBAL[[#This Row],[a1]],IF(GLOBAL[[#This Row],[c1]]="",0,GLOBAL[[#This Row],[c1]]))</f>
        <v>1</v>
      </c>
      <c r="J2901" s="31">
        <v>0</v>
      </c>
      <c r="K2901" s="39">
        <f>IF(GLOBAL[[#This Row],[b2]]="","",GLOBAL[[#This Row],[b2]]-GLOBAL[[#This Row],[a2]])</f>
        <v>-1</v>
      </c>
      <c r="L2901" s="40">
        <f ca="1">SUM(INDIRECT(GLOBAL_VAR[TABLENAME]&amp;"[@a"&amp;$1:$1-1&amp;"]"),INDIRECT(GLOBAL_VAR[TABLENAME]&amp;"[@c"&amp;$1:$1-1&amp;"]"))</f>
        <v>0</v>
      </c>
      <c r="M2901" s="33"/>
      <c r="N2901" s="41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41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9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1475</v>
      </c>
      <c r="C2902" s="31">
        <v>0</v>
      </c>
      <c r="D2902" s="31" t="s">
        <v>14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2895</v>
      </c>
      <c r="C2903" s="31">
        <v>0</v>
      </c>
      <c r="D2903" s="31" t="s">
        <v>2772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3231</v>
      </c>
      <c r="C2904" s="31">
        <v>0</v>
      </c>
      <c r="D2904" s="31" t="s">
        <v>2772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4281</v>
      </c>
      <c r="C2905" s="31">
        <v>0</v>
      </c>
      <c r="D2905" s="31" t="s">
        <v>2772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9" t="str">
        <f ca="1">IF(GLOBAL[[#This Row],[TT]]&lt;1,"",ROW()-2)</f>
        <v/>
      </c>
      <c r="B2906" s="31" t="s">
        <v>4834</v>
      </c>
      <c r="C2906" s="31">
        <v>13</v>
      </c>
      <c r="D2906" s="31" t="s">
        <v>2772</v>
      </c>
      <c r="E2906" s="39">
        <f ca="1">GLOBAL[[#This Row],[a6]]</f>
        <v>0</v>
      </c>
      <c r="F2906" s="40">
        <f>GLOBAL[[#This Row],[AWAL]]</f>
        <v>13</v>
      </c>
      <c r="G2906" s="31"/>
      <c r="H2906" s="39" t="str">
        <f>IF(GLOBAL[[#This Row],[b1]]="","",GLOBAL[[#This Row],[b1]]-GLOBAL[[#This Row],[a1]])</f>
        <v/>
      </c>
      <c r="I2906" s="40">
        <f>SUM(GLOBAL[[#This Row],[a1]],IF(GLOBAL[[#This Row],[c1]]="",0,GLOBAL[[#This Row],[c1]]))</f>
        <v>13</v>
      </c>
      <c r="J2906" s="31">
        <v>0</v>
      </c>
      <c r="K2906" s="39">
        <f>IF(GLOBAL[[#This Row],[b2]]="","",GLOBAL[[#This Row],[b2]]-GLOBAL[[#This Row],[a2]])</f>
        <v>-13</v>
      </c>
      <c r="L2906" s="40">
        <f ca="1">SUM(INDIRECT(GLOBAL_VAR[TABLENAME]&amp;"[@a"&amp;$1:$1-1&amp;"]"),INDIRECT(GLOBAL_VAR[TABLENAME]&amp;"[@c"&amp;$1:$1-1&amp;"]"))</f>
        <v>0</v>
      </c>
      <c r="M2906" s="33"/>
      <c r="N2906" s="41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41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9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4226</v>
      </c>
      <c r="C2907" s="31">
        <v>0</v>
      </c>
      <c r="D2907" s="31" t="s">
        <v>2772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4226</v>
      </c>
      <c r="C2908" s="31">
        <v>0</v>
      </c>
      <c r="D2908" s="31">
        <v>10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1477</v>
      </c>
      <c r="C2909" s="31">
        <v>0</v>
      </c>
      <c r="D2909" s="31" t="s">
        <v>1478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1490</v>
      </c>
      <c r="C2910" s="31">
        <v>0</v>
      </c>
      <c r="D2910" s="31">
        <v>48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4374</v>
      </c>
      <c r="C2911" s="31">
        <v>0</v>
      </c>
      <c r="D2911" s="31">
        <v>200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1497</v>
      </c>
      <c r="C2912" s="31">
        <v>1</v>
      </c>
      <c r="D2912" s="31">
        <v>20000</v>
      </c>
      <c r="E2912" s="31">
        <f ca="1">GLOBAL[[#This Row],[a6]]</f>
        <v>0</v>
      </c>
      <c r="F2912" s="32">
        <f>GLOBAL[[#This Row],[AWAL]]</f>
        <v>1</v>
      </c>
      <c r="G2912" s="31">
        <v>0</v>
      </c>
      <c r="H2912" s="31">
        <f>IF(GLOBAL[[#This Row],[b1]]="","",GLOBAL[[#This Row],[b1]]-GLOBAL[[#This Row],[a1]])</f>
        <v>-1</v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4220</v>
      </c>
      <c r="C2913" s="31">
        <v>0</v>
      </c>
      <c r="D2913" s="31" t="s">
        <v>1204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1508</v>
      </c>
      <c r="C2914" s="31">
        <v>0</v>
      </c>
      <c r="D2914" s="31" t="s">
        <v>2409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1509</v>
      </c>
      <c r="C2915" s="31">
        <v>0</v>
      </c>
      <c r="D2915" s="31">
        <v>512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2395</v>
      </c>
      <c r="C2916" s="31">
        <v>0</v>
      </c>
      <c r="D2916" s="31">
        <v>160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4506</v>
      </c>
      <c r="C2917" s="31">
        <v>0</v>
      </c>
      <c r="D2917" s="31" t="s">
        <v>2539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4089</v>
      </c>
      <c r="C2918" s="31">
        <v>0</v>
      </c>
      <c r="D2918" s="31" t="s">
        <v>2539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4507</v>
      </c>
      <c r="C2919" s="31">
        <v>0</v>
      </c>
      <c r="D2919" s="31" t="s">
        <v>2539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2423</v>
      </c>
      <c r="C2920" s="31">
        <v>0</v>
      </c>
      <c r="D2920" s="31" t="s">
        <v>2451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1510</v>
      </c>
      <c r="C2921" s="31">
        <v>0</v>
      </c>
      <c r="D2921" s="31" t="s">
        <v>180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1515</v>
      </c>
      <c r="C2922" s="31">
        <v>0</v>
      </c>
      <c r="D2922" s="31" t="s">
        <v>34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3160</v>
      </c>
      <c r="C2923" s="31">
        <v>0</v>
      </c>
      <c r="D2923" s="31">
        <v>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4221</v>
      </c>
      <c r="C2924" s="31">
        <v>0</v>
      </c>
      <c r="D2924" s="31" t="s">
        <v>2616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3161</v>
      </c>
      <c r="C2925" s="31">
        <v>0</v>
      </c>
      <c r="D2925" s="31" t="s">
        <v>11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1546</v>
      </c>
      <c r="C2926" s="31">
        <v>0</v>
      </c>
      <c r="D2926" s="31" t="s">
        <v>87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1547</v>
      </c>
      <c r="C2927" s="31">
        <v>0</v>
      </c>
      <c r="D2927" s="31">
        <v>72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1548</v>
      </c>
      <c r="C2928" s="31">
        <v>0</v>
      </c>
      <c r="D2928" s="31" t="s">
        <v>28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2873</v>
      </c>
      <c r="C2929" s="31">
        <v>0</v>
      </c>
      <c r="D2929" s="31" t="s">
        <v>2698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1559</v>
      </c>
      <c r="C2930" s="31">
        <v>0</v>
      </c>
      <c r="D2930" s="31" t="s">
        <v>32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1562</v>
      </c>
      <c r="C2931" s="31">
        <v>0</v>
      </c>
      <c r="D2931" s="31" t="s">
        <v>187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1563</v>
      </c>
      <c r="C2932" s="31">
        <v>0</v>
      </c>
      <c r="D2932" s="31" t="s">
        <v>176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1568</v>
      </c>
      <c r="C2933" s="31">
        <v>0</v>
      </c>
      <c r="D2933" s="31" t="s">
        <v>19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1583</v>
      </c>
      <c r="C2934" s="31">
        <v>0</v>
      </c>
      <c r="D2934" s="31" t="s">
        <v>34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2975</v>
      </c>
      <c r="C2935" s="31">
        <v>0</v>
      </c>
      <c r="D2935" s="31" t="s">
        <v>2613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2974</v>
      </c>
      <c r="C2936" s="31">
        <v>0</v>
      </c>
      <c r="D2936" s="31" t="s">
        <v>2613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2976</v>
      </c>
      <c r="C2937" s="31">
        <v>0</v>
      </c>
      <c r="D2937" s="31" t="s">
        <v>2613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4702</v>
      </c>
      <c r="C2938" s="31">
        <v>0</v>
      </c>
      <c r="D2938" s="31" t="s">
        <v>2613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1603</v>
      </c>
      <c r="C2939" s="31">
        <v>0</v>
      </c>
      <c r="D2939" s="31" t="s">
        <v>180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1610</v>
      </c>
      <c r="C2940" s="31">
        <v>0</v>
      </c>
      <c r="D2940" s="31" t="s">
        <v>1586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2644</v>
      </c>
      <c r="C2941" s="31">
        <v>0</v>
      </c>
      <c r="D2941" s="31" t="s">
        <v>2449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3059</v>
      </c>
      <c r="C2942" s="31">
        <v>0</v>
      </c>
      <c r="D2942" s="31" t="s">
        <v>46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2575</v>
      </c>
      <c r="C2943" s="31">
        <v>0</v>
      </c>
      <c r="D2943" s="31" t="s">
        <v>2539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2732</v>
      </c>
      <c r="C2944" s="31">
        <v>0</v>
      </c>
      <c r="D2944" s="31" t="s">
        <v>2459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4227</v>
      </c>
      <c r="C2945" s="31">
        <v>0</v>
      </c>
      <c r="D2945" s="31" t="s">
        <v>87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2733</v>
      </c>
      <c r="C2946" s="31">
        <v>0</v>
      </c>
      <c r="D2946" s="31" t="s">
        <v>2616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4286</v>
      </c>
      <c r="C2947" s="31">
        <v>1</v>
      </c>
      <c r="D2947" s="31" t="s">
        <v>2698</v>
      </c>
      <c r="E2947" s="31">
        <f ca="1">GLOBAL[[#This Row],[a6]]</f>
        <v>0</v>
      </c>
      <c r="F2947" s="32">
        <f>GLOBAL[[#This Row],[AWAL]]</f>
        <v>1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1</v>
      </c>
      <c r="J2947" s="31">
        <v>0</v>
      </c>
      <c r="K2947" s="31">
        <f>IF(GLOBAL[[#This Row],[b2]]="","",GLOBAL[[#This Row],[b2]]-GLOBAL[[#This Row],[a2]])</f>
        <v>-1</v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4283</v>
      </c>
      <c r="C2948" s="31">
        <v>0</v>
      </c>
      <c r="D2948" s="31" t="s">
        <v>2698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4284</v>
      </c>
      <c r="C2949" s="31">
        <v>1</v>
      </c>
      <c r="D2949" s="31" t="s">
        <v>2698</v>
      </c>
      <c r="E2949" s="31">
        <f ca="1">GLOBAL[[#This Row],[a6]]</f>
        <v>0</v>
      </c>
      <c r="F2949" s="32">
        <f>GLOBAL[[#This Row],[AWAL]]</f>
        <v>1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1</v>
      </c>
      <c r="J2949" s="31">
        <v>0</v>
      </c>
      <c r="K2949" s="31">
        <f>IF(GLOBAL[[#This Row],[b2]]="","",GLOBAL[[#This Row],[b2]]-GLOBAL[[#This Row],[a2]])</f>
        <v>-1</v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3268</v>
      </c>
      <c r="C2950" s="31">
        <v>0</v>
      </c>
      <c r="D2950" s="31" t="s">
        <v>2698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4287</v>
      </c>
      <c r="C2951" s="31">
        <v>0</v>
      </c>
      <c r="D2951" s="31" t="s">
        <v>2698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1616</v>
      </c>
      <c r="C2952" s="31">
        <v>0</v>
      </c>
      <c r="D2952" s="31" t="s">
        <v>87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1617</v>
      </c>
      <c r="C2953" s="31">
        <v>0</v>
      </c>
      <c r="D2953" s="31" t="s">
        <v>2698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1618</v>
      </c>
      <c r="C2954" s="31">
        <v>0</v>
      </c>
      <c r="D2954" s="31" t="s">
        <v>58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4202</v>
      </c>
      <c r="C2955" s="31">
        <v>0</v>
      </c>
      <c r="D2955" s="31" t="s">
        <v>2616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4228</v>
      </c>
      <c r="C2956" s="31">
        <v>0</v>
      </c>
      <c r="D2956" s="31" t="s">
        <v>154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4437</v>
      </c>
      <c r="C2957" s="31">
        <v>0</v>
      </c>
      <c r="D2957" s="31" t="s">
        <v>2616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4438</v>
      </c>
      <c r="C2958" s="31">
        <v>0</v>
      </c>
      <c r="D2958" s="31" t="s">
        <v>2616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1627</v>
      </c>
      <c r="C2959" s="31">
        <v>0</v>
      </c>
      <c r="D2959" s="31" t="s">
        <v>39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1628</v>
      </c>
      <c r="C2960" s="31">
        <v>0</v>
      </c>
      <c r="D2960" s="31" t="s">
        <v>38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2900</v>
      </c>
      <c r="C2961" s="31">
        <v>0</v>
      </c>
      <c r="D2961" s="31" t="s">
        <v>2539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2901</v>
      </c>
      <c r="C2962" s="31">
        <v>0</v>
      </c>
      <c r="D2962" s="31" t="s">
        <v>2539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2902</v>
      </c>
      <c r="C2963" s="31">
        <v>0</v>
      </c>
      <c r="D2963" s="31" t="s">
        <v>2613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4439</v>
      </c>
      <c r="C2964" s="31">
        <v>0</v>
      </c>
      <c r="D2964" s="31" t="s">
        <v>2947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1630</v>
      </c>
      <c r="C2965" s="31">
        <v>0</v>
      </c>
      <c r="D2965" s="31" t="s">
        <v>87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2867</v>
      </c>
      <c r="C2966" s="31">
        <v>0</v>
      </c>
      <c r="D2966" s="31" t="s">
        <v>2868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1632</v>
      </c>
      <c r="C2967" s="31">
        <v>0</v>
      </c>
      <c r="D2967" s="31" t="s">
        <v>87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4440</v>
      </c>
      <c r="C2968" s="31">
        <v>0</v>
      </c>
      <c r="D2968" s="31" t="s">
        <v>2539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4441</v>
      </c>
      <c r="C2969" s="31">
        <v>0</v>
      </c>
      <c r="D2969" s="31" t="s">
        <v>2539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1633</v>
      </c>
      <c r="C2970" s="31">
        <v>0</v>
      </c>
      <c r="D2970" s="31" t="s">
        <v>63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4442</v>
      </c>
      <c r="C2971" s="31">
        <v>0</v>
      </c>
      <c r="D2971" s="31" t="s">
        <v>2698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1635</v>
      </c>
      <c r="C2972" s="31">
        <v>0</v>
      </c>
      <c r="D2972" s="31" t="s">
        <v>39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1636</v>
      </c>
      <c r="C2973" s="31">
        <v>2</v>
      </c>
      <c r="D2973" s="31" t="s">
        <v>1637</v>
      </c>
      <c r="E2973" s="31">
        <f ca="1">GLOBAL[[#This Row],[a6]]</f>
        <v>0</v>
      </c>
      <c r="F2973" s="32">
        <f>GLOBAL[[#This Row],[AWAL]]</f>
        <v>2</v>
      </c>
      <c r="G2973" s="31">
        <v>0</v>
      </c>
      <c r="H2973" s="31">
        <f>IF(GLOBAL[[#This Row],[b1]]="","",GLOBAL[[#This Row],[b1]]-GLOBAL[[#This Row],[a1]])</f>
        <v>-2</v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3061</v>
      </c>
      <c r="C2974" s="31">
        <v>0</v>
      </c>
      <c r="D2974" s="31" t="s">
        <v>11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3062</v>
      </c>
      <c r="C2975" s="31">
        <v>0</v>
      </c>
      <c r="D2975" s="31" t="s">
        <v>2616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3378</v>
      </c>
      <c r="C2976" s="31">
        <v>0</v>
      </c>
      <c r="D2976" s="31" t="s">
        <v>2698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4069</v>
      </c>
      <c r="C2977" s="31">
        <v>0</v>
      </c>
      <c r="D2977" s="31" t="s">
        <v>2449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4229</v>
      </c>
      <c r="C2978" s="31">
        <v>0</v>
      </c>
      <c r="D2978" s="31" t="s">
        <v>39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3064</v>
      </c>
      <c r="C2979" s="31">
        <v>0</v>
      </c>
      <c r="D2979" s="31" t="s">
        <v>58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3248</v>
      </c>
      <c r="C2980" s="31">
        <v>0</v>
      </c>
      <c r="D2980" s="31" t="s">
        <v>2555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2973</v>
      </c>
      <c r="C2981" s="31">
        <v>0</v>
      </c>
      <c r="D2981" s="31">
        <v>100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1648</v>
      </c>
      <c r="C2982" s="31">
        <v>0</v>
      </c>
      <c r="D2982" s="31" t="s">
        <v>39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1651</v>
      </c>
      <c r="C2983" s="31">
        <v>0</v>
      </c>
      <c r="D2983" s="31" t="s">
        <v>1295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4200</v>
      </c>
      <c r="C2984" s="31">
        <v>0</v>
      </c>
      <c r="D2984" s="31" t="s">
        <v>4201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4789</v>
      </c>
      <c r="C2985" s="31">
        <v>1</v>
      </c>
      <c r="D2985" s="31" t="s">
        <v>2616</v>
      </c>
      <c r="E2985" s="31">
        <f ca="1">GLOBAL[[#This Row],[a6]]</f>
        <v>0</v>
      </c>
      <c r="F2985" s="32">
        <f>GLOBAL[[#This Row],[AWAL]]</f>
        <v>1</v>
      </c>
      <c r="G2985" s="31">
        <v>0</v>
      </c>
      <c r="H2985" s="31">
        <f>IF(GLOBAL[[#This Row],[b1]]="","",GLOBAL[[#This Row],[b1]]-GLOBAL[[#This Row],[a1]])</f>
        <v>-1</v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4355</v>
      </c>
      <c r="C2986" s="31">
        <v>0</v>
      </c>
      <c r="D2986" s="31" t="s">
        <v>2616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9" t="str">
        <f ca="1">IF(GLOBAL[[#This Row],[TT]]&lt;1,"",ROW()-2)</f>
        <v/>
      </c>
      <c r="B2987" s="31" t="s">
        <v>4908</v>
      </c>
      <c r="C2987" s="31">
        <v>0</v>
      </c>
      <c r="D2987" s="31">
        <v>144</v>
      </c>
      <c r="E2987" s="39">
        <f ca="1">GLOBAL[[#This Row],[a6]]</f>
        <v>0</v>
      </c>
      <c r="F2987" s="40">
        <f>GLOBAL[[#This Row],[AWAL]]</f>
        <v>0</v>
      </c>
      <c r="G2987" s="31"/>
      <c r="H2987" s="39" t="str">
        <f>IF(GLOBAL[[#This Row],[b1]]="","",GLOBAL[[#This Row],[b1]]-GLOBAL[[#This Row],[a1]])</f>
        <v/>
      </c>
      <c r="I2987" s="40">
        <f>SUM(GLOBAL[[#This Row],[a1]],IF(GLOBAL[[#This Row],[c1]]="",0,GLOBAL[[#This Row],[c1]]))</f>
        <v>0</v>
      </c>
      <c r="J2987" s="31"/>
      <c r="K2987" s="39" t="str">
        <f>IF(GLOBAL[[#This Row],[b2]]="","",GLOBAL[[#This Row],[b2]]-GLOBAL[[#This Row],[a2]])</f>
        <v/>
      </c>
      <c r="L2987" s="40">
        <f ca="1">SUM(INDIRECT(GLOBAL_VAR[TABLENAME]&amp;"[@a"&amp;$1:$1-1&amp;"]"),INDIRECT(GLOBAL_VAR[TABLENAME]&amp;"[@c"&amp;$1:$1-1&amp;"]"))</f>
        <v>0</v>
      </c>
      <c r="M2987" s="33"/>
      <c r="N2987" s="41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41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9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9" t="str">
        <f ca="1">IF(GLOBAL[[#This Row],[TT]]&lt;1,"",ROW()-2)</f>
        <v/>
      </c>
      <c r="B2988" s="31" t="s">
        <v>4911</v>
      </c>
      <c r="C2988" s="31">
        <v>2</v>
      </c>
      <c r="D2988" s="31">
        <v>168</v>
      </c>
      <c r="E2988" s="39">
        <f ca="1">GLOBAL[[#This Row],[a6]]</f>
        <v>0</v>
      </c>
      <c r="F2988" s="40">
        <f>GLOBAL[[#This Row],[AWAL]]</f>
        <v>2</v>
      </c>
      <c r="G2988" s="31">
        <v>1</v>
      </c>
      <c r="H2988" s="39">
        <f>IF(GLOBAL[[#This Row],[b1]]="","",GLOBAL[[#This Row],[b1]]-GLOBAL[[#This Row],[a1]])</f>
        <v>-1</v>
      </c>
      <c r="I2988" s="40">
        <f>SUM(GLOBAL[[#This Row],[a1]],IF(GLOBAL[[#This Row],[c1]]="",0,GLOBAL[[#This Row],[c1]]))</f>
        <v>1</v>
      </c>
      <c r="J2988" s="31">
        <v>0</v>
      </c>
      <c r="K2988" s="39">
        <f>IF(GLOBAL[[#This Row],[b2]]="","",GLOBAL[[#This Row],[b2]]-GLOBAL[[#This Row],[a2]])</f>
        <v>-1</v>
      </c>
      <c r="L2988" s="40">
        <f ca="1">SUM(INDIRECT(GLOBAL_VAR[TABLENAME]&amp;"[@a"&amp;$1:$1-1&amp;"]"),INDIRECT(GLOBAL_VAR[TABLENAME]&amp;"[@c"&amp;$1:$1-1&amp;"]"))</f>
        <v>0</v>
      </c>
      <c r="M2988" s="33"/>
      <c r="N2988" s="41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41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9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9" t="str">
        <f ca="1">IF(GLOBAL[[#This Row],[TT]]&lt;1,"",ROW()-2)</f>
        <v/>
      </c>
      <c r="B2989" s="31" t="s">
        <v>4909</v>
      </c>
      <c r="C2989" s="31">
        <v>0</v>
      </c>
      <c r="D2989" s="31">
        <v>144</v>
      </c>
      <c r="E2989" s="39">
        <f ca="1">GLOBAL[[#This Row],[a6]]</f>
        <v>0</v>
      </c>
      <c r="F2989" s="40">
        <f>GLOBAL[[#This Row],[AWAL]]</f>
        <v>0</v>
      </c>
      <c r="G2989" s="31"/>
      <c r="H2989" s="39" t="str">
        <f>IF(GLOBAL[[#This Row],[b1]]="","",GLOBAL[[#This Row],[b1]]-GLOBAL[[#This Row],[a1]])</f>
        <v/>
      </c>
      <c r="I2989" s="40">
        <f>SUM(GLOBAL[[#This Row],[a1]],IF(GLOBAL[[#This Row],[c1]]="",0,GLOBAL[[#This Row],[c1]]))</f>
        <v>0</v>
      </c>
      <c r="J2989" s="31"/>
      <c r="K2989" s="39" t="str">
        <f>IF(GLOBAL[[#This Row],[b2]]="","",GLOBAL[[#This Row],[b2]]-GLOBAL[[#This Row],[a2]])</f>
        <v/>
      </c>
      <c r="L2989" s="40">
        <f ca="1">SUM(INDIRECT(GLOBAL_VAR[TABLENAME]&amp;"[@a"&amp;$1:$1-1&amp;"]"),INDIRECT(GLOBAL_VAR[TABLENAME]&amp;"[@c"&amp;$1:$1-1&amp;"]"))</f>
        <v>0</v>
      </c>
      <c r="M2989" s="33"/>
      <c r="N2989" s="41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41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9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9" t="str">
        <f ca="1">IF(GLOBAL[[#This Row],[TT]]&lt;1,"",ROW()-2)</f>
        <v/>
      </c>
      <c r="B2990" s="31" t="s">
        <v>4910</v>
      </c>
      <c r="C2990" s="31">
        <v>0</v>
      </c>
      <c r="D2990" s="31">
        <v>144</v>
      </c>
      <c r="E2990" s="39">
        <f ca="1">GLOBAL[[#This Row],[a6]]</f>
        <v>0</v>
      </c>
      <c r="F2990" s="40">
        <f>GLOBAL[[#This Row],[AWAL]]</f>
        <v>0</v>
      </c>
      <c r="G2990" s="31"/>
      <c r="H2990" s="39" t="str">
        <f>IF(GLOBAL[[#This Row],[b1]]="","",GLOBAL[[#This Row],[b1]]-GLOBAL[[#This Row],[a1]])</f>
        <v/>
      </c>
      <c r="I2990" s="40">
        <f>SUM(GLOBAL[[#This Row],[a1]],IF(GLOBAL[[#This Row],[c1]]="",0,GLOBAL[[#This Row],[c1]]))</f>
        <v>0</v>
      </c>
      <c r="J2990" s="31"/>
      <c r="K2990" s="39" t="str">
        <f>IF(GLOBAL[[#This Row],[b2]]="","",GLOBAL[[#This Row],[b2]]-GLOBAL[[#This Row],[a2]])</f>
        <v/>
      </c>
      <c r="L2990" s="40">
        <f ca="1">SUM(INDIRECT(GLOBAL_VAR[TABLENAME]&amp;"[@a"&amp;$1:$1-1&amp;"]"),INDIRECT(GLOBAL_VAR[TABLENAME]&amp;"[@c"&amp;$1:$1-1&amp;"]"))</f>
        <v>0</v>
      </c>
      <c r="M2990" s="33"/>
      <c r="N2990" s="41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41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9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9" t="str">
        <f ca="1">IF(GLOBAL[[#This Row],[TT]]&lt;1,"",ROW()-2)</f>
        <v/>
      </c>
      <c r="B2991" s="31" t="s">
        <v>4907</v>
      </c>
      <c r="C2991" s="31">
        <v>0</v>
      </c>
      <c r="D2991" s="31">
        <v>192</v>
      </c>
      <c r="E2991" s="39">
        <f ca="1">GLOBAL[[#This Row],[a6]]</f>
        <v>0</v>
      </c>
      <c r="F2991" s="40">
        <f>GLOBAL[[#This Row],[AWAL]]</f>
        <v>0</v>
      </c>
      <c r="G2991" s="31"/>
      <c r="H2991" s="39" t="str">
        <f>IF(GLOBAL[[#This Row],[b1]]="","",GLOBAL[[#This Row],[b1]]-GLOBAL[[#This Row],[a1]])</f>
        <v/>
      </c>
      <c r="I2991" s="40">
        <f>SUM(GLOBAL[[#This Row],[a1]],IF(GLOBAL[[#This Row],[c1]]="",0,GLOBAL[[#This Row],[c1]]))</f>
        <v>0</v>
      </c>
      <c r="J2991" s="31"/>
      <c r="K2991" s="39" t="str">
        <f>IF(GLOBAL[[#This Row],[b2]]="","",GLOBAL[[#This Row],[b2]]-GLOBAL[[#This Row],[a2]])</f>
        <v/>
      </c>
      <c r="L2991" s="40">
        <f ca="1">SUM(INDIRECT(GLOBAL_VAR[TABLENAME]&amp;"[@a"&amp;$1:$1-1&amp;"]"),INDIRECT(GLOBAL_VAR[TABLENAME]&amp;"[@c"&amp;$1:$1-1&amp;"]"))</f>
        <v>0</v>
      </c>
      <c r="M2991" s="33"/>
      <c r="N2991" s="41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41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9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4353</v>
      </c>
      <c r="C2992" s="31">
        <v>0</v>
      </c>
      <c r="D2992" s="31" t="s">
        <v>2616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4354</v>
      </c>
      <c r="C2993" s="31">
        <v>0</v>
      </c>
      <c r="D2993" s="31" t="s">
        <v>2616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9" t="str">
        <f ca="1">IF(GLOBAL[[#This Row],[TT]]&lt;1,"",ROW()-2)</f>
        <v/>
      </c>
      <c r="B2994" s="31" t="s">
        <v>4912</v>
      </c>
      <c r="C2994" s="31">
        <v>0</v>
      </c>
      <c r="D2994" s="31">
        <v>144</v>
      </c>
      <c r="E2994" s="39">
        <f ca="1">GLOBAL[[#This Row],[a6]]</f>
        <v>0</v>
      </c>
      <c r="F2994" s="40">
        <f>GLOBAL[[#This Row],[AWAL]]</f>
        <v>0</v>
      </c>
      <c r="G2994" s="31"/>
      <c r="H2994" s="39" t="str">
        <f>IF(GLOBAL[[#This Row],[b1]]="","",GLOBAL[[#This Row],[b1]]-GLOBAL[[#This Row],[a1]])</f>
        <v/>
      </c>
      <c r="I2994" s="40">
        <f>SUM(GLOBAL[[#This Row],[a1]],IF(GLOBAL[[#This Row],[c1]]="",0,GLOBAL[[#This Row],[c1]]))</f>
        <v>0</v>
      </c>
      <c r="J2994" s="31"/>
      <c r="K2994" s="39" t="str">
        <f>IF(GLOBAL[[#This Row],[b2]]="","",GLOBAL[[#This Row],[b2]]-GLOBAL[[#This Row],[a2]])</f>
        <v/>
      </c>
      <c r="L2994" s="40">
        <f ca="1">SUM(INDIRECT(GLOBAL_VAR[TABLENAME]&amp;"[@a"&amp;$1:$1-1&amp;"]"),INDIRECT(GLOBAL_VAR[TABLENAME]&amp;"[@c"&amp;$1:$1-1&amp;"]"))</f>
        <v>0</v>
      </c>
      <c r="M2994" s="33"/>
      <c r="N2994" s="41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41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9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9" t="str">
        <f ca="1">IF(GLOBAL[[#This Row],[TT]]&lt;1,"",ROW()-2)</f>
        <v/>
      </c>
      <c r="B2995" s="31" t="s">
        <v>4913</v>
      </c>
      <c r="C2995" s="31">
        <v>0</v>
      </c>
      <c r="D2995" s="31">
        <v>144</v>
      </c>
      <c r="E2995" s="39">
        <f ca="1">GLOBAL[[#This Row],[a6]]</f>
        <v>0</v>
      </c>
      <c r="F2995" s="40">
        <f>GLOBAL[[#This Row],[AWAL]]</f>
        <v>0</v>
      </c>
      <c r="G2995" s="31"/>
      <c r="H2995" s="39" t="str">
        <f>IF(GLOBAL[[#This Row],[b1]]="","",GLOBAL[[#This Row],[b1]]-GLOBAL[[#This Row],[a1]])</f>
        <v/>
      </c>
      <c r="I2995" s="40">
        <f>SUM(GLOBAL[[#This Row],[a1]],IF(GLOBAL[[#This Row],[c1]]="",0,GLOBAL[[#This Row],[c1]]))</f>
        <v>0</v>
      </c>
      <c r="J2995" s="31"/>
      <c r="K2995" s="39" t="str">
        <f>IF(GLOBAL[[#This Row],[b2]]="","",GLOBAL[[#This Row],[b2]]-GLOBAL[[#This Row],[a2]])</f>
        <v/>
      </c>
      <c r="L2995" s="40">
        <f ca="1">SUM(INDIRECT(GLOBAL_VAR[TABLENAME]&amp;"[@a"&amp;$1:$1-1&amp;"]"),INDIRECT(GLOBAL_VAR[TABLENAME]&amp;"[@c"&amp;$1:$1-1&amp;"]"))</f>
        <v>0</v>
      </c>
      <c r="M2995" s="33"/>
      <c r="N2995" s="41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41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9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4356</v>
      </c>
      <c r="C2996" s="31">
        <v>0</v>
      </c>
      <c r="D2996" s="31" t="s">
        <v>2539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1663</v>
      </c>
      <c r="C2997" s="31">
        <v>0</v>
      </c>
      <c r="D2997" s="31" t="s">
        <v>2459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1664</v>
      </c>
      <c r="C2998" s="31">
        <v>0</v>
      </c>
      <c r="D2998" s="31">
        <v>120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1665</v>
      </c>
      <c r="C2999" s="31">
        <v>0</v>
      </c>
      <c r="D2999" s="31" t="s">
        <v>87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1" t="str">
        <f ca="1">IF(GLOBAL[[#This Row],[TT]]&lt;1,"",ROW()-2)</f>
        <v/>
      </c>
      <c r="B3000" s="31" t="s">
        <v>2645</v>
      </c>
      <c r="C3000" s="31">
        <v>0</v>
      </c>
      <c r="D3000" s="31" t="s">
        <v>2698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2734</v>
      </c>
      <c r="C3001" s="31">
        <v>0</v>
      </c>
      <c r="D3001" s="31">
        <v>144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2735</v>
      </c>
      <c r="C3002" s="31">
        <v>0</v>
      </c>
      <c r="D3002" s="31" t="s">
        <v>2616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2846</v>
      </c>
      <c r="C3003" s="31">
        <v>0</v>
      </c>
      <c r="D3003" s="31" t="s">
        <v>2449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3065</v>
      </c>
      <c r="C3004" s="31">
        <v>0</v>
      </c>
      <c r="D3004" s="31" t="s">
        <v>2539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2874</v>
      </c>
      <c r="C3005" s="31">
        <v>0</v>
      </c>
      <c r="D3005" s="31" t="s">
        <v>2539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3066</v>
      </c>
      <c r="C3006" s="31">
        <v>1</v>
      </c>
      <c r="D3006" s="31" t="s">
        <v>39</v>
      </c>
      <c r="E3006" s="31">
        <f ca="1">GLOBAL[[#This Row],[a6]]</f>
        <v>0</v>
      </c>
      <c r="F3006" s="32">
        <f>GLOBAL[[#This Row],[AWAL]]</f>
        <v>1</v>
      </c>
      <c r="G3006" s="31">
        <v>0</v>
      </c>
      <c r="H3006" s="31">
        <f>IF(GLOBAL[[#This Row],[b1]]="","",GLOBAL[[#This Row],[b1]]-GLOBAL[[#This Row],[a1]])</f>
        <v>-1</v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2849</v>
      </c>
      <c r="C3007" s="31">
        <v>0</v>
      </c>
      <c r="D3007" s="31" t="s">
        <v>2449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2844</v>
      </c>
      <c r="C3008" s="31">
        <v>0</v>
      </c>
      <c r="D3008" s="31" t="s">
        <v>2449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3068</v>
      </c>
      <c r="C3009" s="31">
        <v>0</v>
      </c>
      <c r="D3009" s="31" t="s">
        <v>39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1669</v>
      </c>
      <c r="C3010" s="31">
        <v>1</v>
      </c>
      <c r="D3010" s="31" t="s">
        <v>87</v>
      </c>
      <c r="E3010" s="31">
        <f ca="1">GLOBAL[[#This Row],[a6]]</f>
        <v>0</v>
      </c>
      <c r="F3010" s="32">
        <f>GLOBAL[[#This Row],[AWAL]]</f>
        <v>1</v>
      </c>
      <c r="G3010" s="31">
        <v>0</v>
      </c>
      <c r="H3010" s="31">
        <f>IF(GLOBAL[[#This Row],[b1]]="","",GLOBAL[[#This Row],[b1]]-GLOBAL[[#This Row],[a1]])</f>
        <v>-1</v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3069</v>
      </c>
      <c r="C3011" s="31">
        <v>0</v>
      </c>
      <c r="D3011" s="31" t="s">
        <v>39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1673</v>
      </c>
      <c r="C3012" s="31">
        <v>0</v>
      </c>
      <c r="D3012" s="31" t="s">
        <v>87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1674</v>
      </c>
      <c r="C3013" s="31">
        <v>0</v>
      </c>
      <c r="D3013" s="31" t="s">
        <v>87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1675</v>
      </c>
      <c r="C3014" s="31">
        <v>0</v>
      </c>
      <c r="D3014" s="31" t="s">
        <v>152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9" t="str">
        <f ca="1">IF(GLOBAL[[#This Row],[TT]]&lt;1,"",ROW()-2)</f>
        <v/>
      </c>
      <c r="B3015" s="31" t="s">
        <v>4934</v>
      </c>
      <c r="C3015" s="31">
        <v>2</v>
      </c>
      <c r="D3015" s="31" t="s">
        <v>2539</v>
      </c>
      <c r="E3015" s="39">
        <f ca="1">GLOBAL[[#This Row],[a6]]</f>
        <v>0</v>
      </c>
      <c r="F3015" s="40">
        <f>GLOBAL[[#This Row],[AWAL]]</f>
        <v>2</v>
      </c>
      <c r="G3015" s="31">
        <v>0</v>
      </c>
      <c r="H3015" s="39">
        <f>IF(GLOBAL[[#This Row],[b1]]="","",GLOBAL[[#This Row],[b1]]-GLOBAL[[#This Row],[a1]])</f>
        <v>-2</v>
      </c>
      <c r="I3015" s="40">
        <f>SUM(GLOBAL[[#This Row],[a1]],IF(GLOBAL[[#This Row],[c1]]="",0,GLOBAL[[#This Row],[c1]]))</f>
        <v>0</v>
      </c>
      <c r="J3015" s="31"/>
      <c r="K3015" s="39" t="str">
        <f>IF(GLOBAL[[#This Row],[b2]]="","",GLOBAL[[#This Row],[b2]]-GLOBAL[[#This Row],[a2]])</f>
        <v/>
      </c>
      <c r="L3015" s="40">
        <f ca="1">SUM(INDIRECT(GLOBAL_VAR[TABLENAME]&amp;"[@a"&amp;$1:$1-1&amp;"]"),INDIRECT(GLOBAL_VAR[TABLENAME]&amp;"[@c"&amp;$1:$1-1&amp;"]"))</f>
        <v>0</v>
      </c>
      <c r="M3015" s="33"/>
      <c r="N3015" s="41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41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9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2577</v>
      </c>
      <c r="C3016" s="31">
        <v>0</v>
      </c>
      <c r="D3016" s="31" t="s">
        <v>2539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1676</v>
      </c>
      <c r="C3017" s="31">
        <v>0</v>
      </c>
      <c r="D3017" s="31" t="s">
        <v>58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1677</v>
      </c>
      <c r="C3018" s="31">
        <v>0</v>
      </c>
      <c r="D3018" s="31" t="s">
        <v>726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1678</v>
      </c>
      <c r="C3019" s="31">
        <v>0</v>
      </c>
      <c r="D3019" s="31" t="s">
        <v>63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1679</v>
      </c>
      <c r="C3020" s="31">
        <v>0</v>
      </c>
      <c r="D3020" s="31" t="s">
        <v>34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1680</v>
      </c>
      <c r="C3021" s="31">
        <v>0</v>
      </c>
      <c r="D3021" s="31" t="s">
        <v>34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1681</v>
      </c>
      <c r="C3022" s="31">
        <v>0</v>
      </c>
      <c r="D3022" s="31" t="s">
        <v>87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2847</v>
      </c>
      <c r="C3023" s="31">
        <v>0</v>
      </c>
      <c r="D3023" s="31" t="s">
        <v>2449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4376</v>
      </c>
      <c r="C3024" s="31">
        <v>0</v>
      </c>
      <c r="D3024" s="31" t="s">
        <v>2868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9" t="str">
        <f ca="1">IF(GLOBAL[[#This Row],[TT]]&lt;1,"",ROW()-2)</f>
        <v/>
      </c>
      <c r="B3025" s="31" t="s">
        <v>4882</v>
      </c>
      <c r="C3025" s="31">
        <v>0</v>
      </c>
      <c r="D3025" s="31">
        <v>144</v>
      </c>
      <c r="E3025" s="39">
        <f ca="1">GLOBAL[[#This Row],[a6]]</f>
        <v>0</v>
      </c>
      <c r="F3025" s="40">
        <f>GLOBAL[[#This Row],[AWAL]]</f>
        <v>0</v>
      </c>
      <c r="G3025" s="31"/>
      <c r="H3025" s="39" t="str">
        <f>IF(GLOBAL[[#This Row],[b1]]="","",GLOBAL[[#This Row],[b1]]-GLOBAL[[#This Row],[a1]])</f>
        <v/>
      </c>
      <c r="I3025" s="40">
        <f>SUM(GLOBAL[[#This Row],[a1]],IF(GLOBAL[[#This Row],[c1]]="",0,GLOBAL[[#This Row],[c1]]))</f>
        <v>0</v>
      </c>
      <c r="J3025" s="31"/>
      <c r="K3025" s="39" t="str">
        <f>IF(GLOBAL[[#This Row],[b2]]="","",GLOBAL[[#This Row],[b2]]-GLOBAL[[#This Row],[a2]])</f>
        <v/>
      </c>
      <c r="L3025" s="40">
        <f ca="1">SUM(INDIRECT(GLOBAL_VAR[TABLENAME]&amp;"[@a"&amp;$1:$1-1&amp;"]"),INDIRECT(GLOBAL_VAR[TABLENAME]&amp;"[@c"&amp;$1:$1-1&amp;"]"))</f>
        <v>0</v>
      </c>
      <c r="M3025" s="33"/>
      <c r="N3025" s="41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41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9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1702</v>
      </c>
      <c r="C3026" s="31">
        <v>0</v>
      </c>
      <c r="D3026" s="31" t="s">
        <v>39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4687</v>
      </c>
      <c r="C3027" s="31">
        <v>0</v>
      </c>
      <c r="D3027" s="31" t="s">
        <v>2616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9" t="str">
        <f ca="1">IF(GLOBAL[[#This Row],[TT]]&lt;1,"",ROW()-2)</f>
        <v/>
      </c>
      <c r="B3028" s="31" t="s">
        <v>5025</v>
      </c>
      <c r="C3028" s="31"/>
      <c r="D3028" s="31">
        <v>144</v>
      </c>
      <c r="E3028" s="39">
        <f ca="1">GLOBAL[[#This Row],[a6]]</f>
        <v>0</v>
      </c>
      <c r="F3028" s="40">
        <f>GLOBAL[[#This Row],[AWAL]]</f>
        <v>0</v>
      </c>
      <c r="G3028" s="31">
        <v>4</v>
      </c>
      <c r="H3028" s="39">
        <f>IF(GLOBAL[[#This Row],[b1]]="","",GLOBAL[[#This Row],[b1]]-GLOBAL[[#This Row],[a1]])</f>
        <v>4</v>
      </c>
      <c r="I3028" s="40">
        <f>SUM(GLOBAL[[#This Row],[a1]],IF(GLOBAL[[#This Row],[c1]]="",0,GLOBAL[[#This Row],[c1]]))</f>
        <v>4</v>
      </c>
      <c r="J3028" s="31">
        <v>0</v>
      </c>
      <c r="K3028" s="39">
        <f>IF(GLOBAL[[#This Row],[b2]]="","",GLOBAL[[#This Row],[b2]]-GLOBAL[[#This Row],[a2]])</f>
        <v>-4</v>
      </c>
      <c r="L3028" s="40">
        <f ca="1">SUM(INDIRECT(GLOBAL_VAR[TABLENAME]&amp;"[@a"&amp;$1:$1-1&amp;"]"),INDIRECT(GLOBAL_VAR[TABLENAME]&amp;"[@c"&amp;$1:$1-1&amp;"]"))</f>
        <v>0</v>
      </c>
      <c r="M3028" s="33"/>
      <c r="N3028" s="41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41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9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9" t="str">
        <f ca="1">IF(GLOBAL[[#This Row],[TT]]&lt;1,"",ROW()-2)</f>
        <v/>
      </c>
      <c r="B3029" s="31" t="s">
        <v>5026</v>
      </c>
      <c r="C3029" s="31"/>
      <c r="D3029" s="31">
        <v>144</v>
      </c>
      <c r="E3029" s="39">
        <f ca="1">GLOBAL[[#This Row],[a6]]</f>
        <v>0</v>
      </c>
      <c r="F3029" s="40">
        <f>GLOBAL[[#This Row],[AWAL]]</f>
        <v>0</v>
      </c>
      <c r="G3029" s="31">
        <v>3</v>
      </c>
      <c r="H3029" s="39">
        <f>IF(GLOBAL[[#This Row],[b1]]="","",GLOBAL[[#This Row],[b1]]-GLOBAL[[#This Row],[a1]])</f>
        <v>3</v>
      </c>
      <c r="I3029" s="40">
        <f>SUM(GLOBAL[[#This Row],[a1]],IF(GLOBAL[[#This Row],[c1]]="",0,GLOBAL[[#This Row],[c1]]))</f>
        <v>3</v>
      </c>
      <c r="J3029" s="31">
        <v>0</v>
      </c>
      <c r="K3029" s="39">
        <f>IF(GLOBAL[[#This Row],[b2]]="","",GLOBAL[[#This Row],[b2]]-GLOBAL[[#This Row],[a2]])</f>
        <v>-3</v>
      </c>
      <c r="L3029" s="40">
        <f ca="1">SUM(INDIRECT(GLOBAL_VAR[TABLENAME]&amp;"[@a"&amp;$1:$1-1&amp;"]"),INDIRECT(GLOBAL_VAR[TABLENAME]&amp;"[@c"&amp;$1:$1-1&amp;"]"))</f>
        <v>0</v>
      </c>
      <c r="M3029" s="33"/>
      <c r="N3029" s="41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41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9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1708</v>
      </c>
      <c r="C3030" s="31">
        <v>0</v>
      </c>
      <c r="D3030" s="31">
        <v>48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1709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1713</v>
      </c>
      <c r="C3032" s="31">
        <v>0</v>
      </c>
      <c r="D3032" s="31" t="s">
        <v>58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1714</v>
      </c>
      <c r="C3033" s="31">
        <v>0</v>
      </c>
      <c r="D3033" s="31" t="s">
        <v>39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1715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1727</v>
      </c>
      <c r="C3035" s="31">
        <v>0</v>
      </c>
      <c r="D3035" s="31" t="s">
        <v>87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1728</v>
      </c>
      <c r="C3036" s="31">
        <v>0</v>
      </c>
      <c r="D3036" s="31" t="s">
        <v>87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4090</v>
      </c>
      <c r="C3037" s="31">
        <v>0</v>
      </c>
      <c r="D3037" s="31" t="s">
        <v>58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1739</v>
      </c>
      <c r="C3038" s="31">
        <v>0</v>
      </c>
      <c r="D3038" s="31" t="s">
        <v>87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1742</v>
      </c>
      <c r="C3039" s="31">
        <v>0</v>
      </c>
      <c r="D3039" s="31" t="s">
        <v>255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1755</v>
      </c>
      <c r="C3040" s="31">
        <v>0</v>
      </c>
      <c r="D3040" s="31" t="s">
        <v>87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1766</v>
      </c>
      <c r="C3041" s="31">
        <v>2</v>
      </c>
      <c r="D3041" s="31" t="s">
        <v>58</v>
      </c>
      <c r="E3041" s="31">
        <f ca="1">GLOBAL[[#This Row],[a6]]</f>
        <v>0</v>
      </c>
      <c r="F3041" s="32">
        <f>GLOBAL[[#This Row],[AWAL]]</f>
        <v>2</v>
      </c>
      <c r="G3041" s="31">
        <v>1</v>
      </c>
      <c r="H3041" s="31">
        <f>IF(GLOBAL[[#This Row],[b1]]="","",GLOBAL[[#This Row],[b1]]-GLOBAL[[#This Row],[a1]])</f>
        <v>-1</v>
      </c>
      <c r="I3041" s="32">
        <f>SUM(GLOBAL[[#This Row],[a1]],IF(GLOBAL[[#This Row],[c1]]="",0,GLOBAL[[#This Row],[c1]]))</f>
        <v>1</v>
      </c>
      <c r="J3041" s="31">
        <v>0</v>
      </c>
      <c r="K3041" s="31">
        <f>IF(GLOBAL[[#This Row],[b2]]="","",GLOBAL[[#This Row],[b2]]-GLOBAL[[#This Row],[a2]])</f>
        <v>-1</v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4135</v>
      </c>
      <c r="C3042" s="31">
        <v>0</v>
      </c>
      <c r="D3042" s="31" t="s">
        <v>2613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2736</v>
      </c>
      <c r="C3043" s="31">
        <v>0</v>
      </c>
      <c r="D3043" s="31" t="s">
        <v>2613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4136</v>
      </c>
      <c r="C3044" s="31">
        <v>0</v>
      </c>
      <c r="D3044" s="31" t="s">
        <v>2613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3075</v>
      </c>
      <c r="C3045" s="31">
        <v>0</v>
      </c>
      <c r="D3045" s="31" t="s">
        <v>152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3076</v>
      </c>
      <c r="C3046" s="31">
        <v>0</v>
      </c>
      <c r="D3046" s="31" t="s">
        <v>152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4465</v>
      </c>
      <c r="C3047" s="31">
        <v>0</v>
      </c>
      <c r="D3047" s="31" t="s">
        <v>2616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1776</v>
      </c>
      <c r="C3048" s="31">
        <v>0</v>
      </c>
      <c r="D3048" s="31" t="s">
        <v>1777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4230</v>
      </c>
      <c r="C3049" s="31">
        <v>0</v>
      </c>
      <c r="D3049" s="31" t="s">
        <v>58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4319</v>
      </c>
      <c r="C3050" s="31">
        <v>0</v>
      </c>
      <c r="D3050" s="31" t="s">
        <v>2613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4511</v>
      </c>
      <c r="C3051" s="31">
        <v>1</v>
      </c>
      <c r="D3051" s="31" t="s">
        <v>2616</v>
      </c>
      <c r="E3051" s="31">
        <f ca="1">GLOBAL[[#This Row],[a6]]</f>
        <v>0</v>
      </c>
      <c r="F3051" s="32">
        <f>GLOBAL[[#This Row],[AWAL]]</f>
        <v>1</v>
      </c>
      <c r="G3051" s="31">
        <v>0</v>
      </c>
      <c r="H3051" s="31">
        <f>IF(GLOBAL[[#This Row],[b1]]="","",GLOBAL[[#This Row],[b1]]-GLOBAL[[#This Row],[a1]])</f>
        <v>-1</v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4512</v>
      </c>
      <c r="C3052" s="31">
        <v>0</v>
      </c>
      <c r="D3052" s="31" t="s">
        <v>2616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4329</v>
      </c>
      <c r="C3053" s="31">
        <v>0</v>
      </c>
      <c r="D3053" s="31" t="s">
        <v>2613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4510</v>
      </c>
      <c r="C3054" s="31">
        <v>0</v>
      </c>
      <c r="D3054" s="31" t="s">
        <v>2613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1797</v>
      </c>
      <c r="C3055" s="31">
        <v>0</v>
      </c>
      <c r="D3055" s="31"/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1798</v>
      </c>
      <c r="C3056" s="31">
        <v>0</v>
      </c>
      <c r="D3056" s="31" t="s">
        <v>1777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1805</v>
      </c>
      <c r="C3057" s="31">
        <v>0</v>
      </c>
      <c r="D3057" s="31" t="s">
        <v>87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1812</v>
      </c>
      <c r="C3058" s="31">
        <v>0</v>
      </c>
      <c r="D3058" s="31" t="s">
        <v>87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1820</v>
      </c>
      <c r="C3059" s="31">
        <v>0</v>
      </c>
      <c r="D3059" s="31" t="s">
        <v>56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1828</v>
      </c>
      <c r="C3060" s="31">
        <v>0</v>
      </c>
      <c r="D3060" s="31" t="s">
        <v>789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2898</v>
      </c>
      <c r="C3061" s="31">
        <v>0</v>
      </c>
      <c r="D3061" s="31" t="s">
        <v>2899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1839</v>
      </c>
      <c r="C3062" s="31">
        <v>0</v>
      </c>
      <c r="D3062" s="31" t="s">
        <v>339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1841</v>
      </c>
      <c r="C3063" s="31">
        <v>0</v>
      </c>
      <c r="D3063" s="31" t="s">
        <v>909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1845</v>
      </c>
      <c r="C3064" s="31">
        <v>0</v>
      </c>
      <c r="D3064" s="31" t="s">
        <v>76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2915</v>
      </c>
      <c r="C3065" s="31">
        <v>0</v>
      </c>
      <c r="D3065" s="31" t="s">
        <v>2440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2916</v>
      </c>
      <c r="C3066" s="31">
        <v>0</v>
      </c>
      <c r="D3066" s="31" t="s">
        <v>2409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1846</v>
      </c>
      <c r="C3067" s="31">
        <v>0</v>
      </c>
      <c r="D3067" s="31" t="s">
        <v>180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3127</v>
      </c>
      <c r="C3068" s="31">
        <v>0</v>
      </c>
      <c r="D3068" s="31" t="s">
        <v>2540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1868</v>
      </c>
      <c r="C3069" s="31">
        <v>0</v>
      </c>
      <c r="D3069" s="31" t="s">
        <v>92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1872</v>
      </c>
      <c r="C3070" s="31">
        <v>0</v>
      </c>
      <c r="D3070" s="31" t="s">
        <v>8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1873</v>
      </c>
      <c r="C3071" s="31">
        <v>0</v>
      </c>
      <c r="D3071" s="31" t="s">
        <v>92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1878</v>
      </c>
      <c r="C3072" s="31">
        <v>0</v>
      </c>
      <c r="D3072" s="31" t="s">
        <v>1879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2656</v>
      </c>
      <c r="C3073" s="31">
        <v>0</v>
      </c>
      <c r="D3073" s="31" t="s">
        <v>2410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2657</v>
      </c>
      <c r="C3074" s="31">
        <v>0</v>
      </c>
      <c r="D3074" s="31" t="s">
        <v>2410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2654</v>
      </c>
      <c r="C3075" s="31">
        <v>0</v>
      </c>
      <c r="D3075" s="31" t="s">
        <v>2410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2658</v>
      </c>
      <c r="C3076" s="31">
        <v>0</v>
      </c>
      <c r="D3076" s="31" t="s">
        <v>2410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2652</v>
      </c>
      <c r="C3077" s="31">
        <v>0</v>
      </c>
      <c r="D3077" s="31" t="s">
        <v>2410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2653</v>
      </c>
      <c r="C3078" s="31">
        <v>0</v>
      </c>
      <c r="D3078" s="31" t="s">
        <v>2410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2659</v>
      </c>
      <c r="C3079" s="31">
        <v>0</v>
      </c>
      <c r="D3079" s="31" t="s">
        <v>2410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2651</v>
      </c>
      <c r="C3080" s="31">
        <v>0</v>
      </c>
      <c r="D3080" s="31" t="s">
        <v>2410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2655</v>
      </c>
      <c r="C3081" s="31">
        <v>0</v>
      </c>
      <c r="D3081" s="31" t="s">
        <v>2410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1888</v>
      </c>
      <c r="C3082" s="31">
        <v>0</v>
      </c>
      <c r="D3082" s="31" t="s">
        <v>92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2650</v>
      </c>
      <c r="C3083" s="31">
        <v>0</v>
      </c>
      <c r="D3083" s="31" t="s">
        <v>2410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2648</v>
      </c>
      <c r="C3084" s="31">
        <v>0</v>
      </c>
      <c r="D3084" s="31" t="s">
        <v>2410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2649</v>
      </c>
      <c r="C3085" s="31">
        <v>0</v>
      </c>
      <c r="D3085" s="31" t="s">
        <v>2410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4070</v>
      </c>
      <c r="C3086" s="31">
        <v>0</v>
      </c>
      <c r="D3086" s="31" t="s">
        <v>2537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4071</v>
      </c>
      <c r="C3087" s="31">
        <v>0</v>
      </c>
      <c r="D3087" s="31" t="s">
        <v>2537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4072</v>
      </c>
      <c r="C3088" s="31">
        <v>0</v>
      </c>
      <c r="D3088" s="31" t="s">
        <v>2537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1891</v>
      </c>
      <c r="C3089" s="31">
        <v>0</v>
      </c>
      <c r="D3089" s="31" t="s">
        <v>643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4444</v>
      </c>
      <c r="C3090" s="31">
        <v>0</v>
      </c>
      <c r="D3090" s="31" t="s">
        <v>2537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4117</v>
      </c>
      <c r="C3091" s="31">
        <v>0</v>
      </c>
      <c r="D3091" s="31" t="s">
        <v>2554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4116</v>
      </c>
      <c r="C3092" s="31">
        <v>0</v>
      </c>
      <c r="D3092" s="31" t="s">
        <v>2554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2647</v>
      </c>
      <c r="C3093" s="31">
        <v>0</v>
      </c>
      <c r="D3093" s="31" t="s">
        <v>2554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2646</v>
      </c>
      <c r="C3094" s="31">
        <v>0</v>
      </c>
      <c r="D3094" s="31" t="s">
        <v>2554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4357</v>
      </c>
      <c r="C3095" s="31">
        <v>0</v>
      </c>
      <c r="D3095" s="31" t="s">
        <v>2772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4137</v>
      </c>
      <c r="C3096" s="31">
        <v>0</v>
      </c>
      <c r="D3096" s="31" t="s">
        <v>2554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3388</v>
      </c>
      <c r="C3097" s="31">
        <v>0</v>
      </c>
      <c r="D3097" s="31">
        <v>24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3389</v>
      </c>
      <c r="C3098" s="31">
        <v>0</v>
      </c>
      <c r="D3098" s="31" t="s">
        <v>2554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2773</v>
      </c>
      <c r="C3099" s="31">
        <v>0</v>
      </c>
      <c r="D3099" s="31" t="s">
        <v>2772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3128</v>
      </c>
      <c r="C3100" s="31">
        <v>0</v>
      </c>
      <c r="D3100" s="31" t="s">
        <v>2554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1901</v>
      </c>
      <c r="C3101" s="31">
        <v>0</v>
      </c>
      <c r="D3101" s="31" t="s">
        <v>898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4377</v>
      </c>
      <c r="C3102" s="31">
        <v>3</v>
      </c>
      <c r="D3102" s="31" t="s">
        <v>2554</v>
      </c>
      <c r="E3102" s="31">
        <f ca="1">GLOBAL[[#This Row],[a6]]</f>
        <v>0</v>
      </c>
      <c r="F3102" s="32">
        <f>GLOBAL[[#This Row],[AWAL]]</f>
        <v>3</v>
      </c>
      <c r="G3102" s="31">
        <v>0</v>
      </c>
      <c r="H3102" s="31">
        <f>IF(GLOBAL[[#This Row],[b1]]="","",GLOBAL[[#This Row],[b1]]-GLOBAL[[#This Row],[a1]])</f>
        <v>-3</v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1902</v>
      </c>
      <c r="C3103" s="31">
        <v>0</v>
      </c>
      <c r="D3103" s="31" t="s">
        <v>76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1903</v>
      </c>
      <c r="C3104" s="31">
        <v>0</v>
      </c>
      <c r="D3104" s="31" t="s">
        <v>76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1907</v>
      </c>
      <c r="C3105" s="31">
        <v>0</v>
      </c>
      <c r="D3105" s="31" t="s">
        <v>65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1911</v>
      </c>
      <c r="C3106" s="31">
        <v>0</v>
      </c>
      <c r="D3106" s="31">
        <v>2400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1912</v>
      </c>
      <c r="C3107" s="31">
        <v>0</v>
      </c>
      <c r="D3107" s="31">
        <v>1200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4115</v>
      </c>
      <c r="C3108" s="31">
        <v>0</v>
      </c>
      <c r="D3108" s="31">
        <v>40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9" t="str">
        <f ca="1">IF(GLOBAL[[#This Row],[TT]]&lt;1,"",ROW()-2)</f>
        <v/>
      </c>
      <c r="B3109" s="31" t="s">
        <v>4332</v>
      </c>
      <c r="C3109" s="31">
        <v>10</v>
      </c>
      <c r="D3109" s="31" t="s">
        <v>4113</v>
      </c>
      <c r="E3109" s="39">
        <f ca="1">GLOBAL[[#This Row],[a6]]</f>
        <v>0</v>
      </c>
      <c r="F3109" s="40">
        <f>GLOBAL[[#This Row],[AWAL]]</f>
        <v>10</v>
      </c>
      <c r="G3109" s="31">
        <v>8</v>
      </c>
      <c r="H3109" s="39">
        <f>IF(GLOBAL[[#This Row],[b1]]="","",GLOBAL[[#This Row],[b1]]-GLOBAL[[#This Row],[a1]])</f>
        <v>-2</v>
      </c>
      <c r="I3109" s="40">
        <f>SUM(GLOBAL[[#This Row],[a1]],IF(GLOBAL[[#This Row],[c1]]="",0,GLOBAL[[#This Row],[c1]]))</f>
        <v>8</v>
      </c>
      <c r="J3109" s="31">
        <v>0</v>
      </c>
      <c r="K3109" s="39">
        <f>IF(GLOBAL[[#This Row],[b2]]="","",GLOBAL[[#This Row],[b2]]-GLOBAL[[#This Row],[a2]])</f>
        <v>-8</v>
      </c>
      <c r="L3109" s="40">
        <f ca="1">SUM(INDIRECT(GLOBAL_VAR[TABLENAME]&amp;"[@a"&amp;$1:$1-1&amp;"]"),INDIRECT(GLOBAL_VAR[TABLENAME]&amp;"[@c"&amp;$1:$1-1&amp;"]"))</f>
        <v>0</v>
      </c>
      <c r="M3109" s="33"/>
      <c r="N3109" s="41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41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9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4332</v>
      </c>
      <c r="C3110" s="31">
        <v>0</v>
      </c>
      <c r="D3110" s="31">
        <v>40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1913</v>
      </c>
      <c r="C3111" s="31">
        <v>0</v>
      </c>
      <c r="D3111" s="31">
        <v>40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4671</v>
      </c>
      <c r="C3112" s="31">
        <v>0</v>
      </c>
      <c r="D3112" s="31">
        <v>40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4114</v>
      </c>
      <c r="C3113" s="31">
        <v>0</v>
      </c>
      <c r="D3113" s="31" t="s">
        <v>4113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4331</v>
      </c>
      <c r="C3114" s="31">
        <v>0</v>
      </c>
      <c r="D3114" s="31">
        <v>40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2582</v>
      </c>
      <c r="C3115" s="31">
        <v>0</v>
      </c>
      <c r="D3115" s="31">
        <v>1200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1919</v>
      </c>
      <c r="C3116" s="31">
        <v>0</v>
      </c>
      <c r="D3116" s="31">
        <v>1200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2737</v>
      </c>
      <c r="C3117" s="31">
        <v>0</v>
      </c>
      <c r="D3117" s="31">
        <v>20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1920</v>
      </c>
      <c r="C3118" s="31">
        <v>0</v>
      </c>
      <c r="D3118" s="31" t="s">
        <v>46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1921</v>
      </c>
      <c r="C3119" s="31">
        <v>0</v>
      </c>
      <c r="D3119" s="31">
        <v>100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1924</v>
      </c>
      <c r="C3120" s="31">
        <v>0</v>
      </c>
      <c r="D3120" s="31">
        <v>1200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1927</v>
      </c>
      <c r="C3121" s="31">
        <v>0</v>
      </c>
      <c r="D3121" s="31">
        <v>1200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1942</v>
      </c>
      <c r="C3122" s="31">
        <v>0</v>
      </c>
      <c r="D3122" s="31" t="s">
        <v>154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1947</v>
      </c>
      <c r="C3123" s="31">
        <v>0</v>
      </c>
      <c r="D3123" s="31" t="s">
        <v>43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4186</v>
      </c>
      <c r="C3124" s="31">
        <v>0</v>
      </c>
      <c r="D3124" s="31" t="s">
        <v>2436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1951</v>
      </c>
      <c r="C3125" s="31">
        <v>0</v>
      </c>
      <c r="D3125" s="31" t="s">
        <v>43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4424</v>
      </c>
      <c r="C3126" s="31">
        <v>0</v>
      </c>
      <c r="D3126" s="31" t="s">
        <v>2606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1952</v>
      </c>
      <c r="C3127" s="31">
        <v>0</v>
      </c>
      <c r="D3127" s="31" t="s">
        <v>1357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1953</v>
      </c>
      <c r="C3128" s="31">
        <v>0</v>
      </c>
      <c r="D3128" s="31" t="s">
        <v>180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2851</v>
      </c>
      <c r="C3129" s="31">
        <v>0</v>
      </c>
      <c r="D3129" s="31" t="s">
        <v>2436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1955</v>
      </c>
      <c r="C3130" s="31">
        <v>0</v>
      </c>
      <c r="D3130" s="31" t="s">
        <v>65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4513</v>
      </c>
      <c r="C3131" s="31">
        <v>0</v>
      </c>
      <c r="D3131" s="31" t="s">
        <v>4514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2738</v>
      </c>
      <c r="C3132" s="31">
        <v>0</v>
      </c>
      <c r="D3132" s="31">
        <v>200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2738</v>
      </c>
      <c r="C3133" s="31">
        <v>0</v>
      </c>
      <c r="D3133" s="31">
        <v>200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2853</v>
      </c>
      <c r="C3134" s="31">
        <v>0</v>
      </c>
      <c r="D3134" s="31">
        <v>200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2853</v>
      </c>
      <c r="C3135" s="31">
        <v>0</v>
      </c>
      <c r="D3135" s="31">
        <v>180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2699</v>
      </c>
      <c r="C3136" s="31">
        <v>0</v>
      </c>
      <c r="D3136" s="31">
        <v>200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4403</v>
      </c>
      <c r="C3137" s="31">
        <v>1</v>
      </c>
      <c r="D3137" s="31">
        <v>500</v>
      </c>
      <c r="E3137" s="31">
        <f ca="1">GLOBAL[[#This Row],[a6]]</f>
        <v>0</v>
      </c>
      <c r="F3137" s="32">
        <f>GLOBAL[[#This Row],[AWAL]]</f>
        <v>1</v>
      </c>
      <c r="G3137" s="31">
        <v>0</v>
      </c>
      <c r="H3137" s="31">
        <f>IF(GLOBAL[[#This Row],[b1]]="","",GLOBAL[[#This Row],[b1]]-GLOBAL[[#This Row],[a1]])</f>
        <v>-1</v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1964</v>
      </c>
      <c r="C3138" s="31">
        <v>0</v>
      </c>
      <c r="D3138" s="31">
        <v>240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1964</v>
      </c>
      <c r="C3139" s="31">
        <v>0</v>
      </c>
      <c r="D3139" s="31" t="s">
        <v>1965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1966</v>
      </c>
      <c r="C3140" s="31">
        <v>0</v>
      </c>
      <c r="D3140" s="31">
        <v>300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1967</v>
      </c>
      <c r="C3141" s="31">
        <v>0</v>
      </c>
      <c r="D3141" s="31">
        <v>300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2424</v>
      </c>
      <c r="C3142" s="31">
        <v>0</v>
      </c>
      <c r="D3142" s="31" t="s">
        <v>2618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1969</v>
      </c>
      <c r="C3143" s="31">
        <v>0</v>
      </c>
      <c r="D3143" s="31" t="s">
        <v>154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1970</v>
      </c>
      <c r="C3144" s="31">
        <v>0</v>
      </c>
      <c r="D3144" s="31" t="s">
        <v>2694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1971</v>
      </c>
      <c r="C3145" s="31">
        <v>0</v>
      </c>
      <c r="D3145" s="31" t="s">
        <v>643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3173</v>
      </c>
      <c r="C3146" s="31">
        <v>0</v>
      </c>
      <c r="D3146" s="31" t="s">
        <v>2430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1972</v>
      </c>
      <c r="C3147" s="31">
        <v>0</v>
      </c>
      <c r="D3147" s="31" t="s">
        <v>776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4261</v>
      </c>
      <c r="C3148" s="31">
        <v>0</v>
      </c>
      <c r="D3148" s="31" t="s">
        <v>4262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4261</v>
      </c>
      <c r="C3149" s="31">
        <v>0</v>
      </c>
      <c r="D3149" s="31" t="s">
        <v>4263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1973</v>
      </c>
      <c r="C3150" s="31">
        <v>0</v>
      </c>
      <c r="D3150" s="31" t="s">
        <v>152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3101</v>
      </c>
      <c r="C3151" s="31">
        <v>0</v>
      </c>
      <c r="D3151" s="31" t="s">
        <v>2204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1975</v>
      </c>
      <c r="C3152" s="31">
        <v>0</v>
      </c>
      <c r="D3152" s="31" t="s">
        <v>63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1980</v>
      </c>
      <c r="C3153" s="31">
        <v>0</v>
      </c>
      <c r="D3153" s="31" t="s">
        <v>868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1982</v>
      </c>
      <c r="C3154" s="31">
        <v>0</v>
      </c>
      <c r="D3154" s="31" t="s">
        <v>152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1989</v>
      </c>
      <c r="C3155" s="31">
        <v>0</v>
      </c>
      <c r="D3155" s="31" t="s">
        <v>172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1991</v>
      </c>
      <c r="C3156" s="31">
        <v>0</v>
      </c>
      <c r="D3156" s="31" t="s">
        <v>1992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3303</v>
      </c>
      <c r="C3157" s="31">
        <v>0</v>
      </c>
      <c r="D3157" s="31" t="s">
        <v>2545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4232</v>
      </c>
      <c r="C3158" s="31">
        <v>0</v>
      </c>
      <c r="D3158" s="31" t="s">
        <v>65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1999</v>
      </c>
      <c r="C3159" s="31">
        <v>0</v>
      </c>
      <c r="D3159" s="31" t="s">
        <v>2000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2008</v>
      </c>
      <c r="C3160" s="31">
        <v>0</v>
      </c>
      <c r="D3160" s="31" t="s">
        <v>504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4436</v>
      </c>
      <c r="C3161" s="31">
        <v>0</v>
      </c>
      <c r="D3161" s="31" t="s">
        <v>2409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4379</v>
      </c>
      <c r="C3162" s="31">
        <v>0</v>
      </c>
      <c r="D3162" s="31" t="s">
        <v>4380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2661</v>
      </c>
      <c r="C3163" s="31">
        <v>0</v>
      </c>
      <c r="D3163" s="31" t="s">
        <v>2660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2015</v>
      </c>
      <c r="C3164" s="31">
        <v>0</v>
      </c>
      <c r="D3164" s="31" t="s">
        <v>1075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2869</v>
      </c>
      <c r="C3165" s="31">
        <v>0</v>
      </c>
      <c r="D3165" s="31" t="s">
        <v>2409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3304</v>
      </c>
      <c r="C3166" s="31">
        <v>0</v>
      </c>
      <c r="D3166" s="31" t="s">
        <v>3099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3305</v>
      </c>
      <c r="C3167" s="31">
        <v>0</v>
      </c>
      <c r="D3167" s="31" t="s">
        <v>2660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2018</v>
      </c>
      <c r="C3168" s="31">
        <v>0</v>
      </c>
      <c r="D3168" s="31" t="s">
        <v>469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2019</v>
      </c>
      <c r="C3169" s="31">
        <v>0</v>
      </c>
      <c r="D3169" s="31" t="s">
        <v>38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1" t="str">
        <f ca="1">IF(GLOBAL[[#This Row],[TT]]&lt;1,"",ROW()-2)</f>
        <v/>
      </c>
      <c r="B3170" s="31" t="s">
        <v>4255</v>
      </c>
      <c r="C3170" s="31">
        <v>0</v>
      </c>
      <c r="D3170" s="31" t="s">
        <v>50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2021</v>
      </c>
      <c r="C3171" s="31">
        <v>0</v>
      </c>
      <c r="D3171" s="31" t="s">
        <v>43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2022</v>
      </c>
      <c r="C3172" s="31">
        <v>0</v>
      </c>
      <c r="D3172" s="31" t="s">
        <v>38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4178</v>
      </c>
      <c r="C3173" s="31">
        <v>0</v>
      </c>
      <c r="D3173" s="31" t="s">
        <v>2430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4180</v>
      </c>
      <c r="C3174" s="31">
        <v>0</v>
      </c>
      <c r="D3174" s="31" t="s">
        <v>2413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2396</v>
      </c>
      <c r="C3175" s="31">
        <v>0</v>
      </c>
      <c r="D3175" s="31">
        <v>1800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4091</v>
      </c>
      <c r="C3176" s="31">
        <v>0</v>
      </c>
      <c r="D3176" s="31">
        <v>600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2977</v>
      </c>
      <c r="C3177" s="31">
        <v>0</v>
      </c>
      <c r="D3177" s="31" t="s">
        <v>2978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4427</v>
      </c>
      <c r="C3178" s="31">
        <v>0</v>
      </c>
      <c r="D3178" s="31">
        <v>108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42" t="str">
        <f ca="1">IF(GLOBAL[[#This Row],[TT]]&lt;1,"",ROW()-2)</f>
        <v/>
      </c>
      <c r="B3179" s="36" t="s">
        <v>4941</v>
      </c>
      <c r="C3179" s="36">
        <v>1</v>
      </c>
      <c r="D3179" s="36">
        <v>300</v>
      </c>
      <c r="E3179" s="42">
        <f ca="1">GLOBAL[[#This Row],[a6]]</f>
        <v>0</v>
      </c>
      <c r="F3179" s="43">
        <f>GLOBAL[[#This Row],[AWAL]]</f>
        <v>1</v>
      </c>
      <c r="G3179" s="36">
        <v>0</v>
      </c>
      <c r="H3179" s="42">
        <f>IF(GLOBAL[[#This Row],[b1]]="","",GLOBAL[[#This Row],[b1]]-GLOBAL[[#This Row],[a1]])</f>
        <v>-1</v>
      </c>
      <c r="I3179" s="43">
        <f>SUM(GLOBAL[[#This Row],[a1]],IF(GLOBAL[[#This Row],[c1]]="",0,GLOBAL[[#This Row],[c1]]))</f>
        <v>0</v>
      </c>
      <c r="J3179" s="36"/>
      <c r="K3179" s="42" t="str">
        <f>IF(GLOBAL[[#This Row],[b2]]="","",GLOBAL[[#This Row],[b2]]-GLOBAL[[#This Row],[a2]])</f>
        <v/>
      </c>
      <c r="L3179" s="43">
        <f ca="1">SUM(INDIRECT(GLOBAL_VAR[TABLENAME]&amp;"[@a"&amp;$1:$1-1&amp;"]"),INDIRECT(GLOBAL_VAR[TABLENAME]&amp;"[@c"&amp;$1:$1-1&amp;"]"))</f>
        <v>0</v>
      </c>
      <c r="M3179" s="38"/>
      <c r="N3179" s="44" t="str">
        <f>IF(GLOBAL[[#This Row],[b3]]="","",GLOBAL[[#This Row],[b3]]-GLOBAL[[#This Row],[a3]])</f>
        <v/>
      </c>
      <c r="O3179" s="37">
        <f ca="1">SUM(INDIRECT(GLOBAL_VAR[TABLENAME]&amp;"[@a"&amp;$1:$1-1&amp;"]"),INDIRECT(GLOBAL_VAR[TABLENAME]&amp;"[@c"&amp;$1:$1-1&amp;"]"))</f>
        <v>0</v>
      </c>
      <c r="P3179" s="38"/>
      <c r="Q3179" s="44" t="str">
        <f>IF(GLOBAL[[#This Row],[b4]]="","",GLOBAL[[#This Row],[b4]]-GLOBAL[[#This Row],[a4]])</f>
        <v/>
      </c>
      <c r="R3179" s="37">
        <f ca="1">SUM(INDIRECT(GLOBAL_VAR[TABLENAME]&amp;"[@a"&amp;$1:$1-1&amp;"]"),INDIRECT(GLOBAL_VAR[TABLENAME]&amp;"[@c"&amp;$1:$1-1&amp;"]"))</f>
        <v>0</v>
      </c>
      <c r="S3179" s="36"/>
      <c r="T3179" s="42" t="str">
        <f>IF(GLOBAL[[#This Row],[b5]]="","",GLOBAL[[#This Row],[b5]]-GLOBAL[[#This Row],[a5]])</f>
        <v/>
      </c>
      <c r="U3179" s="37">
        <f ca="1">SUM(INDIRECT(GLOBAL_VAR[TABLENAME]&amp;"[@a"&amp;$1:$1-1&amp;"]"),INDIRECT(GLOBAL_VAR[TABLENAME]&amp;"[@c"&amp;$1:$1-1&amp;"]"))</f>
        <v>0</v>
      </c>
    </row>
    <row r="3180" spans="1:21">
      <c r="A3180" s="36" t="str">
        <f ca="1">IF(GLOBAL[[#This Row],[TT]]&lt;1,"",ROW()-2)</f>
        <v/>
      </c>
      <c r="B3180" s="36" t="s">
        <v>4428</v>
      </c>
      <c r="C3180" s="36">
        <v>0</v>
      </c>
      <c r="D3180" s="36">
        <v>300</v>
      </c>
      <c r="E3180" s="36">
        <f ca="1">GLOBAL[[#This Row],[a6]]</f>
        <v>0</v>
      </c>
      <c r="F3180" s="37">
        <f>GLOBAL[[#This Row],[AWAL]]</f>
        <v>0</v>
      </c>
      <c r="G3180" s="36"/>
      <c r="H3180" s="36" t="str">
        <f>IF(GLOBAL[[#This Row],[b1]]="","",GLOBAL[[#This Row],[b1]]-GLOBAL[[#This Row],[a1]])</f>
        <v/>
      </c>
      <c r="I3180" s="37">
        <f>SUM(GLOBAL[[#This Row],[a1]],IF(GLOBAL[[#This Row],[c1]]="",0,GLOBAL[[#This Row],[c1]]))</f>
        <v>0</v>
      </c>
      <c r="J3180" s="36"/>
      <c r="K3180" s="36" t="str">
        <f>IF(GLOBAL[[#This Row],[b2]]="","",GLOBAL[[#This Row],[b2]]-GLOBAL[[#This Row],[a2]])</f>
        <v/>
      </c>
      <c r="L3180" s="37">
        <f ca="1">SUM(INDIRECT(GLOBAL_VAR[TABLENAME]&amp;"[@a"&amp;$1:$1-1&amp;"]"),INDIRECT(GLOBAL_VAR[TABLENAME]&amp;"[@c"&amp;$1:$1-1&amp;"]"))</f>
        <v>0</v>
      </c>
      <c r="M3180" s="38"/>
      <c r="N3180" s="38" t="str">
        <f>IF(GLOBAL[[#This Row],[b3]]="","",GLOBAL[[#This Row],[b3]]-GLOBAL[[#This Row],[a3]])</f>
        <v/>
      </c>
      <c r="O3180" s="37">
        <f ca="1">SUM(INDIRECT(GLOBAL_VAR[TABLENAME]&amp;"[@a"&amp;$1:$1-1&amp;"]"),INDIRECT(GLOBAL_VAR[TABLENAME]&amp;"[@c"&amp;$1:$1-1&amp;"]"))</f>
        <v>0</v>
      </c>
      <c r="P3180" s="38"/>
      <c r="Q3180" s="38" t="str">
        <f>IF(GLOBAL[[#This Row],[b4]]="","",GLOBAL[[#This Row],[b4]]-GLOBAL[[#This Row],[a4]])</f>
        <v/>
      </c>
      <c r="R3180" s="37">
        <f ca="1">SUM(INDIRECT(GLOBAL_VAR[TABLENAME]&amp;"[@a"&amp;$1:$1-1&amp;"]"),INDIRECT(GLOBAL_VAR[TABLENAME]&amp;"[@c"&amp;$1:$1-1&amp;"]"))</f>
        <v>0</v>
      </c>
      <c r="S3180" s="36"/>
      <c r="T3180" s="36" t="str">
        <f>IF(GLOBAL[[#This Row],[b5]]="","",GLOBAL[[#This Row],[b5]]-GLOBAL[[#This Row],[a5]])</f>
        <v/>
      </c>
      <c r="U3180" s="37">
        <f ca="1">SUM(INDIRECT(GLOBAL_VAR[TABLENAME]&amp;"[@a"&amp;$1:$1-1&amp;"]"),INDIRECT(GLOBAL_VAR[TABLENAME]&amp;"[@c"&amp;$1:$1-1&amp;"]"))</f>
        <v>0</v>
      </c>
    </row>
    <row r="3181" spans="1:21">
      <c r="A3181" s="36" t="str">
        <f ca="1">IF(GLOBAL[[#This Row],[TT]]&lt;1,"",ROW()-2)</f>
        <v/>
      </c>
      <c r="B3181" s="36" t="s">
        <v>3102</v>
      </c>
      <c r="C3181" s="36">
        <v>0</v>
      </c>
      <c r="D3181" s="36" t="s">
        <v>3103</v>
      </c>
      <c r="E3181" s="36">
        <f ca="1">GLOBAL[[#This Row],[a6]]</f>
        <v>0</v>
      </c>
      <c r="F3181" s="37">
        <f>GLOBAL[[#This Row],[AWAL]]</f>
        <v>0</v>
      </c>
      <c r="G3181" s="36"/>
      <c r="H3181" s="36" t="str">
        <f>IF(GLOBAL[[#This Row],[b1]]="","",GLOBAL[[#This Row],[b1]]-GLOBAL[[#This Row],[a1]])</f>
        <v/>
      </c>
      <c r="I3181" s="37">
        <f>SUM(GLOBAL[[#This Row],[a1]],IF(GLOBAL[[#This Row],[c1]]="",0,GLOBAL[[#This Row],[c1]]))</f>
        <v>0</v>
      </c>
      <c r="J3181" s="36"/>
      <c r="K3181" s="36" t="str">
        <f>IF(GLOBAL[[#This Row],[b2]]="","",GLOBAL[[#This Row],[b2]]-GLOBAL[[#This Row],[a2]])</f>
        <v/>
      </c>
      <c r="L3181" s="37">
        <f ca="1">SUM(INDIRECT(GLOBAL_VAR[TABLENAME]&amp;"[@a"&amp;$1:$1-1&amp;"]"),INDIRECT(GLOBAL_VAR[TABLENAME]&amp;"[@c"&amp;$1:$1-1&amp;"]"))</f>
        <v>0</v>
      </c>
      <c r="M3181" s="38"/>
      <c r="N3181" s="38" t="str">
        <f>IF(GLOBAL[[#This Row],[b3]]="","",GLOBAL[[#This Row],[b3]]-GLOBAL[[#This Row],[a3]])</f>
        <v/>
      </c>
      <c r="O3181" s="37">
        <f ca="1">SUM(INDIRECT(GLOBAL_VAR[TABLENAME]&amp;"[@a"&amp;$1:$1-1&amp;"]"),INDIRECT(GLOBAL_VAR[TABLENAME]&amp;"[@c"&amp;$1:$1-1&amp;"]"))</f>
        <v>0</v>
      </c>
      <c r="P3181" s="38"/>
      <c r="Q3181" s="38" t="str">
        <f>IF(GLOBAL[[#This Row],[b4]]="","",GLOBAL[[#This Row],[b4]]-GLOBAL[[#This Row],[a4]])</f>
        <v/>
      </c>
      <c r="R3181" s="37">
        <f ca="1">SUM(INDIRECT(GLOBAL_VAR[TABLENAME]&amp;"[@a"&amp;$1:$1-1&amp;"]"),INDIRECT(GLOBAL_VAR[TABLENAME]&amp;"[@c"&amp;$1:$1-1&amp;"]"))</f>
        <v>0</v>
      </c>
      <c r="S3181" s="36"/>
      <c r="T3181" s="36" t="str">
        <f>IF(GLOBAL[[#This Row],[b5]]="","",GLOBAL[[#This Row],[b5]]-GLOBAL[[#This Row],[a5]])</f>
        <v/>
      </c>
      <c r="U3181" s="37">
        <f ca="1">SUM(INDIRECT(GLOBAL_VAR[TABLENAME]&amp;"[@a"&amp;$1:$1-1&amp;"]"),INDIRECT(GLOBAL_VAR[TABLENAME]&amp;"[@c"&amp;$1:$1-1&amp;"]"))</f>
        <v>0</v>
      </c>
    </row>
    <row r="3182" spans="1:21">
      <c r="A3182" s="36" t="str">
        <f ca="1">IF(GLOBAL[[#This Row],[TT]]&lt;1,"",ROW()-2)</f>
        <v/>
      </c>
      <c r="B3182" s="36" t="s">
        <v>2093</v>
      </c>
      <c r="C3182" s="36">
        <v>0</v>
      </c>
      <c r="D3182" s="36" t="s">
        <v>863</v>
      </c>
      <c r="E3182" s="36">
        <f ca="1">GLOBAL[[#This Row],[a6]]</f>
        <v>0</v>
      </c>
      <c r="F3182" s="37">
        <f>GLOBAL[[#This Row],[AWAL]]</f>
        <v>0</v>
      </c>
      <c r="G3182" s="36"/>
      <c r="H3182" s="36" t="str">
        <f>IF(GLOBAL[[#This Row],[b1]]="","",GLOBAL[[#This Row],[b1]]-GLOBAL[[#This Row],[a1]])</f>
        <v/>
      </c>
      <c r="I3182" s="37">
        <f>SUM(GLOBAL[[#This Row],[a1]],IF(GLOBAL[[#This Row],[c1]]="",0,GLOBAL[[#This Row],[c1]]))</f>
        <v>0</v>
      </c>
      <c r="J3182" s="36"/>
      <c r="K3182" s="36" t="str">
        <f>IF(GLOBAL[[#This Row],[b2]]="","",GLOBAL[[#This Row],[b2]]-GLOBAL[[#This Row],[a2]])</f>
        <v/>
      </c>
      <c r="L3182" s="37">
        <f ca="1">SUM(INDIRECT(GLOBAL_VAR[TABLENAME]&amp;"[@a"&amp;$1:$1-1&amp;"]"),INDIRECT(GLOBAL_VAR[TABLENAME]&amp;"[@c"&amp;$1:$1-1&amp;"]"))</f>
        <v>0</v>
      </c>
      <c r="M3182" s="38"/>
      <c r="N3182" s="38" t="str">
        <f>IF(GLOBAL[[#This Row],[b3]]="","",GLOBAL[[#This Row],[b3]]-GLOBAL[[#This Row],[a3]])</f>
        <v/>
      </c>
      <c r="O3182" s="37">
        <f ca="1">SUM(INDIRECT(GLOBAL_VAR[TABLENAME]&amp;"[@a"&amp;$1:$1-1&amp;"]"),INDIRECT(GLOBAL_VAR[TABLENAME]&amp;"[@c"&amp;$1:$1-1&amp;"]"))</f>
        <v>0</v>
      </c>
      <c r="P3182" s="38"/>
      <c r="Q3182" s="38" t="str">
        <f>IF(GLOBAL[[#This Row],[b4]]="","",GLOBAL[[#This Row],[b4]]-GLOBAL[[#This Row],[a4]])</f>
        <v/>
      </c>
      <c r="R3182" s="37">
        <f ca="1">SUM(INDIRECT(GLOBAL_VAR[TABLENAME]&amp;"[@a"&amp;$1:$1-1&amp;"]"),INDIRECT(GLOBAL_VAR[TABLENAME]&amp;"[@c"&amp;$1:$1-1&amp;"]"))</f>
        <v>0</v>
      </c>
      <c r="S3182" s="36"/>
      <c r="T3182" s="36" t="str">
        <f>IF(GLOBAL[[#This Row],[b5]]="","",GLOBAL[[#This Row],[b5]]-GLOBAL[[#This Row],[a5]])</f>
        <v/>
      </c>
      <c r="U3182" s="37">
        <f ca="1">SUM(INDIRECT(GLOBAL_VAR[TABLENAME]&amp;"[@a"&amp;$1:$1-1&amp;"]"),INDIRECT(GLOBAL_VAR[TABLENAME]&amp;"[@c"&amp;$1:$1-1&amp;"]"))</f>
        <v>0</v>
      </c>
    </row>
    <row r="3183" spans="1:21">
      <c r="A3183" s="36" t="str">
        <f ca="1">IF(GLOBAL[[#This Row],[TT]]&lt;1,"",ROW()-2)</f>
        <v/>
      </c>
      <c r="B3183" s="36" t="s">
        <v>2094</v>
      </c>
      <c r="C3183" s="36">
        <v>0</v>
      </c>
      <c r="D3183" s="36" t="s">
        <v>863</v>
      </c>
      <c r="E3183" s="36">
        <f ca="1">GLOBAL[[#This Row],[a6]]</f>
        <v>0</v>
      </c>
      <c r="F3183" s="37">
        <f>GLOBAL[[#This Row],[AWAL]]</f>
        <v>0</v>
      </c>
      <c r="G3183" s="36"/>
      <c r="H3183" s="36" t="str">
        <f>IF(GLOBAL[[#This Row],[b1]]="","",GLOBAL[[#This Row],[b1]]-GLOBAL[[#This Row],[a1]])</f>
        <v/>
      </c>
      <c r="I3183" s="37">
        <f>SUM(GLOBAL[[#This Row],[a1]],IF(GLOBAL[[#This Row],[c1]]="",0,GLOBAL[[#This Row],[c1]]))</f>
        <v>0</v>
      </c>
      <c r="J3183" s="36"/>
      <c r="K3183" s="36" t="str">
        <f>IF(GLOBAL[[#This Row],[b2]]="","",GLOBAL[[#This Row],[b2]]-GLOBAL[[#This Row],[a2]])</f>
        <v/>
      </c>
      <c r="L3183" s="37">
        <f ca="1">SUM(INDIRECT(GLOBAL_VAR[TABLENAME]&amp;"[@a"&amp;$1:$1-1&amp;"]"),INDIRECT(GLOBAL_VAR[TABLENAME]&amp;"[@c"&amp;$1:$1-1&amp;"]"))</f>
        <v>0</v>
      </c>
      <c r="M3183" s="38"/>
      <c r="N3183" s="38" t="str">
        <f>IF(GLOBAL[[#This Row],[b3]]="","",GLOBAL[[#This Row],[b3]]-GLOBAL[[#This Row],[a3]])</f>
        <v/>
      </c>
      <c r="O3183" s="37">
        <f ca="1">SUM(INDIRECT(GLOBAL_VAR[TABLENAME]&amp;"[@a"&amp;$1:$1-1&amp;"]"),INDIRECT(GLOBAL_VAR[TABLENAME]&amp;"[@c"&amp;$1:$1-1&amp;"]"))</f>
        <v>0</v>
      </c>
      <c r="P3183" s="38"/>
      <c r="Q3183" s="38" t="str">
        <f>IF(GLOBAL[[#This Row],[b4]]="","",GLOBAL[[#This Row],[b4]]-GLOBAL[[#This Row],[a4]])</f>
        <v/>
      </c>
      <c r="R3183" s="37">
        <f ca="1">SUM(INDIRECT(GLOBAL_VAR[TABLENAME]&amp;"[@a"&amp;$1:$1-1&amp;"]"),INDIRECT(GLOBAL_VAR[TABLENAME]&amp;"[@c"&amp;$1:$1-1&amp;"]"))</f>
        <v>0</v>
      </c>
      <c r="S3183" s="36"/>
      <c r="T3183" s="36" t="str">
        <f>IF(GLOBAL[[#This Row],[b5]]="","",GLOBAL[[#This Row],[b5]]-GLOBAL[[#This Row],[a5]])</f>
        <v/>
      </c>
      <c r="U3183" s="37">
        <f ca="1">SUM(INDIRECT(GLOBAL_VAR[TABLENAME]&amp;"[@a"&amp;$1:$1-1&amp;"]"),INDIRECT(GLOBAL_VAR[TABLENAME]&amp;"[@c"&amp;$1:$1-1&amp;"]"))</f>
        <v>0</v>
      </c>
    </row>
    <row r="3184" spans="1:21">
      <c r="A3184" s="31" t="str">
        <f ca="1">IF(GLOBAL[[#This Row],[TT]]&lt;1,"",ROW()-2)</f>
        <v/>
      </c>
      <c r="B3184" s="31" t="s">
        <v>2096</v>
      </c>
      <c r="C3184" s="31">
        <v>0</v>
      </c>
      <c r="D3184" s="31" t="s">
        <v>2097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1">
      <c r="A3185" s="31" t="str">
        <f ca="1">IF(GLOBAL[[#This Row],[TT]]&lt;1,"",ROW()-2)</f>
        <v/>
      </c>
      <c r="B3185" s="31" t="s">
        <v>2103</v>
      </c>
      <c r="C3185" s="31">
        <v>0</v>
      </c>
      <c r="D3185" s="31" t="s">
        <v>1221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2363</v>
      </c>
      <c r="C3186" s="31">
        <v>0</v>
      </c>
      <c r="D3186" s="31">
        <v>600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2404</v>
      </c>
      <c r="C3187" s="31">
        <v>0</v>
      </c>
      <c r="D3187" s="31">
        <v>5000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2141</v>
      </c>
      <c r="C3188" s="31">
        <v>0</v>
      </c>
      <c r="D3188" s="31">
        <v>5000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3214</v>
      </c>
      <c r="C3189" s="31">
        <v>0</v>
      </c>
      <c r="D3189" s="31">
        <v>5000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3212</v>
      </c>
      <c r="C3190" s="31">
        <v>0</v>
      </c>
      <c r="D3190" s="31">
        <v>5000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31" t="str">
        <f ca="1">IF(GLOBAL[[#This Row],[TT]]&lt;1,"",ROW()-2)</f>
        <v/>
      </c>
      <c r="B3191" s="31" t="s">
        <v>3213</v>
      </c>
      <c r="C3191" s="31">
        <v>0</v>
      </c>
      <c r="D3191" s="31">
        <v>5000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1">
      <c r="A3192" s="31" t="str">
        <f ca="1">IF(GLOBAL[[#This Row],[TT]]&lt;1,"",ROW()-2)</f>
        <v/>
      </c>
      <c r="B3192" s="31" t="s">
        <v>2143</v>
      </c>
      <c r="C3192" s="31">
        <v>0</v>
      </c>
      <c r="D3192" s="31">
        <v>5000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1">
      <c r="A3193" s="31" t="str">
        <f ca="1">IF(GLOBAL[[#This Row],[TT]]&lt;1,"",ROW()-2)</f>
        <v/>
      </c>
      <c r="B3193" s="31" t="s">
        <v>2145</v>
      </c>
      <c r="C3193" s="31">
        <v>0</v>
      </c>
      <c r="D3193" s="31">
        <v>6000</v>
      </c>
      <c r="E3193" s="31">
        <f ca="1">GLOBAL[[#This Row],[a6]]</f>
        <v>0</v>
      </c>
      <c r="F3193" s="32">
        <f>GLOBAL[[#This Row],[AWAL]]</f>
        <v>0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0</v>
      </c>
      <c r="J3193" s="31"/>
      <c r="K3193" s="31" t="str">
        <f>IF(GLOBAL[[#This Row],[b2]]="","",GLOBAL[[#This Row],[b2]]-GLOBAL[[#This Row],[a2]])</f>
        <v/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</row>
    <row r="3194" spans="1:21">
      <c r="A3194" s="31" t="str">
        <f ca="1">IF(GLOBAL[[#This Row],[TT]]&lt;1,"",ROW()-2)</f>
        <v/>
      </c>
      <c r="B3194" s="31" t="s">
        <v>2146</v>
      </c>
      <c r="C3194" s="31">
        <v>0</v>
      </c>
      <c r="D3194" s="31">
        <v>6000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</row>
    <row r="3195" spans="1:21">
      <c r="A3195" s="31" t="str">
        <f ca="1">IF(GLOBAL[[#This Row],[TT]]&lt;1,"",ROW()-2)</f>
        <v/>
      </c>
      <c r="B3195" s="31" t="s">
        <v>2147</v>
      </c>
      <c r="C3195" s="31">
        <v>0</v>
      </c>
      <c r="D3195" s="31">
        <v>6000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2148</v>
      </c>
      <c r="C3196" s="31">
        <v>0</v>
      </c>
      <c r="D3196" s="31" t="s">
        <v>386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2150</v>
      </c>
      <c r="C3197" s="31">
        <v>0</v>
      </c>
      <c r="D3197" s="31" t="s">
        <v>1111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4445</v>
      </c>
      <c r="C3198" s="31">
        <v>4</v>
      </c>
      <c r="D3198" s="31">
        <v>5000</v>
      </c>
      <c r="E3198" s="31">
        <f ca="1">GLOBAL[[#This Row],[a6]]</f>
        <v>0</v>
      </c>
      <c r="F3198" s="32">
        <f>GLOBAL[[#This Row],[AWAL]]</f>
        <v>4</v>
      </c>
      <c r="G3198" s="31">
        <v>1</v>
      </c>
      <c r="H3198" s="31">
        <f>IF(GLOBAL[[#This Row],[b1]]="","",GLOBAL[[#This Row],[b1]]-GLOBAL[[#This Row],[a1]])</f>
        <v>-3</v>
      </c>
      <c r="I3198" s="32">
        <f>SUM(GLOBAL[[#This Row],[a1]],IF(GLOBAL[[#This Row],[c1]]="",0,GLOBAL[[#This Row],[c1]]))</f>
        <v>1</v>
      </c>
      <c r="J3198" s="31">
        <v>0</v>
      </c>
      <c r="K3198" s="31">
        <f>IF(GLOBAL[[#This Row],[b2]]="","",GLOBAL[[#This Row],[b2]]-GLOBAL[[#This Row],[a2]])</f>
        <v>-1</v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4358</v>
      </c>
      <c r="C3199" s="31">
        <v>0</v>
      </c>
      <c r="D3199" s="31">
        <v>200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6" t="str">
        <f ca="1">IF(GLOBAL[[#This Row],[TT]]&lt;1,"",ROW()-2)</f>
        <v/>
      </c>
      <c r="B3200" s="36" t="s">
        <v>2155</v>
      </c>
      <c r="C3200" s="36">
        <v>0</v>
      </c>
      <c r="D3200" s="36" t="s">
        <v>2444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</row>
    <row r="3201" spans="1:21">
      <c r="A3201" s="36" t="str">
        <f ca="1">IF(GLOBAL[[#This Row],[TT]]&lt;1,"",ROW()-2)</f>
        <v/>
      </c>
      <c r="B3201" s="36" t="s">
        <v>2160</v>
      </c>
      <c r="C3201" s="36">
        <v>0</v>
      </c>
      <c r="D3201" s="36" t="s">
        <v>180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</row>
    <row r="3202" spans="1:21">
      <c r="A3202" s="36" t="str">
        <f ca="1">IF(GLOBAL[[#This Row],[TT]]&lt;1,"",ROW()-2)</f>
        <v/>
      </c>
      <c r="B3202" s="36" t="s">
        <v>2382</v>
      </c>
      <c r="C3202" s="36">
        <v>0</v>
      </c>
      <c r="D3202" s="36" t="s">
        <v>130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</row>
    <row r="3203" spans="1:21">
      <c r="A3203" s="36" t="str">
        <f ca="1">IF(GLOBAL[[#This Row],[TT]]&lt;1,"",ROW()-2)</f>
        <v/>
      </c>
      <c r="B3203" s="36" t="s">
        <v>2163</v>
      </c>
      <c r="C3203" s="36">
        <v>0</v>
      </c>
      <c r="D3203" s="36" t="s">
        <v>2409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</row>
    <row r="3204" spans="1:21">
      <c r="A3204" s="36" t="str">
        <f ca="1">IF(GLOBAL[[#This Row],[TT]]&lt;1,"",ROW()-2)</f>
        <v/>
      </c>
      <c r="B3204" s="36" t="s">
        <v>2405</v>
      </c>
      <c r="C3204" s="36">
        <v>0</v>
      </c>
      <c r="D3204" s="36" t="s">
        <v>145</v>
      </c>
      <c r="E3204" s="36">
        <f ca="1">GLOBAL[[#This Row],[a6]]</f>
        <v>0</v>
      </c>
      <c r="F3204" s="37">
        <f>GLOBAL[[#This Row],[AWAL]]</f>
        <v>0</v>
      </c>
      <c r="G3204" s="36"/>
      <c r="H3204" s="36" t="str">
        <f>IF(GLOBAL[[#This Row],[b1]]="","",GLOBAL[[#This Row],[b1]]-GLOBAL[[#This Row],[a1]])</f>
        <v/>
      </c>
      <c r="I3204" s="37">
        <f>SUM(GLOBAL[[#This Row],[a1]],IF(GLOBAL[[#This Row],[c1]]="",0,GLOBAL[[#This Row],[c1]]))</f>
        <v>0</v>
      </c>
      <c r="J3204" s="36"/>
      <c r="K3204" s="36" t="str">
        <f>IF(GLOBAL[[#This Row],[b2]]="","",GLOBAL[[#This Row],[b2]]-GLOBAL[[#This Row],[a2]])</f>
        <v/>
      </c>
      <c r="L3204" s="37">
        <f ca="1">SUM(INDIRECT(GLOBAL_VAR[TABLENAME]&amp;"[@a"&amp;$1:$1-1&amp;"]"),INDIRECT(GLOBAL_VAR[TABLENAME]&amp;"[@c"&amp;$1:$1-1&amp;"]"))</f>
        <v>0</v>
      </c>
      <c r="M3204" s="38"/>
      <c r="N3204" s="38" t="str">
        <f>IF(GLOBAL[[#This Row],[b3]]="","",GLOBAL[[#This Row],[b3]]-GLOBAL[[#This Row],[a3]])</f>
        <v/>
      </c>
      <c r="O3204" s="37">
        <f ca="1">SUM(INDIRECT(GLOBAL_VAR[TABLENAME]&amp;"[@a"&amp;$1:$1-1&amp;"]"),INDIRECT(GLOBAL_VAR[TABLENAME]&amp;"[@c"&amp;$1:$1-1&amp;"]"))</f>
        <v>0</v>
      </c>
      <c r="P3204" s="38"/>
      <c r="Q3204" s="38" t="str">
        <f>IF(GLOBAL[[#This Row],[b4]]="","",GLOBAL[[#This Row],[b4]]-GLOBAL[[#This Row],[a4]])</f>
        <v/>
      </c>
      <c r="R3204" s="37">
        <f ca="1">SUM(INDIRECT(GLOBAL_VAR[TABLENAME]&amp;"[@a"&amp;$1:$1-1&amp;"]"),INDIRECT(GLOBAL_VAR[TABLENAME]&amp;"[@c"&amp;$1:$1-1&amp;"]"))</f>
        <v>0</v>
      </c>
      <c r="S3204" s="36"/>
      <c r="T3204" s="36" t="str">
        <f>IF(GLOBAL[[#This Row],[b5]]="","",GLOBAL[[#This Row],[b5]]-GLOBAL[[#This Row],[a5]])</f>
        <v/>
      </c>
      <c r="U3204" s="37">
        <f ca="1">SUM(INDIRECT(GLOBAL_VAR[TABLENAME]&amp;"[@a"&amp;$1:$1-1&amp;"]"),INDIRECT(GLOBAL_VAR[TABLENAME]&amp;"[@c"&amp;$1:$1-1&amp;"]"))</f>
        <v>0</v>
      </c>
    </row>
    <row r="3205" spans="1:21">
      <c r="A3205" s="36" t="str">
        <f ca="1">IF(GLOBAL[[#This Row],[TT]]&lt;1,"",ROW()-2)</f>
        <v/>
      </c>
      <c r="B3205" s="36" t="s">
        <v>4839</v>
      </c>
      <c r="C3205" s="36">
        <v>0</v>
      </c>
      <c r="D3205" s="36" t="s">
        <v>4703</v>
      </c>
      <c r="E3205" s="36">
        <f ca="1">GLOBAL[[#This Row],[a6]]</f>
        <v>0</v>
      </c>
      <c r="F3205" s="37">
        <f>GLOBAL[[#This Row],[AWAL]]</f>
        <v>0</v>
      </c>
      <c r="G3205" s="36"/>
      <c r="H3205" s="36" t="str">
        <f>IF(GLOBAL[[#This Row],[b1]]="","",GLOBAL[[#This Row],[b1]]-GLOBAL[[#This Row],[a1]])</f>
        <v/>
      </c>
      <c r="I3205" s="37">
        <f>SUM(GLOBAL[[#This Row],[a1]],IF(GLOBAL[[#This Row],[c1]]="",0,GLOBAL[[#This Row],[c1]]))</f>
        <v>0</v>
      </c>
      <c r="J3205" s="36"/>
      <c r="K3205" s="36" t="str">
        <f>IF(GLOBAL[[#This Row],[b2]]="","",GLOBAL[[#This Row],[b2]]-GLOBAL[[#This Row],[a2]])</f>
        <v/>
      </c>
      <c r="L3205" s="37">
        <f ca="1">SUM(INDIRECT(GLOBAL_VAR[TABLENAME]&amp;"[@a"&amp;$1:$1-1&amp;"]"),INDIRECT(GLOBAL_VAR[TABLENAME]&amp;"[@c"&amp;$1:$1-1&amp;"]"))</f>
        <v>0</v>
      </c>
      <c r="M3205" s="38"/>
      <c r="N3205" s="38" t="str">
        <f>IF(GLOBAL[[#This Row],[b3]]="","",GLOBAL[[#This Row],[b3]]-GLOBAL[[#This Row],[a3]])</f>
        <v/>
      </c>
      <c r="O3205" s="37">
        <f ca="1">SUM(INDIRECT(GLOBAL_VAR[TABLENAME]&amp;"[@a"&amp;$1:$1-1&amp;"]"),INDIRECT(GLOBAL_VAR[TABLENAME]&amp;"[@c"&amp;$1:$1-1&amp;"]"))</f>
        <v>0</v>
      </c>
      <c r="P3205" s="38"/>
      <c r="Q3205" s="38" t="str">
        <f>IF(GLOBAL[[#This Row],[b4]]="","",GLOBAL[[#This Row],[b4]]-GLOBAL[[#This Row],[a4]])</f>
        <v/>
      </c>
      <c r="R3205" s="37">
        <f ca="1">SUM(INDIRECT(GLOBAL_VAR[TABLENAME]&amp;"[@a"&amp;$1:$1-1&amp;"]"),INDIRECT(GLOBAL_VAR[TABLENAME]&amp;"[@c"&amp;$1:$1-1&amp;"]"))</f>
        <v>0</v>
      </c>
      <c r="S3205" s="36"/>
      <c r="T3205" s="36" t="str">
        <f>IF(GLOBAL[[#This Row],[b5]]="","",GLOBAL[[#This Row],[b5]]-GLOBAL[[#This Row],[a5]])</f>
        <v/>
      </c>
      <c r="U3205" s="37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6" t="s">
        <v>4840</v>
      </c>
      <c r="C3206" s="36">
        <v>0</v>
      </c>
      <c r="D3206" s="36" t="s">
        <v>2440</v>
      </c>
      <c r="E3206" s="36">
        <f ca="1">GLOBAL[[#This Row],[a6]]</f>
        <v>0</v>
      </c>
      <c r="F3206" s="37">
        <f>GLOBAL[[#This Row],[AWAL]]</f>
        <v>0</v>
      </c>
      <c r="G3206" s="36"/>
      <c r="H3206" s="36" t="str">
        <f>IF(GLOBAL[[#This Row],[b1]]="","",GLOBAL[[#This Row],[b1]]-GLOBAL[[#This Row],[a1]])</f>
        <v/>
      </c>
      <c r="I3206" s="37">
        <f>SUM(GLOBAL[[#This Row],[a1]],IF(GLOBAL[[#This Row],[c1]]="",0,GLOBAL[[#This Row],[c1]]))</f>
        <v>0</v>
      </c>
      <c r="J3206" s="36"/>
      <c r="K3206" s="36" t="str">
        <f>IF(GLOBAL[[#This Row],[b2]]="","",GLOBAL[[#This Row],[b2]]-GLOBAL[[#This Row],[a2]])</f>
        <v/>
      </c>
      <c r="L3206" s="37">
        <f ca="1">SUM(INDIRECT(GLOBAL_VAR[TABLENAME]&amp;"[@a"&amp;$1:$1-1&amp;"]"),INDIRECT(GLOBAL_VAR[TABLENAME]&amp;"[@c"&amp;$1:$1-1&amp;"]"))</f>
        <v>0</v>
      </c>
      <c r="M3206" s="38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6" t="s">
        <v>4841</v>
      </c>
      <c r="C3207" s="36">
        <v>0</v>
      </c>
      <c r="D3207" s="36" t="s">
        <v>2430</v>
      </c>
      <c r="E3207" s="36">
        <f ca="1">GLOBAL[[#This Row],[a6]]</f>
        <v>0</v>
      </c>
      <c r="F3207" s="37">
        <f>GLOBAL[[#This Row],[AWAL]]</f>
        <v>0</v>
      </c>
      <c r="G3207" s="36"/>
      <c r="H3207" s="36" t="str">
        <f>IF(GLOBAL[[#This Row],[b1]]="","",GLOBAL[[#This Row],[b1]]-GLOBAL[[#This Row],[a1]])</f>
        <v/>
      </c>
      <c r="I3207" s="37">
        <f>SUM(GLOBAL[[#This Row],[a1]],IF(GLOBAL[[#This Row],[c1]]="",0,GLOBAL[[#This Row],[c1]]))</f>
        <v>0</v>
      </c>
      <c r="J3207" s="36"/>
      <c r="K3207" s="36" t="str">
        <f>IF(GLOBAL[[#This Row],[b2]]="","",GLOBAL[[#This Row],[b2]]-GLOBAL[[#This Row],[a2]])</f>
        <v/>
      </c>
      <c r="L3207" s="37">
        <f ca="1">SUM(INDIRECT(GLOBAL_VAR[TABLENAME]&amp;"[@a"&amp;$1:$1-1&amp;"]"),INDIRECT(GLOBAL_VAR[TABLENAME]&amp;"[@c"&amp;$1:$1-1&amp;"]"))</f>
        <v>0</v>
      </c>
      <c r="M3207" s="38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6" t="str">
        <f ca="1">IF(GLOBAL[[#This Row],[TT]]&lt;1,"",ROW()-2)</f>
        <v/>
      </c>
      <c r="B3208" s="36" t="s">
        <v>2809</v>
      </c>
      <c r="C3208" s="36">
        <v>0</v>
      </c>
      <c r="D3208" s="36" t="s">
        <v>2615</v>
      </c>
      <c r="E3208" s="36">
        <f ca="1">GLOBAL[[#This Row],[a6]]</f>
        <v>0</v>
      </c>
      <c r="F3208" s="37">
        <f>GLOBAL[[#This Row],[AWAL]]</f>
        <v>0</v>
      </c>
      <c r="G3208" s="36"/>
      <c r="H3208" s="36" t="str">
        <f>IF(GLOBAL[[#This Row],[b1]]="","",GLOBAL[[#This Row],[b1]]-GLOBAL[[#This Row],[a1]])</f>
        <v/>
      </c>
      <c r="I3208" s="37">
        <f>SUM(GLOBAL[[#This Row],[a1]],IF(GLOBAL[[#This Row],[c1]]="",0,GLOBAL[[#This Row],[c1]]))</f>
        <v>0</v>
      </c>
      <c r="J3208" s="36"/>
      <c r="K3208" s="36" t="str">
        <f>IF(GLOBAL[[#This Row],[b2]]="","",GLOBAL[[#This Row],[b2]]-GLOBAL[[#This Row],[a2]])</f>
        <v/>
      </c>
      <c r="L3208" s="37">
        <f ca="1">SUM(INDIRECT(GLOBAL_VAR[TABLENAME]&amp;"[@a"&amp;$1:$1-1&amp;"]"),INDIRECT(GLOBAL_VAR[TABLENAME]&amp;"[@c"&amp;$1:$1-1&amp;"]"))</f>
        <v>0</v>
      </c>
      <c r="M3208" s="38"/>
      <c r="N3208" s="38" t="str">
        <f>IF(GLOBAL[[#This Row],[b3]]="","",GLOBAL[[#This Row],[b3]]-GLOBAL[[#This Row],[a3]])</f>
        <v/>
      </c>
      <c r="O3208" s="37">
        <f ca="1">SUM(INDIRECT(GLOBAL_VAR[TABLENAME]&amp;"[@a"&amp;$1:$1-1&amp;"]"),INDIRECT(GLOBAL_VAR[TABLENAME]&amp;"[@c"&amp;$1:$1-1&amp;"]"))</f>
        <v>0</v>
      </c>
      <c r="P3208" s="38"/>
      <c r="Q3208" s="38" t="str">
        <f>IF(GLOBAL[[#This Row],[b4]]="","",GLOBAL[[#This Row],[b4]]-GLOBAL[[#This Row],[a4]])</f>
        <v/>
      </c>
      <c r="R3208" s="37">
        <f ca="1">SUM(INDIRECT(GLOBAL_VAR[TABLENAME]&amp;"[@a"&amp;$1:$1-1&amp;"]"),INDIRECT(GLOBAL_VAR[TABLENAME]&amp;"[@c"&amp;$1:$1-1&amp;"]"))</f>
        <v>0</v>
      </c>
      <c r="S3208" s="36"/>
      <c r="T3208" s="36" t="str">
        <f>IF(GLOBAL[[#This Row],[b5]]="","",GLOBAL[[#This Row],[b5]]-GLOBAL[[#This Row],[a5]])</f>
        <v/>
      </c>
      <c r="U3208" s="37">
        <f ca="1">SUM(INDIRECT(GLOBAL_VAR[TABLENAME]&amp;"[@a"&amp;$1:$1-1&amp;"]"),INDIRECT(GLOBAL_VAR[TABLENAME]&amp;"[@c"&amp;$1:$1-1&amp;"]"))</f>
        <v>0</v>
      </c>
    </row>
    <row r="3209" spans="1:21">
      <c r="A3209" s="36" t="str">
        <f ca="1">IF(GLOBAL[[#This Row],[TT]]&lt;1,"",ROW()-2)</f>
        <v/>
      </c>
      <c r="B3209" s="36" t="s">
        <v>2701</v>
      </c>
      <c r="C3209" s="36">
        <v>0</v>
      </c>
      <c r="D3209" s="36" t="s">
        <v>2430</v>
      </c>
      <c r="E3209" s="36">
        <f ca="1">GLOBAL[[#This Row],[a6]]</f>
        <v>0</v>
      </c>
      <c r="F3209" s="37">
        <f>GLOBAL[[#This Row],[AWAL]]</f>
        <v>0</v>
      </c>
      <c r="G3209" s="36"/>
      <c r="H3209" s="36" t="str">
        <f>IF(GLOBAL[[#This Row],[b1]]="","",GLOBAL[[#This Row],[b1]]-GLOBAL[[#This Row],[a1]])</f>
        <v/>
      </c>
      <c r="I3209" s="37">
        <f>SUM(GLOBAL[[#This Row],[a1]],IF(GLOBAL[[#This Row],[c1]]="",0,GLOBAL[[#This Row],[c1]]))</f>
        <v>0</v>
      </c>
      <c r="J3209" s="36"/>
      <c r="K3209" s="36" t="str">
        <f>IF(GLOBAL[[#This Row],[b2]]="","",GLOBAL[[#This Row],[b2]]-GLOBAL[[#This Row],[a2]])</f>
        <v/>
      </c>
      <c r="L3209" s="37">
        <f ca="1">SUM(INDIRECT(GLOBAL_VAR[TABLENAME]&amp;"[@a"&amp;$1:$1-1&amp;"]"),INDIRECT(GLOBAL_VAR[TABLENAME]&amp;"[@c"&amp;$1:$1-1&amp;"]"))</f>
        <v>0</v>
      </c>
      <c r="M3209" s="38"/>
      <c r="N3209" s="38" t="str">
        <f>IF(GLOBAL[[#This Row],[b3]]="","",GLOBAL[[#This Row],[b3]]-GLOBAL[[#This Row],[a3]])</f>
        <v/>
      </c>
      <c r="O3209" s="37">
        <f ca="1">SUM(INDIRECT(GLOBAL_VAR[TABLENAME]&amp;"[@a"&amp;$1:$1-1&amp;"]"),INDIRECT(GLOBAL_VAR[TABLENAME]&amp;"[@c"&amp;$1:$1-1&amp;"]"))</f>
        <v>0</v>
      </c>
      <c r="P3209" s="38"/>
      <c r="Q3209" s="38" t="str">
        <f>IF(GLOBAL[[#This Row],[b4]]="","",GLOBAL[[#This Row],[b4]]-GLOBAL[[#This Row],[a4]])</f>
        <v/>
      </c>
      <c r="R3209" s="37">
        <f ca="1">SUM(INDIRECT(GLOBAL_VAR[TABLENAME]&amp;"[@a"&amp;$1:$1-1&amp;"]"),INDIRECT(GLOBAL_VAR[TABLENAME]&amp;"[@c"&amp;$1:$1-1&amp;"]"))</f>
        <v>0</v>
      </c>
      <c r="S3209" s="36"/>
      <c r="T3209" s="36" t="str">
        <f>IF(GLOBAL[[#This Row],[b5]]="","",GLOBAL[[#This Row],[b5]]-GLOBAL[[#This Row],[a5]])</f>
        <v/>
      </c>
      <c r="U3209" s="37">
        <f ca="1">SUM(INDIRECT(GLOBAL_VAR[TABLENAME]&amp;"[@a"&amp;$1:$1-1&amp;"]"),INDIRECT(GLOBAL_VAR[TABLENAME]&amp;"[@c"&amp;$1:$1-1&amp;"]"))</f>
        <v>0</v>
      </c>
    </row>
    <row r="3210" spans="1:21">
      <c r="A3210" s="36" t="str">
        <f ca="1">IF(GLOBAL[[#This Row],[TT]]&lt;1,"",ROW()-2)</f>
        <v/>
      </c>
      <c r="B3210" s="36" t="s">
        <v>2167</v>
      </c>
      <c r="C3210" s="36">
        <v>0</v>
      </c>
      <c r="D3210" s="36" t="s">
        <v>38</v>
      </c>
      <c r="E3210" s="36">
        <f ca="1">GLOBAL[[#This Row],[a6]]</f>
        <v>0</v>
      </c>
      <c r="F3210" s="37">
        <f>GLOBAL[[#This Row],[AWAL]]</f>
        <v>0</v>
      </c>
      <c r="G3210" s="36"/>
      <c r="H3210" s="36" t="str">
        <f>IF(GLOBAL[[#This Row],[b1]]="","",GLOBAL[[#This Row],[b1]]-GLOBAL[[#This Row],[a1]])</f>
        <v/>
      </c>
      <c r="I3210" s="37">
        <f>SUM(GLOBAL[[#This Row],[a1]],IF(GLOBAL[[#This Row],[c1]]="",0,GLOBAL[[#This Row],[c1]]))</f>
        <v>0</v>
      </c>
      <c r="J3210" s="36"/>
      <c r="K3210" s="36" t="str">
        <f>IF(GLOBAL[[#This Row],[b2]]="","",GLOBAL[[#This Row],[b2]]-GLOBAL[[#This Row],[a2]])</f>
        <v/>
      </c>
      <c r="L3210" s="37">
        <f ca="1">SUM(INDIRECT(GLOBAL_VAR[TABLENAME]&amp;"[@a"&amp;$1:$1-1&amp;"]"),INDIRECT(GLOBAL_VAR[TABLENAME]&amp;"[@c"&amp;$1:$1-1&amp;"]"))</f>
        <v>0</v>
      </c>
      <c r="M3210" s="38"/>
      <c r="N3210" s="38" t="str">
        <f>IF(GLOBAL[[#This Row],[b3]]="","",GLOBAL[[#This Row],[b3]]-GLOBAL[[#This Row],[a3]])</f>
        <v/>
      </c>
      <c r="O3210" s="37">
        <f ca="1">SUM(INDIRECT(GLOBAL_VAR[TABLENAME]&amp;"[@a"&amp;$1:$1-1&amp;"]"),INDIRECT(GLOBAL_VAR[TABLENAME]&amp;"[@c"&amp;$1:$1-1&amp;"]"))</f>
        <v>0</v>
      </c>
      <c r="P3210" s="38"/>
      <c r="Q3210" s="38" t="str">
        <f>IF(GLOBAL[[#This Row],[b4]]="","",GLOBAL[[#This Row],[b4]]-GLOBAL[[#This Row],[a4]])</f>
        <v/>
      </c>
      <c r="R3210" s="37">
        <f ca="1">SUM(INDIRECT(GLOBAL_VAR[TABLENAME]&amp;"[@a"&amp;$1:$1-1&amp;"]"),INDIRECT(GLOBAL_VAR[TABLENAME]&amp;"[@c"&amp;$1:$1-1&amp;"]"))</f>
        <v>0</v>
      </c>
      <c r="S3210" s="36"/>
      <c r="T3210" s="36" t="str">
        <f>IF(GLOBAL[[#This Row],[b5]]="","",GLOBAL[[#This Row],[b5]]-GLOBAL[[#This Row],[a5]])</f>
        <v/>
      </c>
      <c r="U3210" s="37">
        <f ca="1">SUM(INDIRECT(GLOBAL_VAR[TABLENAME]&amp;"[@a"&amp;$1:$1-1&amp;"]"),INDIRECT(GLOBAL_VAR[TABLENAME]&amp;"[@c"&amp;$1:$1-1&amp;"]"))</f>
        <v>0</v>
      </c>
    </row>
    <row r="3211" spans="1:21">
      <c r="A3211" s="36" t="str">
        <f ca="1">IF(GLOBAL[[#This Row],[TT]]&lt;1,"",ROW()-2)</f>
        <v/>
      </c>
      <c r="B3211" s="36" t="s">
        <v>2392</v>
      </c>
      <c r="C3211" s="36">
        <v>0</v>
      </c>
      <c r="D3211" s="36" t="s">
        <v>2431</v>
      </c>
      <c r="E3211" s="36">
        <f ca="1">GLOBAL[[#This Row],[a6]]</f>
        <v>0</v>
      </c>
      <c r="F3211" s="37">
        <f>GLOBAL[[#This Row],[AWAL]]</f>
        <v>0</v>
      </c>
      <c r="G3211" s="36"/>
      <c r="H3211" s="36" t="str">
        <f>IF(GLOBAL[[#This Row],[b1]]="","",GLOBAL[[#This Row],[b1]]-GLOBAL[[#This Row],[a1]])</f>
        <v/>
      </c>
      <c r="I3211" s="37">
        <f>SUM(GLOBAL[[#This Row],[a1]],IF(GLOBAL[[#This Row],[c1]]="",0,GLOBAL[[#This Row],[c1]]))</f>
        <v>0</v>
      </c>
      <c r="J3211" s="36"/>
      <c r="K3211" s="36" t="str">
        <f>IF(GLOBAL[[#This Row],[b2]]="","",GLOBAL[[#This Row],[b2]]-GLOBAL[[#This Row],[a2]])</f>
        <v/>
      </c>
      <c r="L3211" s="37">
        <f ca="1">SUM(INDIRECT(GLOBAL_VAR[TABLENAME]&amp;"[@a"&amp;$1:$1-1&amp;"]"),INDIRECT(GLOBAL_VAR[TABLENAME]&amp;"[@c"&amp;$1:$1-1&amp;"]"))</f>
        <v>0</v>
      </c>
      <c r="M3211" s="38"/>
      <c r="N3211" s="38" t="str">
        <f>IF(GLOBAL[[#This Row],[b3]]="","",GLOBAL[[#This Row],[b3]]-GLOBAL[[#This Row],[a3]])</f>
        <v/>
      </c>
      <c r="O3211" s="37">
        <f ca="1">SUM(INDIRECT(GLOBAL_VAR[TABLENAME]&amp;"[@a"&amp;$1:$1-1&amp;"]"),INDIRECT(GLOBAL_VAR[TABLENAME]&amp;"[@c"&amp;$1:$1-1&amp;"]"))</f>
        <v>0</v>
      </c>
      <c r="P3211" s="38"/>
      <c r="Q3211" s="38" t="str">
        <f>IF(GLOBAL[[#This Row],[b4]]="","",GLOBAL[[#This Row],[b4]]-GLOBAL[[#This Row],[a4]])</f>
        <v/>
      </c>
      <c r="R3211" s="37">
        <f ca="1">SUM(INDIRECT(GLOBAL_VAR[TABLENAME]&amp;"[@a"&amp;$1:$1-1&amp;"]"),INDIRECT(GLOBAL_VAR[TABLENAME]&amp;"[@c"&amp;$1:$1-1&amp;"]"))</f>
        <v>0</v>
      </c>
      <c r="S3211" s="36"/>
      <c r="T3211" s="36" t="str">
        <f>IF(GLOBAL[[#This Row],[b5]]="","",GLOBAL[[#This Row],[b5]]-GLOBAL[[#This Row],[a5]])</f>
        <v/>
      </c>
      <c r="U3211" s="37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4321</v>
      </c>
      <c r="C3212" s="36">
        <v>0</v>
      </c>
      <c r="D3212" s="36" t="s">
        <v>2431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2380</v>
      </c>
      <c r="C3213" s="36">
        <v>0</v>
      </c>
      <c r="D3213" s="36" t="s">
        <v>2431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4322</v>
      </c>
      <c r="C3214" s="36">
        <v>1</v>
      </c>
      <c r="D3214" s="36" t="s">
        <v>2431</v>
      </c>
      <c r="E3214" s="36">
        <f ca="1">GLOBAL[[#This Row],[a6]]</f>
        <v>0</v>
      </c>
      <c r="F3214" s="37">
        <f>GLOBAL[[#This Row],[AWAL]]</f>
        <v>1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1</v>
      </c>
      <c r="J3214" s="36">
        <v>0</v>
      </c>
      <c r="K3214" s="36">
        <f>IF(GLOBAL[[#This Row],[b2]]="","",GLOBAL[[#This Row],[b2]]-GLOBAL[[#This Row],[a2]])</f>
        <v>-1</v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2393</v>
      </c>
      <c r="C3215" s="36">
        <v>0</v>
      </c>
      <c r="D3215" s="36" t="s">
        <v>2431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4887</v>
      </c>
      <c r="C3216" s="36">
        <v>1</v>
      </c>
      <c r="D3216" s="36" t="s">
        <v>2619</v>
      </c>
      <c r="E3216" s="36">
        <f ca="1">GLOBAL[[#This Row],[a6]]</f>
        <v>0</v>
      </c>
      <c r="F3216" s="37">
        <f>GLOBAL[[#This Row],[AWAL]]</f>
        <v>1</v>
      </c>
      <c r="G3216" s="36">
        <v>0</v>
      </c>
      <c r="H3216" s="36">
        <f>IF(GLOBAL[[#This Row],[b1]]="","",GLOBAL[[#This Row],[b1]]-GLOBAL[[#This Row],[a1]])</f>
        <v>-1</v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4323</v>
      </c>
      <c r="C3217" s="36">
        <v>1</v>
      </c>
      <c r="D3217" s="36" t="s">
        <v>2430</v>
      </c>
      <c r="E3217" s="36">
        <f ca="1">GLOBAL[[#This Row],[a6]]</f>
        <v>0</v>
      </c>
      <c r="F3217" s="37">
        <f>GLOBAL[[#This Row],[AWAL]]</f>
        <v>1</v>
      </c>
      <c r="G3217" s="36">
        <v>0</v>
      </c>
      <c r="H3217" s="36">
        <f>IF(GLOBAL[[#This Row],[b1]]="","",GLOBAL[[#This Row],[b1]]-GLOBAL[[#This Row],[a1]])</f>
        <v>-1</v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2180</v>
      </c>
      <c r="C3218" s="36">
        <v>0</v>
      </c>
      <c r="D3218" s="36" t="s">
        <v>32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2187</v>
      </c>
      <c r="C3219" s="36">
        <v>0</v>
      </c>
      <c r="D3219" s="36" t="s">
        <v>180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2193</v>
      </c>
      <c r="C3220" s="36">
        <v>0</v>
      </c>
      <c r="D3220" s="36">
        <v>480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2195</v>
      </c>
      <c r="C3221" s="36">
        <v>0</v>
      </c>
      <c r="D3221" s="36" t="s">
        <v>339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4515</v>
      </c>
      <c r="C3222" s="36">
        <v>0</v>
      </c>
      <c r="D3222" s="36" t="s">
        <v>2615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4518</v>
      </c>
      <c r="C3223" s="36">
        <v>0</v>
      </c>
      <c r="D3223" s="36" t="s">
        <v>2615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4517</v>
      </c>
      <c r="C3224" s="36">
        <v>0</v>
      </c>
      <c r="D3224" s="36" t="s">
        <v>2619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4516</v>
      </c>
      <c r="C3225" s="36">
        <v>0</v>
      </c>
      <c r="D3225" s="36" t="s">
        <v>2619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4520</v>
      </c>
      <c r="C3226" s="36">
        <v>0</v>
      </c>
      <c r="D3226" s="36" t="s">
        <v>2615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4519</v>
      </c>
      <c r="C3227" s="36">
        <v>0</v>
      </c>
      <c r="D3227" s="36" t="s">
        <v>2615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2196</v>
      </c>
      <c r="C3228" s="36">
        <v>0</v>
      </c>
      <c r="D3228" s="36" t="s">
        <v>52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2198</v>
      </c>
      <c r="C3229" s="36">
        <v>0</v>
      </c>
      <c r="D3229" s="36" t="s">
        <v>52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4170</v>
      </c>
      <c r="C3230" s="36">
        <v>0</v>
      </c>
      <c r="D3230" s="36" t="s">
        <v>2619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3391</v>
      </c>
      <c r="C3231" s="36">
        <v>0</v>
      </c>
      <c r="D3231" s="36" t="s">
        <v>2431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3392</v>
      </c>
      <c r="C3232" s="36">
        <v>0</v>
      </c>
      <c r="D3232" s="36" t="s">
        <v>2431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4362</v>
      </c>
      <c r="C3233" s="36">
        <v>0</v>
      </c>
      <c r="D3233" s="36" t="s">
        <v>2539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4360</v>
      </c>
      <c r="C3234" s="36">
        <v>2</v>
      </c>
      <c r="D3234" s="36" t="s">
        <v>2539</v>
      </c>
      <c r="E3234" s="36">
        <f ca="1">GLOBAL[[#This Row],[a6]]</f>
        <v>0</v>
      </c>
      <c r="F3234" s="37">
        <f>GLOBAL[[#This Row],[AWAL]]</f>
        <v>2</v>
      </c>
      <c r="G3234" s="36">
        <v>1</v>
      </c>
      <c r="H3234" s="36">
        <f>IF(GLOBAL[[#This Row],[b1]]="","",GLOBAL[[#This Row],[b1]]-GLOBAL[[#This Row],[a1]])</f>
        <v>-1</v>
      </c>
      <c r="I3234" s="37">
        <f>SUM(GLOBAL[[#This Row],[a1]],IF(GLOBAL[[#This Row],[c1]]="",0,GLOBAL[[#This Row],[c1]]))</f>
        <v>1</v>
      </c>
      <c r="J3234" s="36">
        <v>0</v>
      </c>
      <c r="K3234" s="36">
        <f>IF(GLOBAL[[#This Row],[b2]]="","",GLOBAL[[#This Row],[b2]]-GLOBAL[[#This Row],[a2]])</f>
        <v>-1</v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2209</v>
      </c>
      <c r="C3235" s="36">
        <v>0</v>
      </c>
      <c r="D3235" s="36" t="s">
        <v>58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1" t="str">
        <f ca="1">IF(GLOBAL[[#This Row],[TT]]&lt;1,"",ROW()-2)</f>
        <v/>
      </c>
      <c r="B3236" s="36" t="s">
        <v>2905</v>
      </c>
      <c r="C3236" s="31">
        <v>0</v>
      </c>
      <c r="D3236" s="36" t="s">
        <v>2431</v>
      </c>
      <c r="E3236" s="31">
        <f ca="1">GLOBAL[[#This Row],[a6]]</f>
        <v>0</v>
      </c>
      <c r="F3236" s="32">
        <f>GLOBAL[[#This Row],[AWAL]]</f>
        <v>0</v>
      </c>
      <c r="G3236" s="31"/>
      <c r="H3236" s="31" t="str">
        <f>IF(GLOBAL[[#This Row],[b1]]="","",GLOBAL[[#This Row],[b1]]-GLOBAL[[#This Row],[a1]])</f>
        <v/>
      </c>
      <c r="I3236" s="32">
        <f>SUM(GLOBAL[[#This Row],[a1]],IF(GLOBAL[[#This Row],[c1]]="",0,GLOBAL[[#This Row],[c1]]))</f>
        <v>0</v>
      </c>
      <c r="J3236" s="31"/>
      <c r="K3236" s="31" t="str">
        <f>IF(GLOBAL[[#This Row],[b2]]="","",GLOBAL[[#This Row],[b2]]-GLOBAL[[#This Row],[a2]])</f>
        <v/>
      </c>
      <c r="L3236" s="32">
        <f ca="1">SUM(INDIRECT(GLOBAL_VAR[TABLENAME]&amp;"[@a"&amp;$1:$1-1&amp;"]"),INDIRECT(GLOBAL_VAR[TABLENAME]&amp;"[@c"&amp;$1:$1-1&amp;"]"))</f>
        <v>0</v>
      </c>
      <c r="M3236" s="33"/>
      <c r="N3236" s="33" t="str">
        <f>IF(GLOBAL[[#This Row],[b3]]="","",GLOBAL[[#This Row],[b3]]-GLOBAL[[#This Row],[a3]])</f>
        <v/>
      </c>
      <c r="O3236" s="32">
        <f ca="1">SUM(INDIRECT(GLOBAL_VAR[TABLENAME]&amp;"[@a"&amp;$1:$1-1&amp;"]"),INDIRECT(GLOBAL_VAR[TABLENAME]&amp;"[@c"&amp;$1:$1-1&amp;"]"))</f>
        <v>0</v>
      </c>
      <c r="P3236" s="33"/>
      <c r="Q3236" s="33" t="str">
        <f>IF(GLOBAL[[#This Row],[b4]]="","",GLOBAL[[#This Row],[b4]]-GLOBAL[[#This Row],[a4]])</f>
        <v/>
      </c>
      <c r="R3236" s="32">
        <f ca="1">SUM(INDIRECT(GLOBAL_VAR[TABLENAME]&amp;"[@a"&amp;$1:$1-1&amp;"]"),INDIRECT(GLOBAL_VAR[TABLENAME]&amp;"[@c"&amp;$1:$1-1&amp;"]"))</f>
        <v>0</v>
      </c>
      <c r="S3236" s="31"/>
      <c r="T3236" s="31" t="str">
        <f>IF(GLOBAL[[#This Row],[b5]]="","",GLOBAL[[#This Row],[b5]]-GLOBAL[[#This Row],[a5]])</f>
        <v/>
      </c>
      <c r="U3236" s="32">
        <f ca="1">SUM(INDIRECT(GLOBAL_VAR[TABLENAME]&amp;"[@a"&amp;$1:$1-1&amp;"]"),INDIRECT(GLOBAL_VAR[TABLENAME]&amp;"[@c"&amp;$1:$1-1&amp;"]"))</f>
        <v>0</v>
      </c>
    </row>
    <row r="3237" spans="1:21">
      <c r="A3237" s="31" t="str">
        <f ca="1">IF(GLOBAL[[#This Row],[TT]]&lt;1,"",ROW()-2)</f>
        <v/>
      </c>
      <c r="B3237" s="36" t="s">
        <v>2906</v>
      </c>
      <c r="C3237" s="31">
        <v>0</v>
      </c>
      <c r="D3237" s="36" t="s">
        <v>2431</v>
      </c>
      <c r="E3237" s="31">
        <f ca="1">GLOBAL[[#This Row],[a6]]</f>
        <v>0</v>
      </c>
      <c r="F3237" s="32">
        <f>GLOBAL[[#This Row],[AWAL]]</f>
        <v>0</v>
      </c>
      <c r="G3237" s="31"/>
      <c r="H3237" s="31" t="str">
        <f>IF(GLOBAL[[#This Row],[b1]]="","",GLOBAL[[#This Row],[b1]]-GLOBAL[[#This Row],[a1]])</f>
        <v/>
      </c>
      <c r="I3237" s="32">
        <f>SUM(GLOBAL[[#This Row],[a1]],IF(GLOBAL[[#This Row],[c1]]="",0,GLOBAL[[#This Row],[c1]]))</f>
        <v>0</v>
      </c>
      <c r="J3237" s="31"/>
      <c r="K3237" s="31" t="str">
        <f>IF(GLOBAL[[#This Row],[b2]]="","",GLOBAL[[#This Row],[b2]]-GLOBAL[[#This Row],[a2]])</f>
        <v/>
      </c>
      <c r="L3237" s="32">
        <f ca="1">SUM(INDIRECT(GLOBAL_VAR[TABLENAME]&amp;"[@a"&amp;$1:$1-1&amp;"]"),INDIRECT(GLOBAL_VAR[TABLENAME]&amp;"[@c"&amp;$1:$1-1&amp;"]"))</f>
        <v>0</v>
      </c>
      <c r="M3237" s="33"/>
      <c r="N3237" s="33" t="str">
        <f>IF(GLOBAL[[#This Row],[b3]]="","",GLOBAL[[#This Row],[b3]]-GLOBAL[[#This Row],[a3]])</f>
        <v/>
      </c>
      <c r="O3237" s="32">
        <f ca="1">SUM(INDIRECT(GLOBAL_VAR[TABLENAME]&amp;"[@a"&amp;$1:$1-1&amp;"]"),INDIRECT(GLOBAL_VAR[TABLENAME]&amp;"[@c"&amp;$1:$1-1&amp;"]"))</f>
        <v>0</v>
      </c>
      <c r="P3237" s="33"/>
      <c r="Q3237" s="33" t="str">
        <f>IF(GLOBAL[[#This Row],[b4]]="","",GLOBAL[[#This Row],[b4]]-GLOBAL[[#This Row],[a4]])</f>
        <v/>
      </c>
      <c r="R3237" s="32">
        <f ca="1">SUM(INDIRECT(GLOBAL_VAR[TABLENAME]&amp;"[@a"&amp;$1:$1-1&amp;"]"),INDIRECT(GLOBAL_VAR[TABLENAME]&amp;"[@c"&amp;$1:$1-1&amp;"]"))</f>
        <v>0</v>
      </c>
      <c r="S3237" s="31"/>
      <c r="T3237" s="31" t="str">
        <f>IF(GLOBAL[[#This Row],[b5]]="","",GLOBAL[[#This Row],[b5]]-GLOBAL[[#This Row],[a5]])</f>
        <v/>
      </c>
      <c r="U3237" s="32">
        <f ca="1">SUM(INDIRECT(GLOBAL_VAR[TABLENAME]&amp;"[@a"&amp;$1:$1-1&amp;"]"),INDIRECT(GLOBAL_VAR[TABLENAME]&amp;"[@c"&amp;$1:$1-1&amp;"]"))</f>
        <v>0</v>
      </c>
    </row>
    <row r="3238" spans="1:21">
      <c r="A3238" s="31" t="str">
        <f ca="1">IF(GLOBAL[[#This Row],[TT]]&lt;1,"",ROW()-2)</f>
        <v/>
      </c>
      <c r="B3238" s="36" t="s">
        <v>2907</v>
      </c>
      <c r="C3238" s="31">
        <v>0</v>
      </c>
      <c r="D3238" s="36" t="s">
        <v>2431</v>
      </c>
      <c r="E3238" s="31">
        <f ca="1">GLOBAL[[#This Row],[a6]]</f>
        <v>0</v>
      </c>
      <c r="F3238" s="32">
        <f>GLOBAL[[#This Row],[AWAL]]</f>
        <v>0</v>
      </c>
      <c r="G3238" s="31"/>
      <c r="H3238" s="31" t="str">
        <f>IF(GLOBAL[[#This Row],[b1]]="","",GLOBAL[[#This Row],[b1]]-GLOBAL[[#This Row],[a1]])</f>
        <v/>
      </c>
      <c r="I3238" s="32">
        <f>SUM(GLOBAL[[#This Row],[a1]],IF(GLOBAL[[#This Row],[c1]]="",0,GLOBAL[[#This Row],[c1]]))</f>
        <v>0</v>
      </c>
      <c r="J3238" s="31"/>
      <c r="K3238" s="31" t="str">
        <f>IF(GLOBAL[[#This Row],[b2]]="","",GLOBAL[[#This Row],[b2]]-GLOBAL[[#This Row],[a2]])</f>
        <v/>
      </c>
      <c r="L3238" s="32">
        <f ca="1">SUM(INDIRECT(GLOBAL_VAR[TABLENAME]&amp;"[@a"&amp;$1:$1-1&amp;"]"),INDIRECT(GLOBAL_VAR[TABLENAME]&amp;"[@c"&amp;$1:$1-1&amp;"]"))</f>
        <v>0</v>
      </c>
      <c r="M3238" s="33"/>
      <c r="N3238" s="33" t="str">
        <f>IF(GLOBAL[[#This Row],[b3]]="","",GLOBAL[[#This Row],[b3]]-GLOBAL[[#This Row],[a3]])</f>
        <v/>
      </c>
      <c r="O3238" s="32">
        <f ca="1">SUM(INDIRECT(GLOBAL_VAR[TABLENAME]&amp;"[@a"&amp;$1:$1-1&amp;"]"),INDIRECT(GLOBAL_VAR[TABLENAME]&amp;"[@c"&amp;$1:$1-1&amp;"]"))</f>
        <v>0</v>
      </c>
      <c r="P3238" s="33"/>
      <c r="Q3238" s="33" t="str">
        <f>IF(GLOBAL[[#This Row],[b4]]="","",GLOBAL[[#This Row],[b4]]-GLOBAL[[#This Row],[a4]])</f>
        <v/>
      </c>
      <c r="R3238" s="32">
        <f ca="1">SUM(INDIRECT(GLOBAL_VAR[TABLENAME]&amp;"[@a"&amp;$1:$1-1&amp;"]"),INDIRECT(GLOBAL_VAR[TABLENAME]&amp;"[@c"&amp;$1:$1-1&amp;"]"))</f>
        <v>0</v>
      </c>
      <c r="S3238" s="31"/>
      <c r="T3238" s="31" t="str">
        <f>IF(GLOBAL[[#This Row],[b5]]="","",GLOBAL[[#This Row],[b5]]-GLOBAL[[#This Row],[a5]])</f>
        <v/>
      </c>
      <c r="U3238" s="32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2904</v>
      </c>
      <c r="C3239" s="36">
        <v>0</v>
      </c>
      <c r="D3239" s="36" t="s">
        <v>2431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2210</v>
      </c>
      <c r="C3240" s="36">
        <v>0</v>
      </c>
      <c r="D3240" s="36" t="s">
        <v>43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2854</v>
      </c>
      <c r="C3241" s="36">
        <v>0</v>
      </c>
      <c r="D3241" s="36" t="s">
        <v>2431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2220</v>
      </c>
      <c r="C3242" s="36">
        <v>0</v>
      </c>
      <c r="D3242" s="36" t="s">
        <v>56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2225</v>
      </c>
      <c r="C3243" s="36">
        <v>0</v>
      </c>
      <c r="D3243" s="36" t="s">
        <v>2539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2234</v>
      </c>
      <c r="C3244" s="36">
        <v>0</v>
      </c>
      <c r="D3244" s="36">
        <v>360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2239</v>
      </c>
      <c r="C3245" s="36">
        <v>0</v>
      </c>
      <c r="D3245" s="36">
        <v>480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3175</v>
      </c>
      <c r="C3246" s="36">
        <v>0</v>
      </c>
      <c r="D3246" s="36" t="s">
        <v>3176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3177</v>
      </c>
      <c r="C3247" s="36">
        <v>0</v>
      </c>
      <c r="D3247" s="36" t="s">
        <v>2941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2250</v>
      </c>
      <c r="C3248" s="36">
        <v>0</v>
      </c>
      <c r="D3248" s="36" t="s">
        <v>154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2268</v>
      </c>
      <c r="C3249" s="36">
        <v>0</v>
      </c>
      <c r="D3249" s="36">
        <v>360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6" t="str">
        <f ca="1">IF(GLOBAL[[#This Row],[TT]]&lt;1,"",ROW()-2)</f>
        <v/>
      </c>
      <c r="B3250" s="36" t="s">
        <v>2277</v>
      </c>
      <c r="C3250" s="36">
        <v>0</v>
      </c>
      <c r="D3250" s="36" t="s">
        <v>854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2285</v>
      </c>
      <c r="C3251" s="36">
        <v>0</v>
      </c>
      <c r="D3251" s="36" t="s">
        <v>115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3132</v>
      </c>
      <c r="C3252" s="36">
        <v>0</v>
      </c>
      <c r="D3252" s="36" t="s">
        <v>2615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2334</v>
      </c>
      <c r="C3253" s="36">
        <v>0</v>
      </c>
      <c r="D3253" s="36" t="s">
        <v>38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2335</v>
      </c>
      <c r="C3254" s="36">
        <v>0</v>
      </c>
      <c r="D3254" s="36" t="s">
        <v>38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2985</v>
      </c>
      <c r="C3255" s="36">
        <v>0</v>
      </c>
      <c r="D3255" s="36" t="s">
        <v>516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2986</v>
      </c>
      <c r="C3256" s="36">
        <v>0</v>
      </c>
      <c r="D3256" s="36" t="s">
        <v>516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2426</v>
      </c>
      <c r="C3257" s="36">
        <v>0</v>
      </c>
      <c r="D3257" s="36" t="s">
        <v>2440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3349</v>
      </c>
      <c r="C3258" s="36">
        <v>0</v>
      </c>
      <c r="D3258" s="36" t="s">
        <v>2440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1" t="str">
        <f ca="1">IF(GLOBAL[[#This Row],[TT]]&lt;1,"",ROW()-2)</f>
        <v/>
      </c>
      <c r="B3259" s="36" t="s">
        <v>3011</v>
      </c>
      <c r="C3259" s="31">
        <v>0</v>
      </c>
      <c r="D3259" s="36" t="s">
        <v>76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1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1" t="str">
        <f ca="1">IF(GLOBAL[[#This Row],[TT]]&lt;1,"",ROW()-2)</f>
        <v/>
      </c>
      <c r="B3260" s="36" t="s">
        <v>3350</v>
      </c>
      <c r="C3260" s="31">
        <v>0</v>
      </c>
      <c r="D3260" s="36" t="s">
        <v>2440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1" t="str">
        <f>IF(GLOBAL[[#This Row],[b5]]="","",GLOBAL[[#This Row],[b5]]-GLOBAL[[#This Row],[a5]])</f>
        <v/>
      </c>
      <c r="U3260" s="65">
        <f ca="1">SUM(INDIRECT(GLOBAL_VAR[TABLENAME]&amp;"[@a"&amp;$1:$1-1&amp;"]"),INDIRECT(GLOBAL_VAR[TABLENAME]&amp;"[@c"&amp;$1:$1-1&amp;"]"))</f>
        <v>0</v>
      </c>
    </row>
    <row r="3261" spans="1:21">
      <c r="A3261" s="31" t="str">
        <f ca="1">IF(GLOBAL[[#This Row],[TT]]&lt;1,"",ROW()-2)</f>
        <v/>
      </c>
      <c r="B3261" s="36" t="s">
        <v>3306</v>
      </c>
      <c r="C3261" s="31">
        <v>0</v>
      </c>
      <c r="D3261" s="36" t="s">
        <v>2446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1" t="str">
        <f>IF(GLOBAL[[#This Row],[b5]]="","",GLOBAL[[#This Row],[b5]]-GLOBAL[[#This Row],[a5]])</f>
        <v/>
      </c>
      <c r="U3261" s="65">
        <f ca="1">SUM(INDIRECT(GLOBAL_VAR[TABLENAME]&amp;"[@a"&amp;$1:$1-1&amp;"]"),INDIRECT(GLOBAL_VAR[TABLENAME]&amp;"[@c"&amp;$1:$1-1&amp;"]"))</f>
        <v>0</v>
      </c>
    </row>
    <row r="3262" spans="1:21">
      <c r="A3262" s="31" t="str">
        <f ca="1">IF(GLOBAL[[#This Row],[TT]]&lt;1,"",ROW()-2)</f>
        <v/>
      </c>
      <c r="B3262" s="36" t="s">
        <v>3307</v>
      </c>
      <c r="C3262" s="31">
        <v>0</v>
      </c>
      <c r="D3262" s="36" t="s">
        <v>2446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1" t="str">
        <f>IF(GLOBAL[[#This Row],[b5]]="","",GLOBAL[[#This Row],[b5]]-GLOBAL[[#This Row],[a5]])</f>
        <v/>
      </c>
      <c r="U3262" s="65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3308</v>
      </c>
      <c r="C3263" s="36">
        <v>0</v>
      </c>
      <c r="D3263" s="36" t="s">
        <v>2446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2342</v>
      </c>
      <c r="C3264" s="36">
        <v>0</v>
      </c>
      <c r="D3264" s="36" t="s">
        <v>76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2341</v>
      </c>
      <c r="C3265" s="36">
        <v>0</v>
      </c>
      <c r="D3265" s="36" t="s">
        <v>76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3026</v>
      </c>
      <c r="C3266" s="36">
        <v>0</v>
      </c>
      <c r="D3266" s="36" t="s">
        <v>76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3027</v>
      </c>
      <c r="C3267" s="36">
        <v>0</v>
      </c>
      <c r="D3267" s="36" t="s">
        <v>14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3029</v>
      </c>
      <c r="C3268" s="36">
        <v>0</v>
      </c>
      <c r="D3268" s="36" t="s">
        <v>197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3031</v>
      </c>
      <c r="C3269" s="36">
        <v>0</v>
      </c>
      <c r="D3269" s="36" t="s">
        <v>2414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42" t="str">
        <f ca="1">IF(GLOBAL[[#This Row],[TT]]&lt;1,"",ROW()-2)</f>
        <v/>
      </c>
      <c r="B3270" s="36" t="s">
        <v>2663</v>
      </c>
      <c r="C3270" s="36">
        <v>0</v>
      </c>
      <c r="D3270" s="36" t="s">
        <v>2440</v>
      </c>
      <c r="E3270" s="42">
        <f ca="1">GLOBAL[[#This Row],[a6]]</f>
        <v>0</v>
      </c>
      <c r="F3270" s="43">
        <f>GLOBAL[[#This Row],[AWAL]]</f>
        <v>0</v>
      </c>
      <c r="G3270" s="36"/>
      <c r="H3270" s="42" t="str">
        <f>IF(GLOBAL[[#This Row],[b1]]="","",GLOBAL[[#This Row],[b1]]-GLOBAL[[#This Row],[a1]])</f>
        <v/>
      </c>
      <c r="I3270" s="43">
        <f>SUM(GLOBAL[[#This Row],[a1]],IF(GLOBAL[[#This Row],[c1]]="",0,GLOBAL[[#This Row],[c1]]))</f>
        <v>0</v>
      </c>
      <c r="J3270" s="36"/>
      <c r="K3270" s="42" t="str">
        <f>IF(GLOBAL[[#This Row],[b2]]="","",GLOBAL[[#This Row],[b2]]-GLOBAL[[#This Row],[a2]])</f>
        <v/>
      </c>
      <c r="L3270" s="43">
        <f ca="1">SUM(INDIRECT(GLOBAL_VAR[TABLENAME]&amp;"[@a"&amp;$1:$1-1&amp;"]"),INDIRECT(GLOBAL_VAR[TABLENAME]&amp;"[@c"&amp;$1:$1-1&amp;"]"))</f>
        <v>0</v>
      </c>
      <c r="M3270" s="38"/>
      <c r="N3270" s="44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44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42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9" t="str">
        <f ca="1">IF(GLOBAL[[#This Row],[TT]]&lt;1,"",ROW()-2)</f>
        <v/>
      </c>
      <c r="B3271" s="36" t="s">
        <v>2664</v>
      </c>
      <c r="C3271" s="31">
        <v>0</v>
      </c>
      <c r="D3271" s="36" t="s">
        <v>2440</v>
      </c>
      <c r="E3271" s="39">
        <f ca="1">GLOBAL[[#This Row],[a6]]</f>
        <v>0</v>
      </c>
      <c r="F3271" s="40">
        <f>GLOBAL[[#This Row],[AWAL]]</f>
        <v>0</v>
      </c>
      <c r="G3271" s="31"/>
      <c r="H3271" s="39" t="str">
        <f>IF(GLOBAL[[#This Row],[b1]]="","",GLOBAL[[#This Row],[b1]]-GLOBAL[[#This Row],[a1]])</f>
        <v/>
      </c>
      <c r="I3271" s="40">
        <f>SUM(GLOBAL[[#This Row],[a1]],IF(GLOBAL[[#This Row],[c1]]="",0,GLOBAL[[#This Row],[c1]]))</f>
        <v>0</v>
      </c>
      <c r="J3271" s="31"/>
      <c r="K3271" s="39" t="str">
        <f>IF(GLOBAL[[#This Row],[b2]]="","",GLOBAL[[#This Row],[b2]]-GLOBAL[[#This Row],[a2]])</f>
        <v/>
      </c>
      <c r="L3271" s="40">
        <f ca="1">SUM(INDIRECT(GLOBAL_VAR[TABLENAME]&amp;"[@a"&amp;$1:$1-1&amp;"]"),INDIRECT(GLOBAL_VAR[TABLENAME]&amp;"[@c"&amp;$1:$1-1&amp;"]"))</f>
        <v>0</v>
      </c>
      <c r="M3271" s="33"/>
      <c r="N3271" s="41" t="str">
        <f>IF(GLOBAL[[#This Row],[b3]]="","",GLOBAL[[#This Row],[b3]]-GLOBAL[[#This Row],[a3]])</f>
        <v/>
      </c>
      <c r="O3271" s="32">
        <f ca="1">SUM(INDIRECT(GLOBAL_VAR[TABLENAME]&amp;"[@a"&amp;$1:$1-1&amp;"]"),INDIRECT(GLOBAL_VAR[TABLENAME]&amp;"[@c"&amp;$1:$1-1&amp;"]"))</f>
        <v>0</v>
      </c>
      <c r="P3271" s="33"/>
      <c r="Q3271" s="41" t="str">
        <f>IF(GLOBAL[[#This Row],[b4]]="","",GLOBAL[[#This Row],[b4]]-GLOBAL[[#This Row],[a4]])</f>
        <v/>
      </c>
      <c r="R3271" s="32">
        <f ca="1">SUM(INDIRECT(GLOBAL_VAR[TABLENAME]&amp;"[@a"&amp;$1:$1-1&amp;"]"),INDIRECT(GLOBAL_VAR[TABLENAME]&amp;"[@c"&amp;$1:$1-1&amp;"]"))</f>
        <v>0</v>
      </c>
      <c r="S3271" s="31"/>
      <c r="T3271" s="39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9" t="str">
        <f ca="1">IF(GLOBAL[[#This Row],[TT]]&lt;1,"",ROW()-2)</f>
        <v/>
      </c>
      <c r="B3272" s="36" t="s">
        <v>2662</v>
      </c>
      <c r="C3272" s="31">
        <v>0</v>
      </c>
      <c r="D3272" s="36" t="s">
        <v>2593</v>
      </c>
      <c r="E3272" s="39">
        <f ca="1">GLOBAL[[#This Row],[a6]]</f>
        <v>0</v>
      </c>
      <c r="F3272" s="40">
        <f>GLOBAL[[#This Row],[AWAL]]</f>
        <v>0</v>
      </c>
      <c r="G3272" s="31"/>
      <c r="H3272" s="39" t="str">
        <f>IF(GLOBAL[[#This Row],[b1]]="","",GLOBAL[[#This Row],[b1]]-GLOBAL[[#This Row],[a1]])</f>
        <v/>
      </c>
      <c r="I3272" s="40">
        <f>SUM(GLOBAL[[#This Row],[a1]],IF(GLOBAL[[#This Row],[c1]]="",0,GLOBAL[[#This Row],[c1]]))</f>
        <v>0</v>
      </c>
      <c r="J3272" s="31"/>
      <c r="K3272" s="39" t="str">
        <f>IF(GLOBAL[[#This Row],[b2]]="","",GLOBAL[[#This Row],[b2]]-GLOBAL[[#This Row],[a2]])</f>
        <v/>
      </c>
      <c r="L3272" s="40">
        <f ca="1">SUM(INDIRECT(GLOBAL_VAR[TABLENAME]&amp;"[@a"&amp;$1:$1-1&amp;"]"),INDIRECT(GLOBAL_VAR[TABLENAME]&amp;"[@c"&amp;$1:$1-1&amp;"]"))</f>
        <v>0</v>
      </c>
      <c r="M3272" s="33"/>
      <c r="N3272" s="41" t="str">
        <f>IF(GLOBAL[[#This Row],[b3]]="","",GLOBAL[[#This Row],[b3]]-GLOBAL[[#This Row],[a3]])</f>
        <v/>
      </c>
      <c r="O3272" s="32">
        <f ca="1">SUM(INDIRECT(GLOBAL_VAR[TABLENAME]&amp;"[@a"&amp;$1:$1-1&amp;"]"),INDIRECT(GLOBAL_VAR[TABLENAME]&amp;"[@c"&amp;$1:$1-1&amp;"]"))</f>
        <v>0</v>
      </c>
      <c r="P3272" s="33"/>
      <c r="Q3272" s="41" t="str">
        <f>IF(GLOBAL[[#This Row],[b4]]="","",GLOBAL[[#This Row],[b4]]-GLOBAL[[#This Row],[a4]])</f>
        <v/>
      </c>
      <c r="R3272" s="32">
        <f ca="1">SUM(INDIRECT(GLOBAL_VAR[TABLENAME]&amp;"[@a"&amp;$1:$1-1&amp;"]"),INDIRECT(GLOBAL_VAR[TABLENAME]&amp;"[@c"&amp;$1:$1-1&amp;"]"))</f>
        <v>0</v>
      </c>
      <c r="S3272" s="31"/>
      <c r="T3272" s="39" t="str">
        <f>IF(GLOBAL[[#This Row],[b5]]="","",GLOBAL[[#This Row],[b5]]-GLOBAL[[#This Row],[a5]])</f>
        <v/>
      </c>
      <c r="U3272" s="65">
        <f ca="1">SUM(INDIRECT(GLOBAL_VAR[TABLENAME]&amp;"[@a"&amp;$1:$1-1&amp;"]"),INDIRECT(GLOBAL_VAR[TABLENAME]&amp;"[@c"&amp;$1:$1-1&amp;"]"))</f>
        <v>0</v>
      </c>
    </row>
    <row r="3273" spans="1:21">
      <c r="A3273" s="39" t="str">
        <f ca="1">IF(GLOBAL[[#This Row],[TT]]&lt;1,"",ROW()-2)</f>
        <v/>
      </c>
      <c r="B3273" s="36" t="s">
        <v>4493</v>
      </c>
      <c r="C3273" s="31">
        <v>0</v>
      </c>
      <c r="D3273" s="31" t="s">
        <v>2414</v>
      </c>
      <c r="E3273" s="39">
        <f ca="1">GLOBAL[[#This Row],[a6]]</f>
        <v>0</v>
      </c>
      <c r="F3273" s="40">
        <f>GLOBAL[[#This Row],[AWAL]]</f>
        <v>0</v>
      </c>
      <c r="G3273" s="31"/>
      <c r="H3273" s="39" t="str">
        <f>IF(GLOBAL[[#This Row],[b1]]="","",GLOBAL[[#This Row],[b1]]-GLOBAL[[#This Row],[a1]])</f>
        <v/>
      </c>
      <c r="I3273" s="40">
        <f>SUM(GLOBAL[[#This Row],[a1]],IF(GLOBAL[[#This Row],[c1]]="",0,GLOBAL[[#This Row],[c1]]))</f>
        <v>0</v>
      </c>
      <c r="J3273" s="31"/>
      <c r="K3273" s="39" t="str">
        <f>IF(GLOBAL[[#This Row],[b2]]="","",GLOBAL[[#This Row],[b2]]-GLOBAL[[#This Row],[a2]])</f>
        <v/>
      </c>
      <c r="L3273" s="40">
        <f ca="1">SUM(INDIRECT(GLOBAL_VAR[TABLENAME]&amp;"[@a"&amp;$1:$1-1&amp;"]"),INDIRECT(GLOBAL_VAR[TABLENAME]&amp;"[@c"&amp;$1:$1-1&amp;"]"))</f>
        <v>0</v>
      </c>
      <c r="M3273" s="33"/>
      <c r="N3273" s="41" t="str">
        <f>IF(GLOBAL[[#This Row],[b3]]="","",GLOBAL[[#This Row],[b3]]-GLOBAL[[#This Row],[a3]])</f>
        <v/>
      </c>
      <c r="O3273" s="32">
        <f ca="1">SUM(INDIRECT(GLOBAL_VAR[TABLENAME]&amp;"[@a"&amp;$1:$1-1&amp;"]"),INDIRECT(GLOBAL_VAR[TABLENAME]&amp;"[@c"&amp;$1:$1-1&amp;"]"))</f>
        <v>0</v>
      </c>
      <c r="P3273" s="33"/>
      <c r="Q3273" s="41" t="str">
        <f>IF(GLOBAL[[#This Row],[b4]]="","",GLOBAL[[#This Row],[b4]]-GLOBAL[[#This Row],[a4]])</f>
        <v/>
      </c>
      <c r="R3273" s="32">
        <f ca="1">SUM(INDIRECT(GLOBAL_VAR[TABLENAME]&amp;"[@a"&amp;$1:$1-1&amp;"]"),INDIRECT(GLOBAL_VAR[TABLENAME]&amp;"[@c"&amp;$1:$1-1&amp;"]"))</f>
        <v>0</v>
      </c>
      <c r="S3273" s="31"/>
      <c r="T3273" s="39" t="str">
        <f>IF(GLOBAL[[#This Row],[b5]]="","",GLOBAL[[#This Row],[b5]]-GLOBAL[[#This Row],[a5]])</f>
        <v/>
      </c>
      <c r="U3273" s="65">
        <f ca="1">SUM(INDIRECT(GLOBAL_VAR[TABLENAME]&amp;"[@a"&amp;$1:$1-1&amp;"]"),INDIRECT(GLOBAL_VAR[TABLENAME]&amp;"[@c"&amp;$1:$1-1&amp;"]"))</f>
        <v>0</v>
      </c>
    </row>
    <row r="3274" spans="1:21">
      <c r="A3274" s="42" t="str">
        <f ca="1">IF(GLOBAL[[#This Row],[TT]]&lt;1,"",ROW()-2)</f>
        <v/>
      </c>
      <c r="B3274" s="36" t="s">
        <v>3036</v>
      </c>
      <c r="C3274" s="36">
        <v>0</v>
      </c>
      <c r="D3274" s="36" t="s">
        <v>1295</v>
      </c>
      <c r="E3274" s="42">
        <f ca="1">GLOBAL[[#This Row],[a6]]</f>
        <v>0</v>
      </c>
      <c r="F3274" s="43">
        <f>GLOBAL[[#This Row],[AWAL]]</f>
        <v>0</v>
      </c>
      <c r="G3274" s="36"/>
      <c r="H3274" s="42" t="str">
        <f>IF(GLOBAL[[#This Row],[b1]]="","",GLOBAL[[#This Row],[b1]]-GLOBAL[[#This Row],[a1]])</f>
        <v/>
      </c>
      <c r="I3274" s="43">
        <f>SUM(GLOBAL[[#This Row],[a1]],IF(GLOBAL[[#This Row],[c1]]="",0,GLOBAL[[#This Row],[c1]]))</f>
        <v>0</v>
      </c>
      <c r="J3274" s="36"/>
      <c r="K3274" s="42" t="str">
        <f>IF(GLOBAL[[#This Row],[b2]]="","",GLOBAL[[#This Row],[b2]]-GLOBAL[[#This Row],[a2]])</f>
        <v/>
      </c>
      <c r="L3274" s="43">
        <f ca="1">SUM(INDIRECT(GLOBAL_VAR[TABLENAME]&amp;"[@a"&amp;$1:$1-1&amp;"]"),INDIRECT(GLOBAL_VAR[TABLENAME]&amp;"[@c"&amp;$1:$1-1&amp;"]"))</f>
        <v>0</v>
      </c>
      <c r="M3274" s="38"/>
      <c r="N3274" s="44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44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42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</row>
    <row r="3275" spans="1:21">
      <c r="A3275" s="39" t="str">
        <f ca="1">IF(GLOBAL[[#This Row],[TT]]&lt;1,"",ROW()-2)</f>
        <v/>
      </c>
      <c r="B3275" s="36" t="s">
        <v>3042</v>
      </c>
      <c r="C3275" s="31">
        <v>0</v>
      </c>
      <c r="D3275" s="36" t="s">
        <v>94</v>
      </c>
      <c r="E3275" s="39">
        <f ca="1">GLOBAL[[#This Row],[a6]]</f>
        <v>0</v>
      </c>
      <c r="F3275" s="40">
        <f>GLOBAL[[#This Row],[AWAL]]</f>
        <v>0</v>
      </c>
      <c r="G3275" s="31"/>
      <c r="H3275" s="39" t="str">
        <f>IF(GLOBAL[[#This Row],[b1]]="","",GLOBAL[[#This Row],[b1]]-GLOBAL[[#This Row],[a1]])</f>
        <v/>
      </c>
      <c r="I3275" s="40">
        <f>SUM(GLOBAL[[#This Row],[a1]],IF(GLOBAL[[#This Row],[c1]]="",0,GLOBAL[[#This Row],[c1]]))</f>
        <v>0</v>
      </c>
      <c r="J3275" s="31"/>
      <c r="K3275" s="39" t="str">
        <f>IF(GLOBAL[[#This Row],[b2]]="","",GLOBAL[[#This Row],[b2]]-GLOBAL[[#This Row],[a2]])</f>
        <v/>
      </c>
      <c r="L3275" s="40">
        <f ca="1">SUM(INDIRECT(GLOBAL_VAR[TABLENAME]&amp;"[@a"&amp;$1:$1-1&amp;"]"),INDIRECT(GLOBAL_VAR[TABLENAME]&amp;"[@c"&amp;$1:$1-1&amp;"]"))</f>
        <v>0</v>
      </c>
      <c r="M3275" s="33"/>
      <c r="N3275" s="41" t="str">
        <f>IF(GLOBAL[[#This Row],[b3]]="","",GLOBAL[[#This Row],[b3]]-GLOBAL[[#This Row],[a3]])</f>
        <v/>
      </c>
      <c r="O3275" s="32">
        <f ca="1">SUM(INDIRECT(GLOBAL_VAR[TABLENAME]&amp;"[@a"&amp;$1:$1-1&amp;"]"),INDIRECT(GLOBAL_VAR[TABLENAME]&amp;"[@c"&amp;$1:$1-1&amp;"]"))</f>
        <v>0</v>
      </c>
      <c r="P3275" s="33"/>
      <c r="Q3275" s="41" t="str">
        <f>IF(GLOBAL[[#This Row],[b4]]="","",GLOBAL[[#This Row],[b4]]-GLOBAL[[#This Row],[a4]])</f>
        <v/>
      </c>
      <c r="R3275" s="32">
        <f ca="1">SUM(INDIRECT(GLOBAL_VAR[TABLENAME]&amp;"[@a"&amp;$1:$1-1&amp;"]"),INDIRECT(GLOBAL_VAR[TABLENAME]&amp;"[@c"&amp;$1:$1-1&amp;"]"))</f>
        <v>0</v>
      </c>
      <c r="S3275" s="31"/>
      <c r="T3275" s="39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9" t="str">
        <f ca="1">IF(GLOBAL[[#This Row],[TT]]&lt;1,"",ROW()-2)</f>
        <v/>
      </c>
      <c r="B3276" s="36" t="s">
        <v>3045</v>
      </c>
      <c r="C3276" s="31">
        <v>0</v>
      </c>
      <c r="D3276" s="36">
        <v>1440</v>
      </c>
      <c r="E3276" s="39">
        <f ca="1">GLOBAL[[#This Row],[a6]]</f>
        <v>0</v>
      </c>
      <c r="F3276" s="40">
        <f>GLOBAL[[#This Row],[AWAL]]</f>
        <v>0</v>
      </c>
      <c r="G3276" s="31"/>
      <c r="H3276" s="39" t="str">
        <f>IF(GLOBAL[[#This Row],[b1]]="","",GLOBAL[[#This Row],[b1]]-GLOBAL[[#This Row],[a1]])</f>
        <v/>
      </c>
      <c r="I3276" s="40">
        <f>SUM(GLOBAL[[#This Row],[a1]],IF(GLOBAL[[#This Row],[c1]]="",0,GLOBAL[[#This Row],[c1]]))</f>
        <v>0</v>
      </c>
      <c r="J3276" s="31"/>
      <c r="K3276" s="39" t="str">
        <f>IF(GLOBAL[[#This Row],[b2]]="","",GLOBAL[[#This Row],[b2]]-GLOBAL[[#This Row],[a2]])</f>
        <v/>
      </c>
      <c r="L3276" s="40">
        <f ca="1">SUM(INDIRECT(GLOBAL_VAR[TABLENAME]&amp;"[@a"&amp;$1:$1-1&amp;"]"),INDIRECT(GLOBAL_VAR[TABLENAME]&amp;"[@c"&amp;$1:$1-1&amp;"]"))</f>
        <v>0</v>
      </c>
      <c r="M3276" s="33"/>
      <c r="N3276" s="41" t="str">
        <f>IF(GLOBAL[[#This Row],[b3]]="","",GLOBAL[[#This Row],[b3]]-GLOBAL[[#This Row],[a3]])</f>
        <v/>
      </c>
      <c r="O3276" s="32">
        <f ca="1">SUM(INDIRECT(GLOBAL_VAR[TABLENAME]&amp;"[@a"&amp;$1:$1-1&amp;"]"),INDIRECT(GLOBAL_VAR[TABLENAME]&amp;"[@c"&amp;$1:$1-1&amp;"]"))</f>
        <v>0</v>
      </c>
      <c r="P3276" s="33"/>
      <c r="Q3276" s="41" t="str">
        <f>IF(GLOBAL[[#This Row],[b4]]="","",GLOBAL[[#This Row],[b4]]-GLOBAL[[#This Row],[a4]])</f>
        <v/>
      </c>
      <c r="R3276" s="32">
        <f ca="1">SUM(INDIRECT(GLOBAL_VAR[TABLENAME]&amp;"[@a"&amp;$1:$1-1&amp;"]"),INDIRECT(GLOBAL_VAR[TABLENAME]&amp;"[@c"&amp;$1:$1-1&amp;"]"))</f>
        <v>0</v>
      </c>
      <c r="S3276" s="31"/>
      <c r="T3276" s="39" t="str">
        <f>IF(GLOBAL[[#This Row],[b5]]="","",GLOBAL[[#This Row],[b5]]-GLOBAL[[#This Row],[a5]])</f>
        <v/>
      </c>
      <c r="U3276" s="65">
        <f ca="1">SUM(INDIRECT(GLOBAL_VAR[TABLENAME]&amp;"[@a"&amp;$1:$1-1&amp;"]"),INDIRECT(GLOBAL_VAR[TABLENAME]&amp;"[@c"&amp;$1:$1-1&amp;"]"))</f>
        <v>0</v>
      </c>
    </row>
    <row r="3277" spans="1:21">
      <c r="A3277" s="42" t="str">
        <f ca="1">IF(GLOBAL[[#This Row],[TT]]&lt;1,"",ROW()-2)</f>
        <v/>
      </c>
      <c r="B3277" s="36" t="s">
        <v>4446</v>
      </c>
      <c r="C3277" s="36">
        <v>0</v>
      </c>
      <c r="D3277" s="36" t="s">
        <v>2338</v>
      </c>
      <c r="E3277" s="42">
        <f ca="1">GLOBAL[[#This Row],[a6]]</f>
        <v>0</v>
      </c>
      <c r="F3277" s="43">
        <f>GLOBAL[[#This Row],[AWAL]]</f>
        <v>0</v>
      </c>
      <c r="G3277" s="36"/>
      <c r="H3277" s="42" t="str">
        <f>IF(GLOBAL[[#This Row],[b1]]="","",GLOBAL[[#This Row],[b1]]-GLOBAL[[#This Row],[a1]])</f>
        <v/>
      </c>
      <c r="I3277" s="43">
        <f>SUM(GLOBAL[[#This Row],[a1]],IF(GLOBAL[[#This Row],[c1]]="",0,GLOBAL[[#This Row],[c1]]))</f>
        <v>0</v>
      </c>
      <c r="J3277" s="36"/>
      <c r="K3277" s="42" t="str">
        <f>IF(GLOBAL[[#This Row],[b2]]="","",GLOBAL[[#This Row],[b2]]-GLOBAL[[#This Row],[a2]])</f>
        <v/>
      </c>
      <c r="L3277" s="43">
        <f ca="1">SUM(INDIRECT(GLOBAL_VAR[TABLENAME]&amp;"[@a"&amp;$1:$1-1&amp;"]"),INDIRECT(GLOBAL_VAR[TABLENAME]&amp;"[@c"&amp;$1:$1-1&amp;"]"))</f>
        <v>0</v>
      </c>
      <c r="M3277" s="38"/>
      <c r="N3277" s="44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44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42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42" t="str">
        <f ca="1">IF(GLOBAL[[#This Row],[TT]]&lt;1,"",ROW()-2)</f>
        <v/>
      </c>
      <c r="B3278" s="36" t="s">
        <v>4446</v>
      </c>
      <c r="C3278" s="36">
        <v>0</v>
      </c>
      <c r="D3278" s="36" t="s">
        <v>2629</v>
      </c>
      <c r="E3278" s="42">
        <f ca="1">GLOBAL[[#This Row],[a6]]</f>
        <v>0</v>
      </c>
      <c r="F3278" s="43">
        <f>GLOBAL[[#This Row],[AWAL]]</f>
        <v>0</v>
      </c>
      <c r="G3278" s="36"/>
      <c r="H3278" s="42" t="str">
        <f>IF(GLOBAL[[#This Row],[b1]]="","",GLOBAL[[#This Row],[b1]]-GLOBAL[[#This Row],[a1]])</f>
        <v/>
      </c>
      <c r="I3278" s="43">
        <f>SUM(GLOBAL[[#This Row],[a1]],IF(GLOBAL[[#This Row],[c1]]="",0,GLOBAL[[#This Row],[c1]]))</f>
        <v>0</v>
      </c>
      <c r="J3278" s="36"/>
      <c r="K3278" s="42" t="str">
        <f>IF(GLOBAL[[#This Row],[b2]]="","",GLOBAL[[#This Row],[b2]]-GLOBAL[[#This Row],[a2]])</f>
        <v/>
      </c>
      <c r="L3278" s="43">
        <f ca="1">SUM(INDIRECT(GLOBAL_VAR[TABLENAME]&amp;"[@a"&amp;$1:$1-1&amp;"]"),INDIRECT(GLOBAL_VAR[TABLENAME]&amp;"[@c"&amp;$1:$1-1&amp;"]"))</f>
        <v>0</v>
      </c>
      <c r="M3278" s="38"/>
      <c r="N3278" s="44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44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42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42" t="str">
        <f ca="1">IF(GLOBAL[[#This Row],[TT]]&lt;1,"",ROW()-2)</f>
        <v/>
      </c>
      <c r="B3279" s="36" t="s">
        <v>4448</v>
      </c>
      <c r="C3279" s="36">
        <v>0</v>
      </c>
      <c r="D3279" s="36" t="s">
        <v>2414</v>
      </c>
      <c r="E3279" s="42">
        <f ca="1">GLOBAL[[#This Row],[a6]]</f>
        <v>0</v>
      </c>
      <c r="F3279" s="43">
        <f>GLOBAL[[#This Row],[AWAL]]</f>
        <v>0</v>
      </c>
      <c r="G3279" s="36"/>
      <c r="H3279" s="42" t="str">
        <f>IF(GLOBAL[[#This Row],[b1]]="","",GLOBAL[[#This Row],[b1]]-GLOBAL[[#This Row],[a1]])</f>
        <v/>
      </c>
      <c r="I3279" s="43">
        <f>SUM(GLOBAL[[#This Row],[a1]],IF(GLOBAL[[#This Row],[c1]]="",0,GLOBAL[[#This Row],[c1]]))</f>
        <v>0</v>
      </c>
      <c r="J3279" s="36"/>
      <c r="K3279" s="42" t="str">
        <f>IF(GLOBAL[[#This Row],[b2]]="","",GLOBAL[[#This Row],[b2]]-GLOBAL[[#This Row],[a2]])</f>
        <v/>
      </c>
      <c r="L3279" s="43">
        <f ca="1">SUM(INDIRECT(GLOBAL_VAR[TABLENAME]&amp;"[@a"&amp;$1:$1-1&amp;"]"),INDIRECT(GLOBAL_VAR[TABLENAME]&amp;"[@c"&amp;$1:$1-1&amp;"]"))</f>
        <v>0</v>
      </c>
      <c r="M3279" s="38"/>
      <c r="N3279" s="44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44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42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9" t="str">
        <f ca="1">IF(GLOBAL[[#This Row],[TT]]&lt;1,"",ROW()-2)</f>
        <v/>
      </c>
      <c r="B3280" s="36" t="s">
        <v>2381</v>
      </c>
      <c r="C3280" s="31">
        <v>0</v>
      </c>
      <c r="D3280" s="31" t="s">
        <v>2440</v>
      </c>
      <c r="E3280" s="39">
        <f ca="1">GLOBAL[[#This Row],[a6]]</f>
        <v>0</v>
      </c>
      <c r="F3280" s="40">
        <f>GLOBAL[[#This Row],[AWAL]]</f>
        <v>0</v>
      </c>
      <c r="G3280" s="31"/>
      <c r="H3280" s="39" t="str">
        <f>IF(GLOBAL[[#This Row],[b1]]="","",GLOBAL[[#This Row],[b1]]-GLOBAL[[#This Row],[a1]])</f>
        <v/>
      </c>
      <c r="I3280" s="40">
        <f>SUM(GLOBAL[[#This Row],[a1]],IF(GLOBAL[[#This Row],[c1]]="",0,GLOBAL[[#This Row],[c1]]))</f>
        <v>0</v>
      </c>
      <c r="J3280" s="31"/>
      <c r="K3280" s="39" t="str">
        <f>IF(GLOBAL[[#This Row],[b2]]="","",GLOBAL[[#This Row],[b2]]-GLOBAL[[#This Row],[a2]])</f>
        <v/>
      </c>
      <c r="L3280" s="40">
        <f ca="1">SUM(INDIRECT(GLOBAL_VAR[TABLENAME]&amp;"[@a"&amp;$1:$1-1&amp;"]"),INDIRECT(GLOBAL_VAR[TABLENAME]&amp;"[@c"&amp;$1:$1-1&amp;"]"))</f>
        <v>0</v>
      </c>
      <c r="M3280" s="33"/>
      <c r="N3280" s="41" t="str">
        <f>IF(GLOBAL[[#This Row],[b3]]="","",GLOBAL[[#This Row],[b3]]-GLOBAL[[#This Row],[a3]])</f>
        <v/>
      </c>
      <c r="O3280" s="32">
        <f ca="1">SUM(INDIRECT(GLOBAL_VAR[TABLENAME]&amp;"[@a"&amp;$1:$1-1&amp;"]"),INDIRECT(GLOBAL_VAR[TABLENAME]&amp;"[@c"&amp;$1:$1-1&amp;"]"))</f>
        <v>0</v>
      </c>
      <c r="P3280" s="33"/>
      <c r="Q3280" s="41" t="str">
        <f>IF(GLOBAL[[#This Row],[b4]]="","",GLOBAL[[#This Row],[b4]]-GLOBAL[[#This Row],[a4]])</f>
        <v/>
      </c>
      <c r="R3280" s="32">
        <f ca="1">SUM(INDIRECT(GLOBAL_VAR[TABLENAME]&amp;"[@a"&amp;$1:$1-1&amp;"]"),INDIRECT(GLOBAL_VAR[TABLENAME]&amp;"[@c"&amp;$1:$1-1&amp;"]"))</f>
        <v>0</v>
      </c>
      <c r="S3280" s="31"/>
      <c r="T3280" s="39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9" t="str">
        <f ca="1">IF(GLOBAL[[#This Row],[TT]]&lt;1,"",ROW()-2)</f>
        <v/>
      </c>
      <c r="B3281" s="36" t="s">
        <v>3054</v>
      </c>
      <c r="C3281" s="31">
        <v>0</v>
      </c>
      <c r="D3281" s="31" t="s">
        <v>187</v>
      </c>
      <c r="E3281" s="39">
        <f ca="1">GLOBAL[[#This Row],[a6]]</f>
        <v>0</v>
      </c>
      <c r="F3281" s="40">
        <f>GLOBAL[[#This Row],[AWAL]]</f>
        <v>0</v>
      </c>
      <c r="G3281" s="31"/>
      <c r="H3281" s="39" t="str">
        <f>IF(GLOBAL[[#This Row],[b1]]="","",GLOBAL[[#This Row],[b1]]-GLOBAL[[#This Row],[a1]])</f>
        <v/>
      </c>
      <c r="I3281" s="40">
        <f>SUM(GLOBAL[[#This Row],[a1]],IF(GLOBAL[[#This Row],[c1]]="",0,GLOBAL[[#This Row],[c1]]))</f>
        <v>0</v>
      </c>
      <c r="J3281" s="31"/>
      <c r="K3281" s="39" t="str">
        <f>IF(GLOBAL[[#This Row],[b2]]="","",GLOBAL[[#This Row],[b2]]-GLOBAL[[#This Row],[a2]])</f>
        <v/>
      </c>
      <c r="L3281" s="40">
        <f ca="1">SUM(INDIRECT(GLOBAL_VAR[TABLENAME]&amp;"[@a"&amp;$1:$1-1&amp;"]"),INDIRECT(GLOBAL_VAR[TABLENAME]&amp;"[@c"&amp;$1:$1-1&amp;"]"))</f>
        <v>0</v>
      </c>
      <c r="M3281" s="33"/>
      <c r="N3281" s="41" t="str">
        <f>IF(GLOBAL[[#This Row],[b3]]="","",GLOBAL[[#This Row],[b3]]-GLOBAL[[#This Row],[a3]])</f>
        <v/>
      </c>
      <c r="O3281" s="32">
        <f ca="1">SUM(INDIRECT(GLOBAL_VAR[TABLENAME]&amp;"[@a"&amp;$1:$1-1&amp;"]"),INDIRECT(GLOBAL_VAR[TABLENAME]&amp;"[@c"&amp;$1:$1-1&amp;"]"))</f>
        <v>0</v>
      </c>
      <c r="P3281" s="33"/>
      <c r="Q3281" s="41" t="str">
        <f>IF(GLOBAL[[#This Row],[b4]]="","",GLOBAL[[#This Row],[b4]]-GLOBAL[[#This Row],[a4]])</f>
        <v/>
      </c>
      <c r="R3281" s="32">
        <f ca="1">SUM(INDIRECT(GLOBAL_VAR[TABLENAME]&amp;"[@a"&amp;$1:$1-1&amp;"]"),INDIRECT(GLOBAL_VAR[TABLENAME]&amp;"[@c"&amp;$1:$1-1&amp;"]"))</f>
        <v>0</v>
      </c>
      <c r="S3281" s="31"/>
      <c r="T3281" s="39" t="str">
        <f>IF(GLOBAL[[#This Row],[b5]]="","",GLOBAL[[#This Row],[b5]]-GLOBAL[[#This Row],[a5]])</f>
        <v/>
      </c>
      <c r="U3281" s="65">
        <f ca="1">SUM(INDIRECT(GLOBAL_VAR[TABLENAME]&amp;"[@a"&amp;$1:$1-1&amp;"]"),INDIRECT(GLOBAL_VAR[TABLENAME]&amp;"[@c"&amp;$1:$1-1&amp;"]"))</f>
        <v>0</v>
      </c>
    </row>
    <row r="3282" spans="1:21">
      <c r="A3282" s="42" t="str">
        <f ca="1">IF(GLOBAL[[#This Row],[TT]]&lt;1,"",ROW()-2)</f>
        <v/>
      </c>
      <c r="B3282" s="36" t="s">
        <v>3056</v>
      </c>
      <c r="C3282" s="36">
        <v>0</v>
      </c>
      <c r="D3282" s="36" t="s">
        <v>495</v>
      </c>
      <c r="E3282" s="42">
        <f ca="1">GLOBAL[[#This Row],[a6]]</f>
        <v>0</v>
      </c>
      <c r="F3282" s="43">
        <f>GLOBAL[[#This Row],[AWAL]]</f>
        <v>0</v>
      </c>
      <c r="G3282" s="36"/>
      <c r="H3282" s="42" t="str">
        <f>IF(GLOBAL[[#This Row],[b1]]="","",GLOBAL[[#This Row],[b1]]-GLOBAL[[#This Row],[a1]])</f>
        <v/>
      </c>
      <c r="I3282" s="43">
        <f>SUM(GLOBAL[[#This Row],[a1]],IF(GLOBAL[[#This Row],[c1]]="",0,GLOBAL[[#This Row],[c1]]))</f>
        <v>0</v>
      </c>
      <c r="J3282" s="36"/>
      <c r="K3282" s="42" t="str">
        <f>IF(GLOBAL[[#This Row],[b2]]="","",GLOBAL[[#This Row],[b2]]-GLOBAL[[#This Row],[a2]])</f>
        <v/>
      </c>
      <c r="L3282" s="43">
        <f ca="1">SUM(INDIRECT(GLOBAL_VAR[TABLENAME]&amp;"[@a"&amp;$1:$1-1&amp;"]"),INDIRECT(GLOBAL_VAR[TABLENAME]&amp;"[@c"&amp;$1:$1-1&amp;"]"))</f>
        <v>0</v>
      </c>
      <c r="M3282" s="38"/>
      <c r="N3282" s="44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44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42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42" t="str">
        <f ca="1">IF(GLOBAL[[#This Row],[TT]]&lt;1,"",ROW()-2)</f>
        <v/>
      </c>
      <c r="B3283" s="36" t="s">
        <v>2350</v>
      </c>
      <c r="C3283" s="36">
        <v>0</v>
      </c>
      <c r="D3283" s="36" t="s">
        <v>58</v>
      </c>
      <c r="E3283" s="42">
        <f ca="1">GLOBAL[[#This Row],[a6]]</f>
        <v>0</v>
      </c>
      <c r="F3283" s="43">
        <f>GLOBAL[[#This Row],[AWAL]]</f>
        <v>0</v>
      </c>
      <c r="G3283" s="36"/>
      <c r="H3283" s="42" t="str">
        <f>IF(GLOBAL[[#This Row],[b1]]="","",GLOBAL[[#This Row],[b1]]-GLOBAL[[#This Row],[a1]])</f>
        <v/>
      </c>
      <c r="I3283" s="43">
        <f>SUM(GLOBAL[[#This Row],[a1]],IF(GLOBAL[[#This Row],[c1]]="",0,GLOBAL[[#This Row],[c1]]))</f>
        <v>0</v>
      </c>
      <c r="J3283" s="36"/>
      <c r="K3283" s="42" t="str">
        <f>IF(GLOBAL[[#This Row],[b2]]="","",GLOBAL[[#This Row],[b2]]-GLOBAL[[#This Row],[a2]])</f>
        <v/>
      </c>
      <c r="L3283" s="43">
        <f ca="1">SUM(INDIRECT(GLOBAL_VAR[TABLENAME]&amp;"[@a"&amp;$1:$1-1&amp;"]"),INDIRECT(GLOBAL_VAR[TABLENAME]&amp;"[@c"&amp;$1:$1-1&amp;"]"))</f>
        <v>0</v>
      </c>
      <c r="M3283" s="38"/>
      <c r="N3283" s="44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44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42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42" t="str">
        <f ca="1">IF(GLOBAL[[#This Row],[TT]]&lt;1,"",ROW()-2)</f>
        <v/>
      </c>
      <c r="B3284" s="36" t="s">
        <v>2351</v>
      </c>
      <c r="C3284" s="36">
        <v>0</v>
      </c>
      <c r="D3284" s="36" t="s">
        <v>87</v>
      </c>
      <c r="E3284" s="42">
        <f ca="1">GLOBAL[[#This Row],[a6]]</f>
        <v>0</v>
      </c>
      <c r="F3284" s="43">
        <f>GLOBAL[[#This Row],[AWAL]]</f>
        <v>0</v>
      </c>
      <c r="G3284" s="36"/>
      <c r="H3284" s="42" t="str">
        <f>IF(GLOBAL[[#This Row],[b1]]="","",GLOBAL[[#This Row],[b1]]-GLOBAL[[#This Row],[a1]])</f>
        <v/>
      </c>
      <c r="I3284" s="43">
        <f>SUM(GLOBAL[[#This Row],[a1]],IF(GLOBAL[[#This Row],[c1]]="",0,GLOBAL[[#This Row],[c1]]))</f>
        <v>0</v>
      </c>
      <c r="J3284" s="36"/>
      <c r="K3284" s="42" t="str">
        <f>IF(GLOBAL[[#This Row],[b2]]="","",GLOBAL[[#This Row],[b2]]-GLOBAL[[#This Row],[a2]])</f>
        <v/>
      </c>
      <c r="L3284" s="43">
        <f ca="1">SUM(INDIRECT(GLOBAL_VAR[TABLENAME]&amp;"[@a"&amp;$1:$1-1&amp;"]"),INDIRECT(GLOBAL_VAR[TABLENAME]&amp;"[@c"&amp;$1:$1-1&amp;"]"))</f>
        <v>0</v>
      </c>
      <c r="M3284" s="38"/>
      <c r="N3284" s="44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44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42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</sheetData>
  <conditionalFormatting sqref="B3234">
    <cfRule type="duplicateValues" dxfId="109" priority="19"/>
  </conditionalFormatting>
  <conditionalFormatting sqref="B964">
    <cfRule type="duplicateValues" dxfId="108" priority="18"/>
  </conditionalFormatting>
  <conditionalFormatting sqref="B965:B1328 B3:B731 B751:B763 B765:B963 B1330:B2058 B733:B748 B2427:B2692 B2060:B2425 B2695:B3234">
    <cfRule type="duplicateValues" dxfId="107" priority="265"/>
  </conditionalFormatting>
  <conditionalFormatting sqref="B2427:B2692 B1330:B2058 B751:B763 B1:B731 B765:B1328 B733:B748 B2060:B2425 B2695:B1048576">
    <cfRule type="duplicateValues" dxfId="106" priority="17"/>
  </conditionalFormatting>
  <conditionalFormatting sqref="B749:B750">
    <cfRule type="duplicateValues" dxfId="105" priority="16"/>
  </conditionalFormatting>
  <conditionalFormatting sqref="B749:B750">
    <cfRule type="duplicateValues" dxfId="104" priority="15"/>
  </conditionalFormatting>
  <conditionalFormatting sqref="B764">
    <cfRule type="duplicateValues" dxfId="103" priority="14"/>
  </conditionalFormatting>
  <conditionalFormatting sqref="B764">
    <cfRule type="duplicateValues" dxfId="102" priority="13"/>
  </conditionalFormatting>
  <conditionalFormatting sqref="B1329">
    <cfRule type="duplicateValues" dxfId="101" priority="12"/>
  </conditionalFormatting>
  <conditionalFormatting sqref="B1329">
    <cfRule type="duplicateValues" dxfId="100" priority="11"/>
  </conditionalFormatting>
  <conditionalFormatting sqref="B732">
    <cfRule type="duplicateValues" dxfId="99" priority="10"/>
  </conditionalFormatting>
  <conditionalFormatting sqref="B732">
    <cfRule type="duplicateValues" dxfId="98" priority="9"/>
  </conditionalFormatting>
  <conditionalFormatting sqref="B2059">
    <cfRule type="duplicateValues" dxfId="97" priority="8"/>
  </conditionalFormatting>
  <conditionalFormatting sqref="B2059">
    <cfRule type="duplicateValues" dxfId="96" priority="7"/>
  </conditionalFormatting>
  <conditionalFormatting sqref="B2426">
    <cfRule type="duplicateValues" dxfId="95" priority="6"/>
  </conditionalFormatting>
  <conditionalFormatting sqref="B2426">
    <cfRule type="duplicateValues" dxfId="94" priority="5"/>
  </conditionalFormatting>
  <conditionalFormatting sqref="B2693">
    <cfRule type="duplicateValues" dxfId="93" priority="4"/>
  </conditionalFormatting>
  <conditionalFormatting sqref="B2693">
    <cfRule type="duplicateValues" dxfId="92" priority="3"/>
  </conditionalFormatting>
  <conditionalFormatting sqref="B2694">
    <cfRule type="duplicateValues" dxfId="91" priority="2"/>
  </conditionalFormatting>
  <conditionalFormatting sqref="B2694">
    <cfRule type="duplicateValues" dxfId="90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20"/>
  <sheetViews>
    <sheetView topLeftCell="A807" zoomScale="85" zoomScaleNormal="85" workbookViewId="0">
      <selection activeCell="G819" sqref="G819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hidden="1" customWidth="1"/>
    <col min="9" max="9" width="5.42578125" style="29" hidden="1" customWidth="1" outlineLevel="1"/>
    <col min="10" max="10" width="5.140625" style="29" hidden="1" customWidth="1" outlineLevel="1"/>
    <col min="11" max="11" width="5.28515625" style="29" hidden="1" customWidth="1"/>
    <col min="12" max="12" width="5.42578125" style="29" customWidth="1" outlineLevel="1"/>
    <col min="13" max="13" width="5.140625" style="29" customWidth="1" outlineLevel="1"/>
    <col min="14" max="14" width="5.28515625" style="29" bestFit="1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UTN\2023\06 JUNI\[LOG_JUNI.XLSX]GLOBAL</v>
      </c>
      <c r="C1" s="29">
        <f ca="1">SEARCH("]",B1)</f>
        <v>59</v>
      </c>
      <c r="D1" s="29" t="s">
        <v>4663</v>
      </c>
      <c r="E1" s="29">
        <f ca="1">IF(V1&gt;0,T1,IF(S1&gt;0,Q1,IF(NOT(P1=0),N1,IF(NOT(M1=0),K1,IF(NOT(J1=0),H1,"ERR")))))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4034</v>
      </c>
      <c r="B2" s="29" t="s">
        <v>4523</v>
      </c>
      <c r="C2" s="29" t="s">
        <v>4524</v>
      </c>
      <c r="D2" s="29" t="s">
        <v>4525</v>
      </c>
      <c r="E2" s="29" t="s">
        <v>4526</v>
      </c>
      <c r="F2" s="29" t="s">
        <v>4527</v>
      </c>
      <c r="G2" s="29" t="s">
        <v>4528</v>
      </c>
      <c r="H2" s="29" t="s">
        <v>4648</v>
      </c>
      <c r="I2" s="29" t="s">
        <v>4649</v>
      </c>
      <c r="J2" s="29" t="s">
        <v>4650</v>
      </c>
      <c r="K2" s="29" t="s">
        <v>4651</v>
      </c>
      <c r="L2" s="29" t="s">
        <v>4652</v>
      </c>
      <c r="M2" s="29" t="s">
        <v>4653</v>
      </c>
      <c r="N2" s="29" t="s">
        <v>4654</v>
      </c>
      <c r="O2" s="29" t="s">
        <v>4655</v>
      </c>
      <c r="P2" s="29" t="s">
        <v>4656</v>
      </c>
      <c r="Q2" s="29" t="s">
        <v>4657</v>
      </c>
      <c r="R2" s="29" t="s">
        <v>4658</v>
      </c>
      <c r="S2" s="29" t="s">
        <v>4659</v>
      </c>
      <c r="T2" s="29" t="s">
        <v>4660</v>
      </c>
      <c r="U2" s="29" t="s">
        <v>4661</v>
      </c>
      <c r="V2" s="29" t="s">
        <v>4662</v>
      </c>
      <c r="W2" s="29" t="s">
        <v>4</v>
      </c>
      <c r="AB2" s="29" t="s">
        <v>4691</v>
      </c>
      <c r="AC2" s="29" t="s">
        <v>4692</v>
      </c>
    </row>
    <row r="3" spans="1:29">
      <c r="A3" s="31">
        <f ca="1">IF(IMPORT[[#This Row],[C]]&lt;1,"",ROW()-2)</f>
        <v>1</v>
      </c>
      <c r="B3" s="31" t="s">
        <v>3397</v>
      </c>
      <c r="C3" s="31" t="s">
        <v>3398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4697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1" t="s">
        <v>3401</v>
      </c>
      <c r="C4" s="31" t="s">
        <v>3402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1" t="s">
        <v>3403</v>
      </c>
      <c r="C5" s="31" t="s">
        <v>3402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1" t="s">
        <v>3404</v>
      </c>
      <c r="C6" s="31" t="s">
        <v>3402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1" t="s">
        <v>3405</v>
      </c>
      <c r="C7" s="31" t="s">
        <v>3406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1" t="s">
        <v>3407</v>
      </c>
      <c r="C8" s="31" t="s">
        <v>3408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1" t="s">
        <v>3409</v>
      </c>
      <c r="C9" s="31" t="s">
        <v>3410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1" t="s">
        <v>3411</v>
      </c>
      <c r="C10" s="31" t="s">
        <v>3412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33" t="s">
        <v>3413</v>
      </c>
      <c r="C11" s="33" t="s">
        <v>3412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1" t="s">
        <v>3414</v>
      </c>
      <c r="C12" s="31" t="s">
        <v>3412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1" t="s">
        <v>3415</v>
      </c>
      <c r="C13" s="31" t="s">
        <v>3412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1" t="s">
        <v>3416</v>
      </c>
      <c r="C14" s="31" t="s">
        <v>3412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1" t="s">
        <v>3417</v>
      </c>
      <c r="C15" s="31" t="s">
        <v>3412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1" t="s">
        <v>3418</v>
      </c>
      <c r="C16" s="31" t="s">
        <v>3412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33" t="s">
        <v>3419</v>
      </c>
      <c r="C17" s="33" t="s">
        <v>3420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1" t="s">
        <v>3421</v>
      </c>
      <c r="C18" s="31" t="s">
        <v>3420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1" t="s">
        <v>3422</v>
      </c>
      <c r="C19" s="31" t="s">
        <v>3420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1" t="s">
        <v>3423</v>
      </c>
      <c r="C20" s="31" t="s">
        <v>3420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1" t="s">
        <v>3424</v>
      </c>
      <c r="C21" s="31" t="s">
        <v>3425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1" t="s">
        <v>3426</v>
      </c>
      <c r="C22" s="31" t="s">
        <v>3425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1" t="s">
        <v>3427</v>
      </c>
      <c r="C23" s="31" t="s">
        <v>3428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1" t="s">
        <v>3429</v>
      </c>
      <c r="C24" s="31" t="s">
        <v>3430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33" t="s">
        <v>3431</v>
      </c>
      <c r="C25" s="33" t="s">
        <v>3430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1" t="s">
        <v>3432</v>
      </c>
      <c r="C26" s="31" t="s">
        <v>3430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1" t="s">
        <v>3433</v>
      </c>
      <c r="C27" s="31" t="s">
        <v>3430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1" t="s">
        <v>3434</v>
      </c>
      <c r="C28" s="31" t="s">
        <v>3402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1" t="s">
        <v>3435</v>
      </c>
      <c r="C29" s="31" t="s">
        <v>3402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1" t="s">
        <v>3436</v>
      </c>
      <c r="C30" s="31" t="s">
        <v>3402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1" t="s">
        <v>3437</v>
      </c>
      <c r="C31" s="31" t="s">
        <v>3402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1" t="s">
        <v>3438</v>
      </c>
      <c r="C32" s="31" t="s">
        <v>3412</v>
      </c>
      <c r="D32" s="31">
        <v>1200</v>
      </c>
      <c r="E32" s="31">
        <f ca="1">IMPORT[TT]</f>
        <v>7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7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7</v>
      </c>
      <c r="X32" s="54"/>
      <c r="Y32" s="54"/>
      <c r="Z32" s="54"/>
    </row>
    <row r="33" spans="1:26">
      <c r="A33" s="31">
        <f ca="1">IF(IMPORT[[#This Row],[C]]&lt;1,"",ROW()-2)</f>
        <v>31</v>
      </c>
      <c r="B33" s="31" t="s">
        <v>3439</v>
      </c>
      <c r="C33" s="31" t="s">
        <v>3440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1" t="s">
        <v>3441</v>
      </c>
      <c r="C34" s="31" t="s">
        <v>3440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1" t="s">
        <v>3442</v>
      </c>
      <c r="C35" s="31" t="s">
        <v>3440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1" t="s">
        <v>3443</v>
      </c>
      <c r="C36" s="31" t="s">
        <v>3440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1" t="s">
        <v>3444</v>
      </c>
      <c r="C37" s="31" t="s">
        <v>3440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1" t="s">
        <v>3445</v>
      </c>
      <c r="C38" s="31" t="s">
        <v>3440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1">
        <v>1505</v>
      </c>
      <c r="C39" s="31" t="s">
        <v>3446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1" t="s">
        <v>3447</v>
      </c>
      <c r="C40" s="31" t="s">
        <v>3446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1" t="s">
        <v>3448</v>
      </c>
      <c r="C41" s="31" t="s">
        <v>3446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1">
        <v>4505</v>
      </c>
      <c r="C42" s="31" t="s">
        <v>3446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1" t="s">
        <v>3449</v>
      </c>
      <c r="C43" s="31" t="s">
        <v>3450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1" t="s">
        <v>3451</v>
      </c>
      <c r="C44" s="31" t="s">
        <v>3450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1" t="s">
        <v>3452</v>
      </c>
      <c r="C45" s="31" t="s">
        <v>3450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1" t="s">
        <v>3454</v>
      </c>
      <c r="C46" s="31" t="s">
        <v>3455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1" t="s">
        <v>3456</v>
      </c>
      <c r="C47" s="31" t="s">
        <v>3457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1" t="s">
        <v>3458</v>
      </c>
      <c r="C48" s="31" t="s">
        <v>3457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1" t="s">
        <v>3459</v>
      </c>
      <c r="C49" s="31" t="s">
        <v>3457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1" t="s">
        <v>3460</v>
      </c>
      <c r="C50" s="31" t="s">
        <v>3457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1" t="s">
        <v>3461</v>
      </c>
      <c r="C51" s="31" t="s">
        <v>3457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1" t="s">
        <v>3462</v>
      </c>
      <c r="C52" s="31" t="s">
        <v>3398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1">
        <v>840</v>
      </c>
      <c r="C53" s="31" t="s">
        <v>3463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1" t="s">
        <v>3464</v>
      </c>
      <c r="C54" s="31" t="s">
        <v>3463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1" t="s">
        <v>3465</v>
      </c>
      <c r="C55" s="31" t="s">
        <v>3463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1" t="s">
        <v>3466</v>
      </c>
      <c r="C56" s="31" t="s">
        <v>3467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1" t="s">
        <v>3468</v>
      </c>
      <c r="C57" s="31" t="s">
        <v>3402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1" t="s">
        <v>3469</v>
      </c>
      <c r="C58" s="31" t="s">
        <v>3402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1" t="s">
        <v>3470</v>
      </c>
      <c r="C59" s="31" t="s">
        <v>3471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1" t="s">
        <v>3472</v>
      </c>
      <c r="C60" s="31" t="s">
        <v>3402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1" t="s">
        <v>3473</v>
      </c>
      <c r="C61" s="31" t="s">
        <v>3450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1" t="s">
        <v>3474</v>
      </c>
      <c r="C62" s="31" t="s">
        <v>3450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1">
        <v>858</v>
      </c>
      <c r="C63" s="31" t="s">
        <v>3450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1" t="s">
        <v>3475</v>
      </c>
      <c r="C64" s="31" t="s">
        <v>3450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1" t="s">
        <v>3476</v>
      </c>
      <c r="C65" s="31" t="s">
        <v>3450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1" t="s">
        <v>3477</v>
      </c>
      <c r="C66" s="31" t="s">
        <v>3457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1" t="s">
        <v>3478</v>
      </c>
      <c r="C67" s="31" t="s">
        <v>3412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1" t="s">
        <v>3480</v>
      </c>
      <c r="C68" s="31" t="s">
        <v>3481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1" t="s">
        <v>3483</v>
      </c>
      <c r="C69" s="31" t="s">
        <v>3412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1" t="s">
        <v>3484</v>
      </c>
      <c r="C70" s="31" t="s">
        <v>3485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1" t="s">
        <v>3486</v>
      </c>
      <c r="C71" s="31" t="s">
        <v>3485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1" t="s">
        <v>3487</v>
      </c>
      <c r="C72" s="31" t="s">
        <v>3485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1" t="s">
        <v>3488</v>
      </c>
      <c r="C73" s="31" t="s">
        <v>3485</v>
      </c>
      <c r="D73" s="31">
        <v>60</v>
      </c>
      <c r="E73" s="31">
        <f ca="1">IMPORT[TT]</f>
        <v>20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20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20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20</v>
      </c>
      <c r="X73" s="54"/>
      <c r="Y73" s="54"/>
      <c r="Z73" s="54"/>
    </row>
    <row r="74" spans="1:26">
      <c r="A74" s="31">
        <f ca="1">IF(IMPORT[[#This Row],[C]]&lt;1,"",ROW()-2)</f>
        <v>72</v>
      </c>
      <c r="B74" s="31" t="s">
        <v>3489</v>
      </c>
      <c r="C74" s="31" t="s">
        <v>3485</v>
      </c>
      <c r="D74" s="31">
        <v>60</v>
      </c>
      <c r="E74" s="31">
        <f ca="1">IMPORT[TT]</f>
        <v>11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11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11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11</v>
      </c>
      <c r="X74" s="54"/>
      <c r="Y74" s="54"/>
      <c r="Z74" s="54"/>
    </row>
    <row r="75" spans="1:26">
      <c r="A75" s="31">
        <f ca="1">IF(IMPORT[[#This Row],[C]]&lt;1,"",ROW()-2)</f>
        <v>73</v>
      </c>
      <c r="B75" s="31" t="s">
        <v>3490</v>
      </c>
      <c r="C75" s="31" t="s">
        <v>3491</v>
      </c>
      <c r="D75" s="31">
        <v>1000</v>
      </c>
      <c r="E75" s="31">
        <f ca="1">IMPORT[TT]</f>
        <v>42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42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42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42</v>
      </c>
      <c r="X75" s="54"/>
      <c r="Y75" s="54"/>
      <c r="Z75" s="54"/>
    </row>
    <row r="76" spans="1:26">
      <c r="A76" s="31">
        <f ca="1">IF(IMPORT[[#This Row],[C]]&lt;1,"",ROW()-2)</f>
        <v>74</v>
      </c>
      <c r="B76" s="31" t="s">
        <v>3492</v>
      </c>
      <c r="C76" s="31" t="s">
        <v>3412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1" t="s">
        <v>3493</v>
      </c>
      <c r="C77" s="31" t="s">
        <v>3412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1" t="s">
        <v>3496</v>
      </c>
      <c r="C78" s="31" t="s">
        <v>3467</v>
      </c>
      <c r="D78" s="31">
        <v>120</v>
      </c>
      <c r="E78" s="31">
        <f ca="1">IMPORT[TT]</f>
        <v>2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2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2</v>
      </c>
      <c r="X78" s="54"/>
      <c r="Y78" s="54"/>
      <c r="Z78" s="54"/>
    </row>
    <row r="79" spans="1:26">
      <c r="A79" s="31">
        <f ca="1">IF(IMPORT[[#This Row],[C]]&lt;1,"",ROW()-2)</f>
        <v>77</v>
      </c>
      <c r="B79" s="31" t="s">
        <v>3498</v>
      </c>
      <c r="C79" s="31" t="s">
        <v>3467</v>
      </c>
      <c r="D79" s="31">
        <v>192</v>
      </c>
      <c r="E79" s="31">
        <f ca="1">IMPORT[TT]</f>
        <v>6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6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6</v>
      </c>
      <c r="X79" s="54"/>
      <c r="Y79" s="54"/>
      <c r="Z79" s="54"/>
    </row>
    <row r="80" spans="1:26">
      <c r="A80" s="31">
        <f ca="1">IF(IMPORT[[#This Row],[C]]&lt;1,"",ROW()-2)</f>
        <v>78</v>
      </c>
      <c r="B80" s="31" t="s">
        <v>3499</v>
      </c>
      <c r="C80" s="31" t="s">
        <v>3467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1" t="s">
        <v>3500</v>
      </c>
      <c r="C81" s="31" t="s">
        <v>3453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1" t="s">
        <v>3501</v>
      </c>
      <c r="C82" s="31" t="s">
        <v>3412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1" t="s">
        <v>3502</v>
      </c>
      <c r="C83" s="31" t="s">
        <v>3412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1" t="s">
        <v>3503</v>
      </c>
      <c r="C84" s="31" t="s">
        <v>3412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1" t="s">
        <v>3504</v>
      </c>
      <c r="C85" s="31" t="s">
        <v>3505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1" t="s">
        <v>3507</v>
      </c>
      <c r="C86" s="31" t="s">
        <v>3508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1" t="s">
        <v>3509</v>
      </c>
      <c r="C87" s="31" t="s">
        <v>3508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1" t="s">
        <v>3510</v>
      </c>
      <c r="C88" s="31" t="s">
        <v>3485</v>
      </c>
      <c r="D88" s="31">
        <v>240</v>
      </c>
      <c r="E88" s="31">
        <f ca="1">IMPORT[TT]</f>
        <v>14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14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14</v>
      </c>
      <c r="X88" s="54"/>
      <c r="Y88" s="54"/>
      <c r="Z88" s="54"/>
    </row>
    <row r="89" spans="1:26">
      <c r="A89" s="31">
        <f ca="1">IF(IMPORT[[#This Row],[C]]&lt;1,"",ROW()-2)</f>
        <v>87</v>
      </c>
      <c r="B89" s="31" t="s">
        <v>3511</v>
      </c>
      <c r="C89" s="31" t="s">
        <v>3485</v>
      </c>
      <c r="D89" s="31">
        <v>60</v>
      </c>
      <c r="E89" s="31">
        <f ca="1">IMPORT[TT]</f>
        <v>14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14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14</v>
      </c>
      <c r="X89" s="54"/>
      <c r="Y89" s="54"/>
      <c r="Z89" s="54"/>
    </row>
    <row r="90" spans="1:26">
      <c r="A90" s="31">
        <f ca="1">IF(IMPORT[[#This Row],[C]]&lt;1,"",ROW()-2)</f>
        <v>88</v>
      </c>
      <c r="B90" s="31" t="s">
        <v>3512</v>
      </c>
      <c r="C90" s="31" t="s">
        <v>3485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1" t="s">
        <v>3513</v>
      </c>
      <c r="C91" s="31" t="s">
        <v>3485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1" t="s">
        <v>3514</v>
      </c>
      <c r="C92" s="31" t="s">
        <v>3485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1" t="s">
        <v>3517</v>
      </c>
      <c r="C93" s="31" t="s">
        <v>3518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1" t="s">
        <v>3519</v>
      </c>
      <c r="C94" s="31" t="s">
        <v>3518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1" t="s">
        <v>3520</v>
      </c>
      <c r="C95" s="31" t="s">
        <v>3518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1" t="s">
        <v>3522</v>
      </c>
      <c r="C96" s="31" t="s">
        <v>3412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1" t="s">
        <v>3523</v>
      </c>
      <c r="C97" s="31" t="s">
        <v>3524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1" t="s">
        <v>3525</v>
      </c>
      <c r="C98" s="31" t="s">
        <v>3524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1" t="s">
        <v>3526</v>
      </c>
      <c r="C99" s="31" t="s">
        <v>3524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1" t="s">
        <v>3527</v>
      </c>
      <c r="C100" s="31" t="s">
        <v>3524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1" t="s">
        <v>3528</v>
      </c>
      <c r="C101" s="31" t="s">
        <v>3524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1" t="s">
        <v>3529</v>
      </c>
      <c r="C102" s="31" t="s">
        <v>3524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1" t="s">
        <v>3530</v>
      </c>
      <c r="C103" s="31" t="s">
        <v>3524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1" t="s">
        <v>3531</v>
      </c>
      <c r="C104" s="31" t="s">
        <v>3450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1" t="s">
        <v>3532</v>
      </c>
      <c r="C105" s="31" t="s">
        <v>3450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1" t="s">
        <v>3533</v>
      </c>
      <c r="C106" s="31" t="s">
        <v>3450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1" t="s">
        <v>3534</v>
      </c>
      <c r="C107" s="31" t="s">
        <v>3450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1" t="s">
        <v>3535</v>
      </c>
      <c r="C108" s="31" t="s">
        <v>3450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1" t="s">
        <v>3537</v>
      </c>
      <c r="C109" s="31" t="s">
        <v>3450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1" t="s">
        <v>3538</v>
      </c>
      <c r="C110" s="31" t="s">
        <v>3450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1" t="s">
        <v>3539</v>
      </c>
      <c r="C111" s="31" t="s">
        <v>3450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1" t="s">
        <v>3540</v>
      </c>
      <c r="C112" s="31" t="s">
        <v>3450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1" t="s">
        <v>3541</v>
      </c>
      <c r="C113" s="31" t="s">
        <v>3412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1" t="s">
        <v>3542</v>
      </c>
      <c r="C114" s="31" t="s">
        <v>3412</v>
      </c>
      <c r="D114" s="31">
        <v>960</v>
      </c>
      <c r="E114" s="31">
        <f ca="1">IMPORT[TT]</f>
        <v>21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21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21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1" t="s">
        <v>3543</v>
      </c>
      <c r="C115" s="31" t="s">
        <v>3412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1" t="s">
        <v>3544</v>
      </c>
      <c r="C116" s="31" t="s">
        <v>3412</v>
      </c>
      <c r="D116" s="31">
        <v>960</v>
      </c>
      <c r="E116" s="31">
        <f ca="1">IMPORT[TT]</f>
        <v>26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26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26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26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1" t="s">
        <v>3545</v>
      </c>
      <c r="C117" s="31" t="s">
        <v>3546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1" t="s">
        <v>3547</v>
      </c>
      <c r="C118" s="31" t="s">
        <v>3546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1" t="s">
        <v>3548</v>
      </c>
      <c r="C119" s="31" t="s">
        <v>3546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1" t="s">
        <v>3549</v>
      </c>
      <c r="C120" s="31" t="s">
        <v>3546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1" t="s">
        <v>3550</v>
      </c>
      <c r="C121" s="31" t="s">
        <v>3485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1" t="s">
        <v>3551</v>
      </c>
      <c r="C122" s="31" t="s">
        <v>3485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1" t="s">
        <v>3552</v>
      </c>
      <c r="C123" s="31" t="s">
        <v>3485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1" t="s">
        <v>3553</v>
      </c>
      <c r="C124" s="31" t="s">
        <v>3485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1" t="s">
        <v>3554</v>
      </c>
      <c r="C125" s="31" t="s">
        <v>3420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1" t="s">
        <v>3555</v>
      </c>
      <c r="C126" s="31" t="s">
        <v>3420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1" t="s">
        <v>3556</v>
      </c>
      <c r="C127" s="31" t="s">
        <v>3420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1" t="s">
        <v>3557</v>
      </c>
      <c r="C128" s="31" t="s">
        <v>3420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1" t="s">
        <v>3558</v>
      </c>
      <c r="C129" s="31" t="s">
        <v>3420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1" t="s">
        <v>3560</v>
      </c>
      <c r="C130" s="31" t="s">
        <v>3561</v>
      </c>
      <c r="D130" s="31">
        <v>1200</v>
      </c>
      <c r="E130" s="31">
        <f ca="1">IMPORT[TT]</f>
        <v>9</v>
      </c>
      <c r="F130" s="31"/>
      <c r="G130" s="31" t="s">
        <v>3559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1" t="s">
        <v>3562</v>
      </c>
      <c r="C131" s="31" t="s">
        <v>3561</v>
      </c>
      <c r="D131" s="31">
        <v>1200</v>
      </c>
      <c r="E131" s="31">
        <f ca="1">IMPORT[TT]</f>
        <v>1</v>
      </c>
      <c r="F131" s="31"/>
      <c r="G131" s="31" t="s">
        <v>3559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1" t="s">
        <v>3563</v>
      </c>
      <c r="C132" s="31" t="s">
        <v>3561</v>
      </c>
      <c r="D132" s="31">
        <v>1200</v>
      </c>
      <c r="E132" s="31">
        <f ca="1">IMPORT[TT]</f>
        <v>2</v>
      </c>
      <c r="F132" s="31"/>
      <c r="G132" s="31" t="s">
        <v>3559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1" t="s">
        <v>3564</v>
      </c>
      <c r="C133" s="31" t="s">
        <v>3561</v>
      </c>
      <c r="D133" s="31">
        <v>1200</v>
      </c>
      <c r="E133" s="31">
        <f ca="1">IMPORT[TT]</f>
        <v>2</v>
      </c>
      <c r="F133" s="31"/>
      <c r="G133" s="31" t="s">
        <v>3559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1" t="s">
        <v>3565</v>
      </c>
      <c r="C134" s="31" t="s">
        <v>3561</v>
      </c>
      <c r="D134" s="31">
        <v>1200</v>
      </c>
      <c r="E134" s="31">
        <f ca="1">IMPORT[TT]</f>
        <v>1</v>
      </c>
      <c r="F134" s="31"/>
      <c r="G134" s="31" t="s">
        <v>3559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1" t="s">
        <v>3566</v>
      </c>
      <c r="C135" s="31" t="s">
        <v>3561</v>
      </c>
      <c r="D135" s="31">
        <v>1200</v>
      </c>
      <c r="E135" s="31">
        <f ca="1">IMPORT[TT]</f>
        <v>25</v>
      </c>
      <c r="F135" s="31"/>
      <c r="G135" s="31" t="s">
        <v>3559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1" t="s">
        <v>3567</v>
      </c>
      <c r="C136" s="31" t="s">
        <v>3561</v>
      </c>
      <c r="D136" s="31">
        <v>1200</v>
      </c>
      <c r="E136" s="31">
        <f ca="1">IMPORT[TT]</f>
        <v>1</v>
      </c>
      <c r="F136" s="31"/>
      <c r="G136" s="31" t="s">
        <v>3559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1" t="s">
        <v>3568</v>
      </c>
      <c r="C137" s="31" t="s">
        <v>3561</v>
      </c>
      <c r="D137" s="31">
        <v>1200</v>
      </c>
      <c r="E137" s="31">
        <f ca="1">IMPORT[TT]</f>
        <v>16</v>
      </c>
      <c r="F137" s="31"/>
      <c r="G137" s="31" t="s">
        <v>3559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1" t="s">
        <v>3569</v>
      </c>
      <c r="C138" s="31" t="s">
        <v>3561</v>
      </c>
      <c r="D138" s="31">
        <v>1200</v>
      </c>
      <c r="E138" s="31">
        <f ca="1">IMPORT[TT]</f>
        <v>3</v>
      </c>
      <c r="F138" s="31"/>
      <c r="G138" s="31" t="s">
        <v>3559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1" t="s">
        <v>3570</v>
      </c>
      <c r="C139" s="31" t="s">
        <v>3561</v>
      </c>
      <c r="D139" s="31">
        <v>1200</v>
      </c>
      <c r="E139" s="31">
        <f ca="1">IMPORT[TT]</f>
        <v>1</v>
      </c>
      <c r="F139" s="31"/>
      <c r="G139" s="31" t="s">
        <v>3559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1" t="s">
        <v>3571</v>
      </c>
      <c r="C140" s="31" t="s">
        <v>3561</v>
      </c>
      <c r="D140" s="31">
        <v>1200</v>
      </c>
      <c r="E140" s="31">
        <f ca="1">IMPORT[TT]</f>
        <v>2</v>
      </c>
      <c r="F140" s="31"/>
      <c r="G140" s="31" t="s">
        <v>3559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1" t="s">
        <v>3572</v>
      </c>
      <c r="C141" s="31" t="s">
        <v>3561</v>
      </c>
      <c r="D141" s="31">
        <v>1200</v>
      </c>
      <c r="E141" s="31">
        <f ca="1">IMPORT[TT]</f>
        <v>4</v>
      </c>
      <c r="F141" s="31"/>
      <c r="G141" s="31" t="s">
        <v>3559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1" t="s">
        <v>3573</v>
      </c>
      <c r="C142" s="31" t="s">
        <v>3561</v>
      </c>
      <c r="D142" s="31">
        <v>1200</v>
      </c>
      <c r="E142" s="31">
        <f ca="1">IMPORT[TT]</f>
        <v>2</v>
      </c>
      <c r="F142" s="31"/>
      <c r="G142" s="31" t="s">
        <v>3559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1" t="s">
        <v>3574</v>
      </c>
      <c r="C143" s="31" t="s">
        <v>3561</v>
      </c>
      <c r="D143" s="31">
        <v>1200</v>
      </c>
      <c r="E143" s="31">
        <f ca="1">IMPORT[TT]</f>
        <v>1</v>
      </c>
      <c r="F143" s="31"/>
      <c r="G143" s="31" t="s">
        <v>3559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1" t="s">
        <v>3575</v>
      </c>
      <c r="C144" s="31" t="s">
        <v>3561</v>
      </c>
      <c r="D144" s="31">
        <v>1200</v>
      </c>
      <c r="E144" s="31">
        <f ca="1">IMPORT[TT]</f>
        <v>1</v>
      </c>
      <c r="F144" s="31"/>
      <c r="G144" s="31" t="s">
        <v>3559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1" t="s">
        <v>3576</v>
      </c>
      <c r="C145" s="31" t="s">
        <v>3561</v>
      </c>
      <c r="D145" s="31">
        <v>1200</v>
      </c>
      <c r="E145" s="31">
        <f ca="1">IMPORT[TT]</f>
        <v>1</v>
      </c>
      <c r="F145" s="31"/>
      <c r="G145" s="31" t="s">
        <v>3559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1" t="s">
        <v>3577</v>
      </c>
      <c r="C146" s="31" t="s">
        <v>3561</v>
      </c>
      <c r="D146" s="31">
        <v>1200</v>
      </c>
      <c r="E146" s="31">
        <f ca="1">IMPORT[TT]</f>
        <v>1</v>
      </c>
      <c r="F146" s="31"/>
      <c r="G146" s="31" t="s">
        <v>3559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1" t="s">
        <v>3578</v>
      </c>
      <c r="C147" s="31" t="s">
        <v>3561</v>
      </c>
      <c r="D147" s="31">
        <v>1200</v>
      </c>
      <c r="E147" s="31">
        <f ca="1">IMPORT[TT]</f>
        <v>2</v>
      </c>
      <c r="F147" s="31"/>
      <c r="G147" s="31" t="s">
        <v>3559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1" t="s">
        <v>3579</v>
      </c>
      <c r="C148" s="31" t="s">
        <v>3561</v>
      </c>
      <c r="D148" s="31">
        <v>1200</v>
      </c>
      <c r="E148" s="31">
        <f ca="1">IMPORT[TT]</f>
        <v>1</v>
      </c>
      <c r="F148" s="31"/>
      <c r="G148" s="31" t="s">
        <v>3559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1" t="s">
        <v>3578</v>
      </c>
      <c r="C149" s="31" t="s">
        <v>3561</v>
      </c>
      <c r="D149" s="31">
        <v>1200</v>
      </c>
      <c r="E149" s="31">
        <f ca="1">IMPORT[TT]</f>
        <v>2</v>
      </c>
      <c r="F149" s="31"/>
      <c r="G149" s="31" t="s">
        <v>3559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1" t="s">
        <v>3580</v>
      </c>
      <c r="C150" s="31" t="s">
        <v>3561</v>
      </c>
      <c r="D150" s="31">
        <v>1200</v>
      </c>
      <c r="E150" s="31">
        <f ca="1">IMPORT[TT]</f>
        <v>2</v>
      </c>
      <c r="F150" s="31"/>
      <c r="G150" s="31" t="s">
        <v>3559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1" t="s">
        <v>3581</v>
      </c>
      <c r="C151" s="31" t="s">
        <v>3561</v>
      </c>
      <c r="D151" s="31">
        <v>1200</v>
      </c>
      <c r="E151" s="31">
        <f ca="1">IMPORT[TT]</f>
        <v>1</v>
      </c>
      <c r="F151" s="31"/>
      <c r="G151" s="31" t="s">
        <v>3559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1" t="s">
        <v>3582</v>
      </c>
      <c r="C152" s="31"/>
      <c r="D152" s="31">
        <v>1800</v>
      </c>
      <c r="E152" s="31">
        <f ca="1">IMPORT[TT]</f>
        <v>653</v>
      </c>
      <c r="F152" s="31"/>
      <c r="G152" s="31" t="s">
        <v>3559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1" t="s">
        <v>3583</v>
      </c>
      <c r="C153" s="31" t="s">
        <v>3584</v>
      </c>
      <c r="D153" s="31">
        <v>300</v>
      </c>
      <c r="E153" s="31">
        <f ca="1">IMPORT[TT]</f>
        <v>84</v>
      </c>
      <c r="F153" s="31"/>
      <c r="G153" s="31" t="s">
        <v>3559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1" t="s">
        <v>3585</v>
      </c>
      <c r="C154" s="31" t="s">
        <v>3584</v>
      </c>
      <c r="D154" s="31">
        <v>300</v>
      </c>
      <c r="E154" s="31">
        <f ca="1">IMPORT[TT]</f>
        <v>198</v>
      </c>
      <c r="F154" s="31"/>
      <c r="G154" s="31" t="s">
        <v>3559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1" t="s">
        <v>3586</v>
      </c>
      <c r="C155" s="31" t="s">
        <v>3587</v>
      </c>
      <c r="D155" s="31">
        <v>1152</v>
      </c>
      <c r="E155" s="31">
        <f ca="1">IMPORT[TT]</f>
        <v>4</v>
      </c>
      <c r="F155" s="31"/>
      <c r="G155" s="31" t="s">
        <v>3559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1" t="s">
        <v>3588</v>
      </c>
      <c r="C156" s="31" t="s">
        <v>3587</v>
      </c>
      <c r="D156" s="31">
        <v>1152</v>
      </c>
      <c r="E156" s="31">
        <f ca="1">IMPORT[TT]</f>
        <v>3</v>
      </c>
      <c r="F156" s="31"/>
      <c r="G156" s="31" t="s">
        <v>3559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1" t="s">
        <v>3589</v>
      </c>
      <c r="C157" s="31" t="s">
        <v>3587</v>
      </c>
      <c r="D157" s="31">
        <v>1152</v>
      </c>
      <c r="E157" s="31">
        <f ca="1">IMPORT[TT]</f>
        <v>3</v>
      </c>
      <c r="F157" s="31"/>
      <c r="G157" s="31" t="s">
        <v>3559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1" t="s">
        <v>3590</v>
      </c>
      <c r="C158" s="31" t="s">
        <v>3587</v>
      </c>
      <c r="D158" s="31">
        <v>1152</v>
      </c>
      <c r="E158" s="31">
        <f ca="1">IMPORT[TT]</f>
        <v>2</v>
      </c>
      <c r="F158" s="31"/>
      <c r="G158" s="31" t="s">
        <v>3559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1" t="s">
        <v>3591</v>
      </c>
      <c r="C159" s="31" t="s">
        <v>3587</v>
      </c>
      <c r="D159" s="31">
        <v>1152</v>
      </c>
      <c r="E159" s="31">
        <f ca="1">IMPORT[TT]</f>
        <v>2</v>
      </c>
      <c r="F159" s="31"/>
      <c r="G159" s="31" t="s">
        <v>3559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1" t="s">
        <v>3592</v>
      </c>
      <c r="C160" s="31" t="s">
        <v>3587</v>
      </c>
      <c r="D160" s="31">
        <v>1152</v>
      </c>
      <c r="E160" s="31">
        <f ca="1">IMPORT[TT]</f>
        <v>3</v>
      </c>
      <c r="F160" s="31"/>
      <c r="G160" s="31" t="s">
        <v>3559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1" t="s">
        <v>3593</v>
      </c>
      <c r="C161" s="31" t="s">
        <v>3587</v>
      </c>
      <c r="D161" s="31">
        <v>1152</v>
      </c>
      <c r="E161" s="31">
        <f ca="1">IMPORT[TT]</f>
        <v>4</v>
      </c>
      <c r="F161" s="31"/>
      <c r="G161" s="31" t="s">
        <v>3559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1" t="s">
        <v>3594</v>
      </c>
      <c r="C162" s="31" t="s">
        <v>3587</v>
      </c>
      <c r="D162" s="31">
        <v>1152</v>
      </c>
      <c r="E162" s="31">
        <f ca="1">IMPORT[TT]</f>
        <v>5</v>
      </c>
      <c r="F162" s="31"/>
      <c r="G162" s="31" t="s">
        <v>3559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1" t="s">
        <v>3595</v>
      </c>
      <c r="C163" s="31" t="s">
        <v>3587</v>
      </c>
      <c r="D163" s="31">
        <v>1152</v>
      </c>
      <c r="E163" s="31">
        <f ca="1">IMPORT[TT]</f>
        <v>5</v>
      </c>
      <c r="F163" s="31"/>
      <c r="G163" s="31" t="s">
        <v>3559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1" t="s">
        <v>3596</v>
      </c>
      <c r="C164" s="31" t="s">
        <v>3587</v>
      </c>
      <c r="D164" s="31">
        <v>1152</v>
      </c>
      <c r="E164" s="31">
        <f ca="1">IMPORT[TT]</f>
        <v>3</v>
      </c>
      <c r="F164" s="31"/>
      <c r="G164" s="31" t="s">
        <v>3559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1" t="s">
        <v>3597</v>
      </c>
      <c r="C165" s="31" t="s">
        <v>3587</v>
      </c>
      <c r="D165" s="31">
        <v>1152</v>
      </c>
      <c r="E165" s="31">
        <f ca="1">IMPORT[TT]</f>
        <v>1</v>
      </c>
      <c r="F165" s="31"/>
      <c r="G165" s="31" t="s">
        <v>3559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1" t="s">
        <v>3598</v>
      </c>
      <c r="C166" s="31" t="s">
        <v>3584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1" t="s">
        <v>3599</v>
      </c>
      <c r="C167" s="31" t="s">
        <v>3584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1" t="s">
        <v>3600</v>
      </c>
      <c r="C168" s="31" t="s">
        <v>3584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1" t="s">
        <v>3601</v>
      </c>
      <c r="C169" s="31" t="s">
        <v>3450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1" t="s">
        <v>3602</v>
      </c>
      <c r="C170" s="31" t="s">
        <v>3603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1" t="s">
        <v>3604</v>
      </c>
      <c r="C171" s="31" t="s">
        <v>3605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1" t="s">
        <v>3606</v>
      </c>
      <c r="C172" s="31" t="s">
        <v>3605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1" t="s">
        <v>3607</v>
      </c>
      <c r="C173" s="31" t="s">
        <v>3605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1" t="s">
        <v>3608</v>
      </c>
      <c r="C174" s="31" t="s">
        <v>3605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1" t="s">
        <v>3609</v>
      </c>
      <c r="C175" s="31" t="s">
        <v>3605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1" t="s">
        <v>3610</v>
      </c>
      <c r="C176" s="31" t="s">
        <v>3605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1" t="s">
        <v>3611</v>
      </c>
      <c r="C177" s="31" t="s">
        <v>3605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1" t="s">
        <v>3612</v>
      </c>
      <c r="C178" s="31" t="s">
        <v>3605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1" t="s">
        <v>3613</v>
      </c>
      <c r="C179" s="31" t="s">
        <v>3605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1" t="s">
        <v>3614</v>
      </c>
      <c r="C180" s="31" t="s">
        <v>3605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1" t="s">
        <v>3615</v>
      </c>
      <c r="C181" s="31" t="s">
        <v>3605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1" t="s">
        <v>3616</v>
      </c>
      <c r="C182" s="31" t="s">
        <v>3605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1" t="s">
        <v>3617</v>
      </c>
      <c r="C183" s="31" t="s">
        <v>3605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1" t="s">
        <v>3618</v>
      </c>
      <c r="C184" s="31" t="s">
        <v>3605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1" t="s">
        <v>3619</v>
      </c>
      <c r="C185" s="31" t="s">
        <v>3605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1" t="s">
        <v>3620</v>
      </c>
      <c r="C186" s="31" t="s">
        <v>3605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1" t="s">
        <v>3621</v>
      </c>
      <c r="C187" s="31" t="s">
        <v>3605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1">
        <v>8763</v>
      </c>
      <c r="C188" s="31" t="s">
        <v>3605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1">
        <v>8786</v>
      </c>
      <c r="C189" s="31" t="s">
        <v>3605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1">
        <v>8789</v>
      </c>
      <c r="C190" s="31" t="s">
        <v>3605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1">
        <v>8792</v>
      </c>
      <c r="C191" s="31" t="s">
        <v>3605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1" t="s">
        <v>3622</v>
      </c>
      <c r="C192" s="31" t="s">
        <v>3605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1" t="s">
        <v>3623</v>
      </c>
      <c r="C193" s="31" t="s">
        <v>3605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1" t="s">
        <v>3624</v>
      </c>
      <c r="C194" s="31" t="s">
        <v>3605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1" t="s">
        <v>3625</v>
      </c>
      <c r="C195" s="31" t="s">
        <v>3605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1" t="s">
        <v>3626</v>
      </c>
      <c r="C196" s="31" t="s">
        <v>3605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1" t="s">
        <v>3627</v>
      </c>
      <c r="C197" s="31" t="s">
        <v>3628</v>
      </c>
      <c r="D197" s="31">
        <v>576</v>
      </c>
      <c r="E197" s="31">
        <f ca="1">IMPORT[TT]</f>
        <v>11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11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11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11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1" t="s">
        <v>3629</v>
      </c>
      <c r="C198" s="31" t="s">
        <v>3630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1" t="s">
        <v>3629</v>
      </c>
      <c r="C199" s="31" t="s">
        <v>3631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1">
        <v>3008</v>
      </c>
      <c r="C200" s="31" t="s">
        <v>3632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1" t="s">
        <v>3634</v>
      </c>
      <c r="C201" s="31" t="s">
        <v>3632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1" t="s">
        <v>3636</v>
      </c>
      <c r="C202" s="31" t="s">
        <v>3632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1" t="s">
        <v>3637</v>
      </c>
      <c r="C203" s="31" t="s">
        <v>3632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1" t="s">
        <v>3638</v>
      </c>
      <c r="C204" s="31" t="s">
        <v>3632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1" t="s">
        <v>3639</v>
      </c>
      <c r="C205" s="31" t="s">
        <v>3632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1" t="s">
        <v>3640</v>
      </c>
      <c r="C206" s="31" t="s">
        <v>3641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1" t="s">
        <v>3642</v>
      </c>
      <c r="C207" s="31" t="s">
        <v>3643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1">
        <v>100918</v>
      </c>
      <c r="C208" s="31" t="s">
        <v>3644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1" t="s">
        <v>3645</v>
      </c>
      <c r="C209" s="31" t="s">
        <v>3644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1" t="s">
        <v>3646</v>
      </c>
      <c r="C210" s="31" t="s">
        <v>3428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1" t="s">
        <v>3647</v>
      </c>
      <c r="C211" s="31" t="s">
        <v>3428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1" t="s">
        <v>3488</v>
      </c>
      <c r="C212" s="31" t="s">
        <v>3648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1" t="s">
        <v>3489</v>
      </c>
      <c r="C213" s="31" t="s">
        <v>3648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1" t="s">
        <v>3512</v>
      </c>
      <c r="C214" s="31" t="s">
        <v>3648</v>
      </c>
      <c r="D214" s="31">
        <v>120</v>
      </c>
      <c r="E214" s="31">
        <f ca="1">IMPORT[TT]</f>
        <v>28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1" t="s">
        <v>3649</v>
      </c>
      <c r="C215" s="31" t="s">
        <v>3402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1" t="s">
        <v>3650</v>
      </c>
      <c r="C216" s="31" t="s">
        <v>3402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1" t="s">
        <v>3651</v>
      </c>
      <c r="C217" s="31" t="s">
        <v>3402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1" t="s">
        <v>3652</v>
      </c>
      <c r="C218" s="31" t="s">
        <v>3653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1" t="s">
        <v>3654</v>
      </c>
      <c r="C219" s="31" t="s">
        <v>3402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1" t="s">
        <v>3655</v>
      </c>
      <c r="C220" s="31" t="s">
        <v>3402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1" t="s">
        <v>3656</v>
      </c>
      <c r="C221" s="31" t="s">
        <v>3402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1" t="s">
        <v>3658</v>
      </c>
      <c r="C222" s="31" t="s">
        <v>3402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1" t="s">
        <v>3659</v>
      </c>
      <c r="C223" s="31" t="s">
        <v>3660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1" t="s">
        <v>3661</v>
      </c>
      <c r="C224" s="31" t="s">
        <v>3662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1" t="s">
        <v>3663</v>
      </c>
      <c r="C225" s="31" t="s">
        <v>3662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1" t="s">
        <v>3664</v>
      </c>
      <c r="C226" s="31" t="s">
        <v>3662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1" t="s">
        <v>3665</v>
      </c>
      <c r="C227" s="31" t="s">
        <v>3662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1" t="s">
        <v>3666</v>
      </c>
      <c r="C228" s="31" t="s">
        <v>3662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1" t="s">
        <v>3667</v>
      </c>
      <c r="C229" s="31" t="s">
        <v>3662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1" t="s">
        <v>3668</v>
      </c>
      <c r="C230" s="31" t="s">
        <v>3662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1" t="s">
        <v>3669</v>
      </c>
      <c r="C231" s="31" t="s">
        <v>3670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1" t="s">
        <v>3671</v>
      </c>
      <c r="C232" s="31" t="s">
        <v>3670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1" t="s">
        <v>3672</v>
      </c>
      <c r="C233" s="31" t="s">
        <v>3673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1" t="s">
        <v>3674</v>
      </c>
      <c r="C234" s="31" t="s">
        <v>3673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1" t="s">
        <v>3675</v>
      </c>
      <c r="C235" s="31" t="s">
        <v>3673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1" t="s">
        <v>3676</v>
      </c>
      <c r="C236" s="31" t="s">
        <v>3673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1" t="s">
        <v>3677</v>
      </c>
      <c r="C237" s="31" t="s">
        <v>3673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1" t="s">
        <v>3678</v>
      </c>
      <c r="C238" s="31" t="s">
        <v>3673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1" t="s">
        <v>3679</v>
      </c>
      <c r="C239" s="31" t="s">
        <v>3673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1" t="s">
        <v>3680</v>
      </c>
      <c r="C240" s="31" t="s">
        <v>3681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1" t="s">
        <v>3682</v>
      </c>
      <c r="C241" s="31" t="s">
        <v>3681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1" t="s">
        <v>3684</v>
      </c>
      <c r="C242" s="31" t="s">
        <v>3681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1" t="s">
        <v>3685</v>
      </c>
      <c r="C243" s="31" t="s">
        <v>3681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1" t="s">
        <v>3686</v>
      </c>
      <c r="C244" s="31" t="s">
        <v>3687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1" t="s">
        <v>3688</v>
      </c>
      <c r="C245" s="31" t="s">
        <v>3687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1" t="s">
        <v>3689</v>
      </c>
      <c r="C246" s="31" t="s">
        <v>3687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1" t="s">
        <v>3690</v>
      </c>
      <c r="C247" s="31" t="s">
        <v>3687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1" t="s">
        <v>3691</v>
      </c>
      <c r="C248" s="31" t="s">
        <v>3687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1" t="s">
        <v>3692</v>
      </c>
      <c r="C249" s="31" t="s">
        <v>3687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1" t="s">
        <v>3693</v>
      </c>
      <c r="C250" s="31" t="s">
        <v>3687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1" t="s">
        <v>3694</v>
      </c>
      <c r="C251" s="31" t="s">
        <v>3687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1" t="s">
        <v>3695</v>
      </c>
      <c r="C252" s="31" t="s">
        <v>3687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1" t="s">
        <v>3696</v>
      </c>
      <c r="C253" s="31" t="s">
        <v>3687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1" t="s">
        <v>3697</v>
      </c>
      <c r="C254" s="31" t="s">
        <v>3698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1" t="s">
        <v>3699</v>
      </c>
      <c r="C255" s="31" t="s">
        <v>3700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1" t="s">
        <v>3704</v>
      </c>
      <c r="C256" s="31" t="s">
        <v>3705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1" t="s">
        <v>3706</v>
      </c>
      <c r="C257" s="31" t="s">
        <v>3705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1" t="s">
        <v>3707</v>
      </c>
      <c r="C258" s="31" t="s">
        <v>3705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1" t="s">
        <v>3708</v>
      </c>
      <c r="C259" s="31" t="s">
        <v>3709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1" t="s">
        <v>3710</v>
      </c>
      <c r="C260" s="31" t="s">
        <v>3709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1" t="s">
        <v>3711</v>
      </c>
      <c r="C261" s="31" t="s">
        <v>3712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1" t="s">
        <v>3713</v>
      </c>
      <c r="C262" s="31" t="s">
        <v>3714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1" t="s">
        <v>3715</v>
      </c>
      <c r="C263" s="31" t="s">
        <v>3714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1" t="s">
        <v>3716</v>
      </c>
      <c r="C264" s="31" t="s">
        <v>3712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1" t="s">
        <v>3717</v>
      </c>
      <c r="C265" s="31" t="s">
        <v>3718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1" t="s">
        <v>3719</v>
      </c>
      <c r="C266" s="31" t="s">
        <v>3712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1" t="s">
        <v>3720</v>
      </c>
      <c r="C267" s="31" t="s">
        <v>3721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1" t="s">
        <v>3722</v>
      </c>
      <c r="C268" s="31" t="s">
        <v>3714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1" t="s">
        <v>3723</v>
      </c>
      <c r="C269" s="31" t="s">
        <v>3712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1" t="s">
        <v>3724</v>
      </c>
      <c r="C270" s="31" t="s">
        <v>3712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1" t="s">
        <v>3725</v>
      </c>
      <c r="C271" s="31" t="s">
        <v>3712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1" t="s">
        <v>3726</v>
      </c>
      <c r="C272" s="31" t="s">
        <v>3712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1" t="s">
        <v>3727</v>
      </c>
      <c r="C273" s="31" t="s">
        <v>3712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1" t="s">
        <v>3728</v>
      </c>
      <c r="C274" s="31" t="s">
        <v>3712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1" t="s">
        <v>3729</v>
      </c>
      <c r="C275" s="31" t="s">
        <v>3712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1" t="s">
        <v>3730</v>
      </c>
      <c r="C276" s="31" t="s">
        <v>3731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1" t="s">
        <v>3732</v>
      </c>
      <c r="C277" s="31" t="s">
        <v>3733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1" t="s">
        <v>3734</v>
      </c>
      <c r="C278" s="31" t="s">
        <v>3735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1" t="s">
        <v>3736</v>
      </c>
      <c r="C279" s="31" t="s">
        <v>3737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1" t="s">
        <v>3738</v>
      </c>
      <c r="C280" s="31" t="s">
        <v>3739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1" t="s">
        <v>3740</v>
      </c>
      <c r="C281" s="31" t="s">
        <v>3741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1" t="s">
        <v>3742</v>
      </c>
      <c r="C282" s="31" t="s">
        <v>3743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1" t="s">
        <v>3744</v>
      </c>
      <c r="C283" s="31" t="s">
        <v>3745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1" t="s">
        <v>3746</v>
      </c>
      <c r="C284" s="31" t="s">
        <v>3747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1" t="s">
        <v>3748</v>
      </c>
      <c r="C285" s="31" t="s">
        <v>3747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1" t="s">
        <v>3749</v>
      </c>
      <c r="C286" s="31" t="s">
        <v>3747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1" t="s">
        <v>3750</v>
      </c>
      <c r="C287" s="31" t="s">
        <v>3747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1" t="s">
        <v>3751</v>
      </c>
      <c r="C288" s="31" t="s">
        <v>3752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1" t="s">
        <v>3753</v>
      </c>
      <c r="C289" s="31" t="s">
        <v>3752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1" t="s">
        <v>3754</v>
      </c>
      <c r="C290" s="31" t="s">
        <v>3721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1" t="s">
        <v>3759</v>
      </c>
      <c r="C291" s="31" t="s">
        <v>3757</v>
      </c>
      <c r="D291" s="31">
        <v>3600</v>
      </c>
      <c r="E291" s="31">
        <f ca="1">IMPORT[TT]</f>
        <v>1</v>
      </c>
      <c r="F291" s="31"/>
      <c r="G291" s="31" t="s">
        <v>3810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1" t="s">
        <v>3760</v>
      </c>
      <c r="C292" s="31" t="s">
        <v>3757</v>
      </c>
      <c r="D292" s="31">
        <v>3600</v>
      </c>
      <c r="E292" s="31">
        <f ca="1">IMPORT[TT]</f>
        <v>3</v>
      </c>
      <c r="F292" s="31"/>
      <c r="G292" s="31" t="s">
        <v>3810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1" t="s">
        <v>3761</v>
      </c>
      <c r="C293" s="31" t="s">
        <v>3757</v>
      </c>
      <c r="D293" s="31">
        <v>3600</v>
      </c>
      <c r="E293" s="31">
        <f ca="1">IMPORT[TT]</f>
        <v>6</v>
      </c>
      <c r="F293" s="31"/>
      <c r="G293" s="31" t="s">
        <v>3810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1" t="s">
        <v>3762</v>
      </c>
      <c r="C294" s="31" t="s">
        <v>3757</v>
      </c>
      <c r="D294" s="31">
        <v>3600</v>
      </c>
      <c r="E294" s="31">
        <f ca="1">IMPORT[TT]</f>
        <v>4</v>
      </c>
      <c r="F294" s="31"/>
      <c r="G294" s="31" t="s">
        <v>3810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1" t="s">
        <v>3763</v>
      </c>
      <c r="C295" s="31" t="s">
        <v>3757</v>
      </c>
      <c r="D295" s="31">
        <v>3600</v>
      </c>
      <c r="E295" s="31">
        <f ca="1">IMPORT[TT]</f>
        <v>1</v>
      </c>
      <c r="F295" s="31"/>
      <c r="G295" s="31" t="s">
        <v>3810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1" t="s">
        <v>3764</v>
      </c>
      <c r="C296" s="31" t="s">
        <v>3757</v>
      </c>
      <c r="D296" s="31">
        <v>3600</v>
      </c>
      <c r="E296" s="31">
        <f ca="1">IMPORT[TT]</f>
        <v>1</v>
      </c>
      <c r="F296" s="31"/>
      <c r="G296" s="31" t="s">
        <v>3810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1" t="s">
        <v>3765</v>
      </c>
      <c r="C297" s="31" t="s">
        <v>3757</v>
      </c>
      <c r="D297" s="31">
        <v>3600</v>
      </c>
      <c r="E297" s="31">
        <f ca="1">IMPORT[TT]</f>
        <v>2</v>
      </c>
      <c r="F297" s="31"/>
      <c r="G297" s="31" t="s">
        <v>3810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1" t="s">
        <v>3766</v>
      </c>
      <c r="C298" s="31" t="s">
        <v>3757</v>
      </c>
      <c r="D298" s="31">
        <v>3600</v>
      </c>
      <c r="E298" s="31">
        <f ca="1">IMPORT[TT]</f>
        <v>2</v>
      </c>
      <c r="F298" s="31"/>
      <c r="G298" s="31" t="s">
        <v>3810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1" t="s">
        <v>3767</v>
      </c>
      <c r="C299" s="31" t="s">
        <v>3757</v>
      </c>
      <c r="D299" s="31">
        <v>1800</v>
      </c>
      <c r="E299" s="31">
        <f ca="1">IMPORT[TT]</f>
        <v>3</v>
      </c>
      <c r="F299" s="31"/>
      <c r="G299" s="31" t="s">
        <v>3810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1" t="s">
        <v>3770</v>
      </c>
      <c r="C300" s="31" t="s">
        <v>3769</v>
      </c>
      <c r="D300" s="31">
        <v>2400</v>
      </c>
      <c r="E300" s="31">
        <f ca="1">IMPORT[TT]</f>
        <v>3</v>
      </c>
      <c r="F300" s="31"/>
      <c r="G300" s="31" t="s">
        <v>3810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1" t="s">
        <v>3772</v>
      </c>
      <c r="C301" s="31" t="s">
        <v>3771</v>
      </c>
      <c r="D301" s="31">
        <v>2400</v>
      </c>
      <c r="E301" s="31">
        <f ca="1">IMPORT[TT]</f>
        <v>2</v>
      </c>
      <c r="F301" s="31"/>
      <c r="G301" s="31" t="s">
        <v>3810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1" t="s">
        <v>3773</v>
      </c>
      <c r="C302" s="31" t="s">
        <v>3771</v>
      </c>
      <c r="D302" s="31">
        <v>2400</v>
      </c>
      <c r="E302" s="31">
        <f ca="1">IMPORT[TT]</f>
        <v>4</v>
      </c>
      <c r="F302" s="31"/>
      <c r="G302" s="31" t="s">
        <v>3810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1" t="s">
        <v>3774</v>
      </c>
      <c r="C303" s="31" t="s">
        <v>3771</v>
      </c>
      <c r="D303" s="31">
        <v>2400</v>
      </c>
      <c r="E303" s="31">
        <f ca="1">IMPORT[TT]</f>
        <v>4</v>
      </c>
      <c r="F303" s="31"/>
      <c r="G303" s="31" t="s">
        <v>3810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1" t="s">
        <v>3775</v>
      </c>
      <c r="C304" s="31" t="s">
        <v>3771</v>
      </c>
      <c r="D304" s="31">
        <v>2400</v>
      </c>
      <c r="E304" s="31">
        <f ca="1">IMPORT[TT]</f>
        <v>3</v>
      </c>
      <c r="F304" s="31"/>
      <c r="G304" s="31" t="s">
        <v>3810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1" t="s">
        <v>3776</v>
      </c>
      <c r="C305" s="31" t="s">
        <v>3771</v>
      </c>
      <c r="D305" s="31">
        <v>2400</v>
      </c>
      <c r="E305" s="31">
        <f ca="1">IMPORT[TT]</f>
        <v>3</v>
      </c>
      <c r="F305" s="31"/>
      <c r="G305" s="31" t="s">
        <v>3810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1" t="s">
        <v>3777</v>
      </c>
      <c r="C306" s="31" t="s">
        <v>3771</v>
      </c>
      <c r="D306" s="31">
        <v>1200</v>
      </c>
      <c r="E306" s="31">
        <f ca="1">IMPORT[TT]</f>
        <v>3</v>
      </c>
      <c r="F306" s="31"/>
      <c r="G306" s="31" t="s">
        <v>3810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1" t="s">
        <v>3778</v>
      </c>
      <c r="C307" s="31" t="s">
        <v>3771</v>
      </c>
      <c r="D307" s="31">
        <v>1200</v>
      </c>
      <c r="E307" s="31">
        <f ca="1">IMPORT[TT]</f>
        <v>4</v>
      </c>
      <c r="F307" s="31"/>
      <c r="G307" s="31" t="s">
        <v>3810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1" t="s">
        <v>3779</v>
      </c>
      <c r="C308" s="31" t="s">
        <v>3771</v>
      </c>
      <c r="D308" s="31">
        <v>600</v>
      </c>
      <c r="E308" s="31">
        <f ca="1">IMPORT[TT]</f>
        <v>2</v>
      </c>
      <c r="F308" s="31"/>
      <c r="G308" s="31" t="s">
        <v>3810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1" t="s">
        <v>3780</v>
      </c>
      <c r="C309" s="31" t="s">
        <v>3771</v>
      </c>
      <c r="D309" s="31">
        <v>600</v>
      </c>
      <c r="E309" s="31">
        <f ca="1">IMPORT[TT]</f>
        <v>1</v>
      </c>
      <c r="F309" s="31"/>
      <c r="G309" s="31" t="s">
        <v>3810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1" t="s">
        <v>3781</v>
      </c>
      <c r="C310" s="31" t="s">
        <v>3771</v>
      </c>
      <c r="D310" s="31">
        <v>600</v>
      </c>
      <c r="E310" s="31">
        <f ca="1">IMPORT[TT]</f>
        <v>3</v>
      </c>
      <c r="F310" s="31"/>
      <c r="G310" s="31" t="s">
        <v>3810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1" t="s">
        <v>3782</v>
      </c>
      <c r="C311" s="31" t="s">
        <v>3771</v>
      </c>
      <c r="D311" s="31">
        <v>600</v>
      </c>
      <c r="E311" s="31">
        <f ca="1">IMPORT[TT]</f>
        <v>4</v>
      </c>
      <c r="F311" s="31"/>
      <c r="G311" s="31" t="s">
        <v>3810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1" t="s">
        <v>3783</v>
      </c>
      <c r="C312" s="31" t="s">
        <v>3450</v>
      </c>
      <c r="D312" s="31">
        <v>1000</v>
      </c>
      <c r="E312" s="31">
        <f ca="1">IMPORT[TT]</f>
        <v>2</v>
      </c>
      <c r="F312" s="31"/>
      <c r="G312" s="31" t="s">
        <v>3810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1" t="s">
        <v>3784</v>
      </c>
      <c r="C313" s="31" t="s">
        <v>3450</v>
      </c>
      <c r="D313" s="31">
        <v>600</v>
      </c>
      <c r="E313" s="31">
        <f ca="1">IMPORT[TT]</f>
        <v>3</v>
      </c>
      <c r="F313" s="31"/>
      <c r="G313" s="31" t="s">
        <v>3810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1" t="s">
        <v>3785</v>
      </c>
      <c r="C314" s="31" t="s">
        <v>3450</v>
      </c>
      <c r="D314" s="31">
        <v>480</v>
      </c>
      <c r="E314" s="31">
        <f ca="1">IMPORT[TT]</f>
        <v>4</v>
      </c>
      <c r="F314" s="31"/>
      <c r="G314" s="31" t="s">
        <v>3810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1" t="s">
        <v>3786</v>
      </c>
      <c r="C315" s="31" t="s">
        <v>3450</v>
      </c>
      <c r="D315" s="31">
        <v>600</v>
      </c>
      <c r="E315" s="31">
        <f ca="1">IMPORT[TT]</f>
        <v>2</v>
      </c>
      <c r="F315" s="31"/>
      <c r="G315" s="34" t="s">
        <v>3810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1" t="s">
        <v>3787</v>
      </c>
      <c r="C316" s="31" t="s">
        <v>3450</v>
      </c>
      <c r="D316" s="31">
        <v>800</v>
      </c>
      <c r="E316" s="31">
        <f ca="1">IMPORT[TT]</f>
        <v>3</v>
      </c>
      <c r="F316" s="31"/>
      <c r="G316" s="34" t="s">
        <v>3810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1" t="s">
        <v>3788</v>
      </c>
      <c r="C317" s="31" t="s">
        <v>3450</v>
      </c>
      <c r="D317" s="31">
        <v>600</v>
      </c>
      <c r="E317" s="31">
        <f ca="1">IMPORT[TT]</f>
        <v>3</v>
      </c>
      <c r="F317" s="31"/>
      <c r="G317" s="34" t="s">
        <v>3810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1" t="s">
        <v>3601</v>
      </c>
      <c r="C318" s="31" t="s">
        <v>3450</v>
      </c>
      <c r="D318" s="31">
        <v>500</v>
      </c>
      <c r="E318" s="31">
        <f ca="1">IMPORT[TT]</f>
        <v>9</v>
      </c>
      <c r="F318" s="31"/>
      <c r="G318" s="34" t="s">
        <v>3810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1" t="s">
        <v>3789</v>
      </c>
      <c r="C319" s="31" t="s">
        <v>3603</v>
      </c>
      <c r="D319" s="31">
        <v>720</v>
      </c>
      <c r="E319" s="31">
        <f ca="1">IMPORT[TT]</f>
        <v>7</v>
      </c>
      <c r="F319" s="31"/>
      <c r="G319" s="34" t="s">
        <v>3810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1" t="s">
        <v>3791</v>
      </c>
      <c r="C320" s="31" t="s">
        <v>3457</v>
      </c>
      <c r="D320" s="31">
        <v>96</v>
      </c>
      <c r="E320" s="31">
        <f ca="1">IMPORT[TT]</f>
        <v>7</v>
      </c>
      <c r="F320" s="31"/>
      <c r="G320" s="34" t="s">
        <v>3810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1" t="s">
        <v>3792</v>
      </c>
      <c r="C321" s="31" t="s">
        <v>3457</v>
      </c>
      <c r="D321" s="31">
        <v>96</v>
      </c>
      <c r="E321" s="31">
        <f ca="1">IMPORT[TT]</f>
        <v>7</v>
      </c>
      <c r="F321" s="31"/>
      <c r="G321" s="34" t="s">
        <v>3810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1" t="s">
        <v>3793</v>
      </c>
      <c r="C322" s="31" t="s">
        <v>3457</v>
      </c>
      <c r="D322" s="31">
        <v>96</v>
      </c>
      <c r="E322" s="31">
        <f ca="1">IMPORT[TT]</f>
        <v>6</v>
      </c>
      <c r="F322" s="31"/>
      <c r="G322" s="34" t="s">
        <v>3810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1" t="s">
        <v>3794</v>
      </c>
      <c r="C323" s="31" t="s">
        <v>3457</v>
      </c>
      <c r="D323" s="31">
        <v>96</v>
      </c>
      <c r="E323" s="31">
        <f ca="1">IMPORT[TT]</f>
        <v>7</v>
      </c>
      <c r="F323" s="31"/>
      <c r="G323" s="34" t="s">
        <v>3810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1" t="s">
        <v>3795</v>
      </c>
      <c r="C324" s="31" t="s">
        <v>3457</v>
      </c>
      <c r="D324" s="31">
        <v>96</v>
      </c>
      <c r="E324" s="31">
        <f ca="1">IMPORT[TT]</f>
        <v>8</v>
      </c>
      <c r="F324" s="31"/>
      <c r="G324" s="34" t="s">
        <v>3810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1" t="s">
        <v>3796</v>
      </c>
      <c r="C325" s="31" t="s">
        <v>3457</v>
      </c>
      <c r="D325" s="31">
        <v>96</v>
      </c>
      <c r="E325" s="31">
        <f ca="1">IMPORT[TT]</f>
        <v>8</v>
      </c>
      <c r="F325" s="31"/>
      <c r="G325" s="34" t="s">
        <v>3810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1" t="s">
        <v>3797</v>
      </c>
      <c r="C326" s="31" t="s">
        <v>3457</v>
      </c>
      <c r="D326" s="31">
        <v>96</v>
      </c>
      <c r="E326" s="31">
        <f ca="1">IMPORT[TT]</f>
        <v>8</v>
      </c>
      <c r="F326" s="31"/>
      <c r="G326" s="34" t="s">
        <v>3810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1" t="s">
        <v>3798</v>
      </c>
      <c r="C327" s="31" t="s">
        <v>3457</v>
      </c>
      <c r="D327" s="31">
        <v>288</v>
      </c>
      <c r="E327" s="31">
        <f ca="1">IMPORT[TT]</f>
        <v>7</v>
      </c>
      <c r="F327" s="31"/>
      <c r="G327" s="34" t="s">
        <v>3810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1" t="s">
        <v>3456</v>
      </c>
      <c r="C328" s="31" t="s">
        <v>3457</v>
      </c>
      <c r="D328" s="31">
        <v>288</v>
      </c>
      <c r="E328" s="31">
        <f ca="1">IMPORT[TT]</f>
        <v>9</v>
      </c>
      <c r="F328" s="31"/>
      <c r="G328" s="34" t="s">
        <v>3810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1" t="s">
        <v>3799</v>
      </c>
      <c r="C329" s="31" t="s">
        <v>3457</v>
      </c>
      <c r="D329" s="31">
        <v>288</v>
      </c>
      <c r="E329" s="31">
        <f ca="1">IMPORT[TT]</f>
        <v>8</v>
      </c>
      <c r="F329" s="31"/>
      <c r="G329" s="34" t="s">
        <v>3810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1" t="s">
        <v>3800</v>
      </c>
      <c r="C330" s="31" t="s">
        <v>3457</v>
      </c>
      <c r="D330" s="31">
        <v>288</v>
      </c>
      <c r="E330" s="31">
        <f ca="1">IMPORT[TT]</f>
        <v>6</v>
      </c>
      <c r="F330" s="31"/>
      <c r="G330" s="34" t="s">
        <v>3810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1" t="s">
        <v>3801</v>
      </c>
      <c r="C331" s="31" t="s">
        <v>3457</v>
      </c>
      <c r="D331" s="31">
        <v>96</v>
      </c>
      <c r="E331" s="31">
        <f ca="1">IMPORT[TT]</f>
        <v>3</v>
      </c>
      <c r="F331" s="31"/>
      <c r="G331" s="34" t="s">
        <v>3810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1">
        <v>10918</v>
      </c>
      <c r="C332" s="31" t="s">
        <v>3457</v>
      </c>
      <c r="D332" s="31">
        <v>40</v>
      </c>
      <c r="E332" s="31">
        <f ca="1">IMPORT[TT]</f>
        <v>3</v>
      </c>
      <c r="F332" s="31"/>
      <c r="G332" s="34" t="s">
        <v>3810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1" t="s">
        <v>3802</v>
      </c>
      <c r="C333" s="31" t="s">
        <v>3457</v>
      </c>
      <c r="D333" s="31">
        <v>80</v>
      </c>
      <c r="E333" s="31">
        <f ca="1">IMPORT[TT]</f>
        <v>3</v>
      </c>
      <c r="F333" s="31"/>
      <c r="G333" s="34" t="s">
        <v>3810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1">
        <v>191813</v>
      </c>
      <c r="C334" s="31" t="s">
        <v>3457</v>
      </c>
      <c r="D334" s="31">
        <v>30</v>
      </c>
      <c r="E334" s="31">
        <f ca="1">IMPORT[TT]</f>
        <v>4</v>
      </c>
      <c r="F334" s="31"/>
      <c r="G334" s="34" t="s">
        <v>3810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1" t="s">
        <v>3804</v>
      </c>
      <c r="C335" s="31" t="s">
        <v>3803</v>
      </c>
      <c r="D335" s="31">
        <v>144</v>
      </c>
      <c r="E335" s="31">
        <f ca="1">IMPORT[TT]</f>
        <v>6</v>
      </c>
      <c r="F335" s="31"/>
      <c r="G335" s="34" t="s">
        <v>3810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1" t="s">
        <v>3805</v>
      </c>
      <c r="C336" s="31" t="s">
        <v>3803</v>
      </c>
      <c r="D336" s="31">
        <v>72</v>
      </c>
      <c r="E336" s="31">
        <f ca="1">IMPORT[TT]</f>
        <v>2</v>
      </c>
      <c r="F336" s="31"/>
      <c r="G336" s="34" t="s">
        <v>3810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1" t="s">
        <v>4529</v>
      </c>
      <c r="C337" s="31" t="s">
        <v>3536</v>
      </c>
      <c r="D337" s="31"/>
      <c r="E337" s="31">
        <f ca="1">IMPORT[TT]</f>
        <v>3</v>
      </c>
      <c r="F337" s="31"/>
      <c r="G337" s="34" t="s">
        <v>3810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1" t="s">
        <v>3806</v>
      </c>
      <c r="C338" s="31" t="s">
        <v>3536</v>
      </c>
      <c r="D338" s="31">
        <v>480</v>
      </c>
      <c r="E338" s="31">
        <f ca="1">IMPORT[TT]</f>
        <v>1</v>
      </c>
      <c r="F338" s="31"/>
      <c r="G338" s="34" t="s">
        <v>3810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1" t="s">
        <v>3807</v>
      </c>
      <c r="C339" s="31" t="s">
        <v>3536</v>
      </c>
      <c r="D339" s="31">
        <v>1000</v>
      </c>
      <c r="E339" s="31">
        <f ca="1">IMPORT[TT]</f>
        <v>3</v>
      </c>
      <c r="F339" s="31"/>
      <c r="G339" s="34" t="s">
        <v>3810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1" t="s">
        <v>3788</v>
      </c>
      <c r="C340" s="31" t="s">
        <v>3536</v>
      </c>
      <c r="D340" s="31"/>
      <c r="E340" s="31">
        <f ca="1">IMPORT[TT]</f>
        <v>2</v>
      </c>
      <c r="F340" s="31"/>
      <c r="G340" s="34" t="s">
        <v>3810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1" t="s">
        <v>3808</v>
      </c>
      <c r="C341" s="31" t="s">
        <v>3467</v>
      </c>
      <c r="D341" s="31">
        <v>2700</v>
      </c>
      <c r="E341" s="31">
        <f ca="1">IMPORT[TT]</f>
        <v>1</v>
      </c>
      <c r="F341" s="31"/>
      <c r="G341" s="34" t="s">
        <v>3810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1">
        <v>6601</v>
      </c>
      <c r="C342" s="31" t="s">
        <v>3467</v>
      </c>
      <c r="D342" s="31">
        <v>120</v>
      </c>
      <c r="E342" s="31">
        <f ca="1">IMPORT[TT]</f>
        <v>2</v>
      </c>
      <c r="F342" s="31"/>
      <c r="G342" s="34" t="s">
        <v>3810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1" t="s">
        <v>3811</v>
      </c>
      <c r="C343" s="31" t="s">
        <v>3450</v>
      </c>
      <c r="D343" s="31">
        <v>480</v>
      </c>
      <c r="E343" s="31">
        <f ca="1">IMPORT[TT]</f>
        <v>4</v>
      </c>
      <c r="F343" s="31"/>
      <c r="G343" s="34" t="s">
        <v>3479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1" t="s">
        <v>3789</v>
      </c>
      <c r="C344" s="31" t="s">
        <v>3603</v>
      </c>
      <c r="D344" s="31">
        <v>720</v>
      </c>
      <c r="E344" s="31">
        <f ca="1">IMPORT[TT]</f>
        <v>15</v>
      </c>
      <c r="F344" s="31"/>
      <c r="G344" s="34" t="s">
        <v>3479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1" t="s">
        <v>3812</v>
      </c>
      <c r="C345" s="31" t="s">
        <v>3813</v>
      </c>
      <c r="D345" s="31">
        <v>1000</v>
      </c>
      <c r="E345" s="31">
        <f ca="1">IMPORT[TT]</f>
        <v>4</v>
      </c>
      <c r="F345" s="31"/>
      <c r="G345" s="34" t="s">
        <v>3479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1" t="s">
        <v>3701</v>
      </c>
      <c r="C346" s="31" t="s">
        <v>3702</v>
      </c>
      <c r="D346" s="31">
        <v>2000</v>
      </c>
      <c r="E346" s="31">
        <f ca="1">IMPORT[TT]</f>
        <v>1</v>
      </c>
      <c r="F346" s="31"/>
      <c r="G346" s="34" t="s">
        <v>3479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1" t="s">
        <v>3703</v>
      </c>
      <c r="C347" s="31" t="s">
        <v>3702</v>
      </c>
      <c r="D347" s="31">
        <v>2000</v>
      </c>
      <c r="E347" s="31">
        <f ca="1">IMPORT[TT]</f>
        <v>2</v>
      </c>
      <c r="F347" s="31"/>
      <c r="G347" s="34" t="s">
        <v>3479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1" t="s">
        <v>3814</v>
      </c>
      <c r="C348" s="31" t="s">
        <v>3687</v>
      </c>
      <c r="D348" s="31">
        <v>1000</v>
      </c>
      <c r="E348" s="31">
        <f ca="1">IMPORT[TT]</f>
        <v>7</v>
      </c>
      <c r="F348" s="31"/>
      <c r="G348" s="34" t="s">
        <v>3479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1" t="s">
        <v>3692</v>
      </c>
      <c r="C349" s="31" t="s">
        <v>3687</v>
      </c>
      <c r="D349" s="31">
        <v>400</v>
      </c>
      <c r="E349" s="31">
        <f ca="1">IMPORT[TT]</f>
        <v>3</v>
      </c>
      <c r="F349" s="31"/>
      <c r="G349" s="34" t="s">
        <v>3479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1" t="s">
        <v>3707</v>
      </c>
      <c r="C350" s="31" t="s">
        <v>3705</v>
      </c>
      <c r="D350" s="31">
        <v>480</v>
      </c>
      <c r="E350" s="31">
        <f ca="1">IMPORT[TT]</f>
        <v>1</v>
      </c>
      <c r="F350" s="31"/>
      <c r="G350" s="34" t="s">
        <v>3479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1" t="s">
        <v>3816</v>
      </c>
      <c r="C351" s="31" t="s">
        <v>3705</v>
      </c>
      <c r="D351" s="31">
        <v>288</v>
      </c>
      <c r="E351" s="31">
        <f ca="1">IMPORT[TT]</f>
        <v>3</v>
      </c>
      <c r="F351" s="31"/>
      <c r="G351" s="34" t="s">
        <v>3479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1" t="s">
        <v>3817</v>
      </c>
      <c r="C352" s="31" t="s">
        <v>3705</v>
      </c>
      <c r="D352" s="31">
        <v>288</v>
      </c>
      <c r="E352" s="31">
        <f ca="1">IMPORT[TT]</f>
        <v>3</v>
      </c>
      <c r="F352" s="31"/>
      <c r="G352" s="34" t="s">
        <v>3479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1" t="s">
        <v>3818</v>
      </c>
      <c r="C353" s="31" t="s">
        <v>3705</v>
      </c>
      <c r="D353" s="31">
        <v>288</v>
      </c>
      <c r="E353" s="31">
        <f ca="1">IMPORT[TT]</f>
        <v>2</v>
      </c>
      <c r="F353" s="31"/>
      <c r="G353" s="34" t="s">
        <v>3479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1" t="s">
        <v>3819</v>
      </c>
      <c r="C354" s="31" t="s">
        <v>4530</v>
      </c>
      <c r="D354" s="31">
        <v>50</v>
      </c>
      <c r="E354" s="31">
        <f ca="1">IMPORT[TT]</f>
        <v>94</v>
      </c>
      <c r="F354" s="31"/>
      <c r="G354" s="34" t="s">
        <v>3479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1" t="s">
        <v>3820</v>
      </c>
      <c r="C355" s="31" t="s">
        <v>3702</v>
      </c>
      <c r="D355" s="31">
        <v>1800</v>
      </c>
      <c r="E355" s="31">
        <f ca="1">IMPORT[TT]</f>
        <v>2</v>
      </c>
      <c r="F355" s="31"/>
      <c r="G355" s="34" t="s">
        <v>3479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1" t="s">
        <v>3821</v>
      </c>
      <c r="C356" s="31" t="s">
        <v>3702</v>
      </c>
      <c r="D356" s="31">
        <v>1800</v>
      </c>
      <c r="E356" s="31">
        <f ca="1">IMPORT[TT]</f>
        <v>1</v>
      </c>
      <c r="F356" s="31"/>
      <c r="G356" s="34" t="s">
        <v>3479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1" t="s">
        <v>3822</v>
      </c>
      <c r="C357" s="31" t="s">
        <v>3702</v>
      </c>
      <c r="D357" s="31">
        <v>1800</v>
      </c>
      <c r="E357" s="31">
        <f ca="1">IMPORT[TT]</f>
        <v>1</v>
      </c>
      <c r="F357" s="31"/>
      <c r="G357" s="34" t="s">
        <v>3479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1" t="s">
        <v>3823</v>
      </c>
      <c r="C358" s="31" t="s">
        <v>3702</v>
      </c>
      <c r="D358" s="31">
        <v>1800</v>
      </c>
      <c r="E358" s="31">
        <f ca="1">IMPORT[TT]</f>
        <v>2</v>
      </c>
      <c r="F358" s="31"/>
      <c r="G358" s="34" t="s">
        <v>3479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1" t="s">
        <v>3824</v>
      </c>
      <c r="C359" s="31" t="s">
        <v>3702</v>
      </c>
      <c r="D359" s="31">
        <v>1800</v>
      </c>
      <c r="E359" s="31">
        <f ca="1">IMPORT[TT]</f>
        <v>1</v>
      </c>
      <c r="F359" s="31"/>
      <c r="G359" s="34" t="s">
        <v>3479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1" t="s">
        <v>3825</v>
      </c>
      <c r="C360" s="31" t="s">
        <v>3702</v>
      </c>
      <c r="D360" s="31">
        <v>1800</v>
      </c>
      <c r="E360" s="31">
        <f ca="1">IMPORT[TT]</f>
        <v>2</v>
      </c>
      <c r="F360" s="31"/>
      <c r="G360" s="34" t="s">
        <v>3479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1" t="s">
        <v>3826</v>
      </c>
      <c r="C361" s="31" t="s">
        <v>3702</v>
      </c>
      <c r="D361" s="31">
        <v>1800</v>
      </c>
      <c r="E361" s="31">
        <f ca="1">IMPORT[TT]</f>
        <v>1</v>
      </c>
      <c r="F361" s="31"/>
      <c r="G361" s="34" t="s">
        <v>3479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1" t="s">
        <v>3827</v>
      </c>
      <c r="C362" s="31" t="s">
        <v>3702</v>
      </c>
      <c r="D362" s="31">
        <v>1800</v>
      </c>
      <c r="E362" s="31">
        <f ca="1">IMPORT[TT]</f>
        <v>5</v>
      </c>
      <c r="F362" s="31"/>
      <c r="G362" s="34" t="s">
        <v>3479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1" t="s">
        <v>3828</v>
      </c>
      <c r="C363" s="31" t="s">
        <v>3702</v>
      </c>
      <c r="D363" s="31">
        <v>1800</v>
      </c>
      <c r="E363" s="31">
        <f ca="1">IMPORT[TT]</f>
        <v>1</v>
      </c>
      <c r="F363" s="31"/>
      <c r="G363" s="34" t="s">
        <v>3479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1" t="s">
        <v>3829</v>
      </c>
      <c r="C364" s="31" t="s">
        <v>3702</v>
      </c>
      <c r="D364" s="31">
        <v>1800</v>
      </c>
      <c r="E364" s="31">
        <f ca="1">IMPORT[TT]</f>
        <v>1</v>
      </c>
      <c r="F364" s="31"/>
      <c r="G364" s="34" t="s">
        <v>3479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1" t="s">
        <v>3830</v>
      </c>
      <c r="C365" s="31" t="s">
        <v>3702</v>
      </c>
      <c r="D365" s="31">
        <v>1800</v>
      </c>
      <c r="E365" s="31">
        <f ca="1">IMPORT[TT]</f>
        <v>7</v>
      </c>
      <c r="F365" s="31"/>
      <c r="G365" s="34" t="s">
        <v>3479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1" t="s">
        <v>3831</v>
      </c>
      <c r="C366" s="31" t="s">
        <v>3702</v>
      </c>
      <c r="D366" s="31">
        <v>1800</v>
      </c>
      <c r="E366" s="31">
        <f ca="1">IMPORT[TT]</f>
        <v>10</v>
      </c>
      <c r="F366" s="31"/>
      <c r="G366" s="34" t="s">
        <v>3479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1" t="s">
        <v>3832</v>
      </c>
      <c r="C367" s="31" t="s">
        <v>3702</v>
      </c>
      <c r="D367" s="31">
        <v>1800</v>
      </c>
      <c r="E367" s="31">
        <f ca="1">IMPORT[TT]</f>
        <v>1</v>
      </c>
      <c r="F367" s="31"/>
      <c r="G367" s="34" t="s">
        <v>3479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1" t="s">
        <v>3833</v>
      </c>
      <c r="C368" s="31" t="s">
        <v>3702</v>
      </c>
      <c r="D368" s="31">
        <v>1800</v>
      </c>
      <c r="E368" s="31">
        <f ca="1">IMPORT[TT]</f>
        <v>4</v>
      </c>
      <c r="F368" s="31"/>
      <c r="G368" s="34" t="s">
        <v>3479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1" t="s">
        <v>3834</v>
      </c>
      <c r="C369" s="31" t="s">
        <v>3702</v>
      </c>
      <c r="D369" s="31">
        <v>1800</v>
      </c>
      <c r="E369" s="31">
        <f ca="1">IMPORT[TT]</f>
        <v>1</v>
      </c>
      <c r="F369" s="31"/>
      <c r="G369" s="34" t="s">
        <v>3479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1" t="s">
        <v>3835</v>
      </c>
      <c r="C370" s="31" t="s">
        <v>3702</v>
      </c>
      <c r="D370" s="31">
        <v>1800</v>
      </c>
      <c r="E370" s="31">
        <f ca="1">IMPORT[TT]</f>
        <v>2</v>
      </c>
      <c r="F370" s="31"/>
      <c r="G370" s="34" t="s">
        <v>3479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1" t="s">
        <v>3832</v>
      </c>
      <c r="C371" s="31" t="s">
        <v>3702</v>
      </c>
      <c r="D371" s="31">
        <v>1800</v>
      </c>
      <c r="E371" s="31">
        <f ca="1">IMPORT[TT]</f>
        <v>7</v>
      </c>
      <c r="F371" s="31"/>
      <c r="G371" s="34" t="s">
        <v>3479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1" t="s">
        <v>3836</v>
      </c>
      <c r="C372" s="31" t="s">
        <v>3702</v>
      </c>
      <c r="D372" s="31">
        <v>1800</v>
      </c>
      <c r="E372" s="31">
        <f ca="1">IMPORT[TT]</f>
        <v>5</v>
      </c>
      <c r="F372" s="31"/>
      <c r="G372" s="34" t="s">
        <v>3479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1" t="s">
        <v>3837</v>
      </c>
      <c r="C373" s="31" t="s">
        <v>3702</v>
      </c>
      <c r="D373" s="31">
        <v>1800</v>
      </c>
      <c r="E373" s="31">
        <f ca="1">IMPORT[TT]</f>
        <v>7</v>
      </c>
      <c r="F373" s="31"/>
      <c r="G373" s="34" t="s">
        <v>3479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1" t="s">
        <v>3838</v>
      </c>
      <c r="C374" s="31" t="s">
        <v>3702</v>
      </c>
      <c r="D374" s="31">
        <v>1800</v>
      </c>
      <c r="E374" s="31">
        <f ca="1">IMPORT[TT]</f>
        <v>6</v>
      </c>
      <c r="F374" s="31"/>
      <c r="G374" s="34" t="s">
        <v>3479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1" t="s">
        <v>3833</v>
      </c>
      <c r="C375" s="31" t="s">
        <v>3702</v>
      </c>
      <c r="D375" s="31">
        <v>1800</v>
      </c>
      <c r="E375" s="31">
        <f ca="1">IMPORT[TT]</f>
        <v>6</v>
      </c>
      <c r="F375" s="31"/>
      <c r="G375" s="34" t="s">
        <v>3479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1" t="s">
        <v>3834</v>
      </c>
      <c r="C376" s="31" t="s">
        <v>3702</v>
      </c>
      <c r="D376" s="31">
        <v>1800</v>
      </c>
      <c r="E376" s="31">
        <f ca="1">IMPORT[TT]</f>
        <v>7</v>
      </c>
      <c r="F376" s="31"/>
      <c r="G376" s="34" t="s">
        <v>3479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1" t="s">
        <v>3839</v>
      </c>
      <c r="C377" s="31" t="s">
        <v>3702</v>
      </c>
      <c r="D377" s="31">
        <v>1800</v>
      </c>
      <c r="E377" s="31">
        <f ca="1">IMPORT[TT]</f>
        <v>5</v>
      </c>
      <c r="F377" s="31"/>
      <c r="G377" s="34" t="s">
        <v>3479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1" t="s">
        <v>3835</v>
      </c>
      <c r="C378" s="31" t="s">
        <v>3702</v>
      </c>
      <c r="D378" s="31">
        <v>1800</v>
      </c>
      <c r="E378" s="31">
        <f ca="1">IMPORT[TT]</f>
        <v>23</v>
      </c>
      <c r="F378" s="31"/>
      <c r="G378" s="34" t="s">
        <v>3479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1" t="s">
        <v>3840</v>
      </c>
      <c r="C379" s="31" t="s">
        <v>3702</v>
      </c>
      <c r="D379" s="31">
        <v>1800</v>
      </c>
      <c r="E379" s="31">
        <f ca="1">IMPORT[TT]</f>
        <v>2</v>
      </c>
      <c r="F379" s="31"/>
      <c r="G379" s="34" t="s">
        <v>3479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1" t="s">
        <v>3841</v>
      </c>
      <c r="C380" s="31" t="s">
        <v>3842</v>
      </c>
      <c r="D380" s="31">
        <v>720</v>
      </c>
      <c r="E380" s="31">
        <f ca="1">IMPORT[TT]</f>
        <v>4</v>
      </c>
      <c r="F380" s="31"/>
      <c r="G380" s="34" t="s">
        <v>3479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1" t="s">
        <v>3843</v>
      </c>
      <c r="C381" s="31" t="s">
        <v>3842</v>
      </c>
      <c r="D381" s="31">
        <v>720</v>
      </c>
      <c r="E381" s="31">
        <f ca="1">IMPORT[TT]</f>
        <v>7</v>
      </c>
      <c r="F381" s="31"/>
      <c r="G381" s="34" t="s">
        <v>3479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1" t="s">
        <v>3844</v>
      </c>
      <c r="C382" s="31" t="s">
        <v>3845</v>
      </c>
      <c r="D382" s="31">
        <v>480</v>
      </c>
      <c r="E382" s="31">
        <f ca="1">IMPORT[TT]</f>
        <v>6</v>
      </c>
      <c r="F382" s="31"/>
      <c r="G382" s="34" t="s">
        <v>3479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1" t="s">
        <v>3846</v>
      </c>
      <c r="C383" s="31" t="s">
        <v>3845</v>
      </c>
      <c r="D383" s="31">
        <v>480</v>
      </c>
      <c r="E383" s="31">
        <f ca="1">IMPORT[TT]</f>
        <v>7</v>
      </c>
      <c r="F383" s="31"/>
      <c r="G383" s="34" t="s">
        <v>3479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1" t="s">
        <v>3847</v>
      </c>
      <c r="C384" s="31" t="s">
        <v>3842</v>
      </c>
      <c r="D384" s="31">
        <v>720</v>
      </c>
      <c r="E384" s="31">
        <f ca="1">IMPORT[TT]</f>
        <v>9</v>
      </c>
      <c r="F384" s="31"/>
      <c r="G384" s="34" t="s">
        <v>3479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1" t="s">
        <v>3848</v>
      </c>
      <c r="C385" s="31" t="s">
        <v>3842</v>
      </c>
      <c r="D385" s="31">
        <v>720</v>
      </c>
      <c r="E385" s="31">
        <f ca="1">IMPORT[TT]</f>
        <v>7</v>
      </c>
      <c r="F385" s="31"/>
      <c r="G385" s="34" t="s">
        <v>3479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1" t="s">
        <v>3849</v>
      </c>
      <c r="C386" s="31" t="s">
        <v>3842</v>
      </c>
      <c r="D386" s="31">
        <v>720</v>
      </c>
      <c r="E386" s="31">
        <f ca="1">IMPORT[TT]</f>
        <v>3</v>
      </c>
      <c r="F386" s="31"/>
      <c r="G386" s="34" t="s">
        <v>3479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1" t="s">
        <v>3850</v>
      </c>
      <c r="C387" s="31" t="s">
        <v>3842</v>
      </c>
      <c r="D387" s="31">
        <v>720</v>
      </c>
      <c r="E387" s="31">
        <f ca="1">IMPORT[TT]</f>
        <v>7</v>
      </c>
      <c r="F387" s="31"/>
      <c r="G387" s="34" t="s">
        <v>3479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1" t="s">
        <v>3851</v>
      </c>
      <c r="C388" s="31" t="s">
        <v>3845</v>
      </c>
      <c r="D388" s="31">
        <v>480</v>
      </c>
      <c r="E388" s="31">
        <f ca="1">IMPORT[TT]</f>
        <v>9</v>
      </c>
      <c r="F388" s="31"/>
      <c r="G388" s="34" t="s">
        <v>3479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1" t="s">
        <v>3852</v>
      </c>
      <c r="C389" s="31" t="s">
        <v>3845</v>
      </c>
      <c r="D389" s="31">
        <v>480</v>
      </c>
      <c r="E389" s="31">
        <f ca="1">IMPORT[TT]</f>
        <v>5</v>
      </c>
      <c r="F389" s="31"/>
      <c r="G389" s="34" t="s">
        <v>3479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1" t="s">
        <v>3853</v>
      </c>
      <c r="C390" s="31" t="s">
        <v>3845</v>
      </c>
      <c r="D390" s="31">
        <v>480</v>
      </c>
      <c r="E390" s="31">
        <f ca="1">IMPORT[TT]</f>
        <v>2</v>
      </c>
      <c r="F390" s="31"/>
      <c r="G390" s="34" t="s">
        <v>3479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1" t="s">
        <v>3854</v>
      </c>
      <c r="C391" s="31" t="s">
        <v>3845</v>
      </c>
      <c r="D391" s="31">
        <v>480</v>
      </c>
      <c r="E391" s="31">
        <f ca="1">IMPORT[TT]</f>
        <v>4</v>
      </c>
      <c r="F391" s="31"/>
      <c r="G391" s="34" t="s">
        <v>3479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1" t="s">
        <v>3855</v>
      </c>
      <c r="C392" s="31" t="s">
        <v>3402</v>
      </c>
      <c r="D392" s="31">
        <v>720</v>
      </c>
      <c r="E392" s="31">
        <f ca="1">IMPORT[TT]</f>
        <v>1</v>
      </c>
      <c r="F392" s="31"/>
      <c r="G392" s="34" t="s">
        <v>3479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1" t="s">
        <v>3856</v>
      </c>
      <c r="C393" s="31" t="s">
        <v>3402</v>
      </c>
      <c r="D393" s="31">
        <v>480</v>
      </c>
      <c r="E393" s="31">
        <f ca="1">IMPORT[TT]</f>
        <v>1</v>
      </c>
      <c r="F393" s="31"/>
      <c r="G393" s="34" t="s">
        <v>3479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1" t="s">
        <v>3859</v>
      </c>
      <c r="C394" s="31" t="s">
        <v>3402</v>
      </c>
      <c r="D394" s="31">
        <v>480</v>
      </c>
      <c r="E394" s="31">
        <f ca="1">IMPORT[TT]</f>
        <v>8</v>
      </c>
      <c r="F394" s="31"/>
      <c r="G394" s="34" t="s">
        <v>3479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1" t="s">
        <v>3860</v>
      </c>
      <c r="C395" s="31" t="s">
        <v>3402</v>
      </c>
      <c r="D395" s="31">
        <v>360</v>
      </c>
      <c r="E395" s="31">
        <f ca="1">IMPORT[TT]</f>
        <v>2</v>
      </c>
      <c r="F395" s="31"/>
      <c r="G395" s="34" t="s">
        <v>3479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1" t="s">
        <v>3861</v>
      </c>
      <c r="C396" s="31" t="s">
        <v>3402</v>
      </c>
      <c r="D396" s="31">
        <v>360</v>
      </c>
      <c r="E396" s="31">
        <f ca="1">IMPORT[TT]</f>
        <v>3</v>
      </c>
      <c r="F396" s="31"/>
      <c r="G396" s="34" t="s">
        <v>3479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1" t="s">
        <v>3862</v>
      </c>
      <c r="C397" s="31" t="s">
        <v>3402</v>
      </c>
      <c r="D397" s="31">
        <v>360</v>
      </c>
      <c r="E397" s="31">
        <f ca="1">IMPORT[TT]</f>
        <v>1</v>
      </c>
      <c r="F397" s="31"/>
      <c r="G397" s="34" t="s">
        <v>3479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1" t="s">
        <v>3863</v>
      </c>
      <c r="C398" s="31" t="s">
        <v>3402</v>
      </c>
      <c r="D398" s="31">
        <v>360</v>
      </c>
      <c r="E398" s="31">
        <f ca="1">IMPORT[TT]</f>
        <v>1</v>
      </c>
      <c r="F398" s="31"/>
      <c r="G398" s="34" t="s">
        <v>3479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1" t="s">
        <v>3864</v>
      </c>
      <c r="C399" s="31" t="s">
        <v>3402</v>
      </c>
      <c r="D399" s="31">
        <v>720</v>
      </c>
      <c r="E399" s="31">
        <f ca="1">IMPORT[TT]</f>
        <v>1</v>
      </c>
      <c r="F399" s="31"/>
      <c r="G399" s="34" t="s">
        <v>4531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1" t="s">
        <v>3865</v>
      </c>
      <c r="C400" s="31" t="s">
        <v>3402</v>
      </c>
      <c r="D400" s="31">
        <v>480</v>
      </c>
      <c r="E400" s="31">
        <f ca="1">IMPORT[TT]</f>
        <v>3</v>
      </c>
      <c r="F400" s="31"/>
      <c r="G400" s="34" t="s">
        <v>4531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1" t="s">
        <v>3866</v>
      </c>
      <c r="C401" s="31" t="s">
        <v>3402</v>
      </c>
      <c r="D401" s="31">
        <v>480</v>
      </c>
      <c r="E401" s="31">
        <f ca="1">IMPORT[TT]</f>
        <v>3</v>
      </c>
      <c r="F401" s="31"/>
      <c r="G401" s="34" t="s">
        <v>4531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1" t="s">
        <v>3867</v>
      </c>
      <c r="C402" s="31" t="s">
        <v>3402</v>
      </c>
      <c r="D402" s="31">
        <v>480</v>
      </c>
      <c r="E402" s="31">
        <f ca="1">IMPORT[TT]</f>
        <v>3</v>
      </c>
      <c r="F402" s="31"/>
      <c r="G402" s="34" t="s">
        <v>4531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1" t="s">
        <v>3868</v>
      </c>
      <c r="C403" s="31" t="s">
        <v>3402</v>
      </c>
      <c r="D403" s="31">
        <v>480</v>
      </c>
      <c r="E403" s="31">
        <f ca="1">IMPORT[TT]</f>
        <v>3</v>
      </c>
      <c r="F403" s="31"/>
      <c r="G403" s="34" t="s">
        <v>4531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1" t="s">
        <v>3869</v>
      </c>
      <c r="C404" s="31" t="s">
        <v>3402</v>
      </c>
      <c r="D404" s="31">
        <v>480</v>
      </c>
      <c r="E404" s="31">
        <f ca="1">IMPORT[TT]</f>
        <v>2</v>
      </c>
      <c r="F404" s="31"/>
      <c r="G404" s="34" t="s">
        <v>4531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1" t="s">
        <v>3870</v>
      </c>
      <c r="C405" s="31" t="s">
        <v>3402</v>
      </c>
      <c r="D405" s="31">
        <v>480</v>
      </c>
      <c r="E405" s="31">
        <f ca="1">IMPORT[TT]</f>
        <v>4</v>
      </c>
      <c r="F405" s="31"/>
      <c r="G405" s="34" t="s">
        <v>4531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1">
        <v>6606</v>
      </c>
      <c r="C406" s="31" t="s">
        <v>3412</v>
      </c>
      <c r="D406" s="31">
        <v>720</v>
      </c>
      <c r="E406" s="31">
        <f ca="1">IMPORT[TT]</f>
        <v>4</v>
      </c>
      <c r="F406" s="31"/>
      <c r="G406" s="34" t="s">
        <v>4531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1">
        <v>6605</v>
      </c>
      <c r="C407" s="31" t="s">
        <v>3412</v>
      </c>
      <c r="D407" s="31">
        <v>960</v>
      </c>
      <c r="E407" s="31">
        <f ca="1">IMPORT[TT]</f>
        <v>4</v>
      </c>
      <c r="F407" s="31"/>
      <c r="G407" s="34" t="s">
        <v>4531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1" t="s">
        <v>3871</v>
      </c>
      <c r="C408" s="31" t="s">
        <v>3412</v>
      </c>
      <c r="D408" s="31">
        <v>1440</v>
      </c>
      <c r="E408" s="31">
        <f ca="1">IMPORT[TT]</f>
        <v>8</v>
      </c>
      <c r="F408" s="31"/>
      <c r="G408" s="34" t="s">
        <v>4531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1" t="s">
        <v>3872</v>
      </c>
      <c r="C409" s="31" t="s">
        <v>3873</v>
      </c>
      <c r="D409" s="31">
        <v>144</v>
      </c>
      <c r="E409" s="31">
        <f ca="1">IMPORT[TT]</f>
        <v>4</v>
      </c>
      <c r="F409" s="31"/>
      <c r="G409" s="34" t="s">
        <v>4531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1" t="s">
        <v>3874</v>
      </c>
      <c r="C410" s="31" t="s">
        <v>3412</v>
      </c>
      <c r="D410" s="31">
        <v>90</v>
      </c>
      <c r="E410" s="31">
        <f ca="1">IMPORT[TT]</f>
        <v>3</v>
      </c>
      <c r="F410" s="31"/>
      <c r="G410" s="34" t="s">
        <v>4531</v>
      </c>
      <c r="H410" s="32">
        <v>3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3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3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3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3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3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1" t="s">
        <v>3875</v>
      </c>
      <c r="C411" s="31" t="s">
        <v>3876</v>
      </c>
      <c r="D411" s="31">
        <v>72</v>
      </c>
      <c r="E411" s="31">
        <f ca="1">IMPORT[TT]</f>
        <v>175</v>
      </c>
      <c r="F411" s="31"/>
      <c r="G411" s="34" t="s">
        <v>4531</v>
      </c>
      <c r="H411" s="32">
        <v>176</v>
      </c>
      <c r="I411" s="31">
        <v>175</v>
      </c>
      <c r="J411" s="31">
        <f>IF(IMPORT[[#This Row],[b1]]="","",IMPORT[[#This Row],[b1]]-IMPORT[[#This Row],[a1]])</f>
        <v>-1</v>
      </c>
      <c r="K411" s="32">
        <f ca="1">SUM(INDIRECT(IMPORT_VAR[TABLENAME]&amp;"[@a"&amp;$1:$1-1&amp;"]"),INDIRECT(IMPORT_VAR[TABLENAME]&amp;"[@c"&amp;$1:$1-1&amp;"]"))</f>
        <v>175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175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175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175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175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1" t="s">
        <v>3877</v>
      </c>
      <c r="C412" s="31" t="s">
        <v>3878</v>
      </c>
      <c r="D412" s="31">
        <v>2000</v>
      </c>
      <c r="E412" s="31">
        <f ca="1">IMPORT[TT]</f>
        <v>8</v>
      </c>
      <c r="F412" s="31"/>
      <c r="G412" s="34" t="s">
        <v>4531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1" t="s">
        <v>3879</v>
      </c>
      <c r="C413" s="31" t="s">
        <v>3880</v>
      </c>
      <c r="D413" s="31">
        <v>512</v>
      </c>
      <c r="E413" s="31">
        <f ca="1">IMPORT[TT]</f>
        <v>8</v>
      </c>
      <c r="F413" s="31"/>
      <c r="G413" s="34" t="s">
        <v>4531</v>
      </c>
      <c r="H413" s="32">
        <v>8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8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8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8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8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8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1" t="s">
        <v>3881</v>
      </c>
      <c r="C414" s="31" t="s">
        <v>3880</v>
      </c>
      <c r="D414" s="31">
        <v>768</v>
      </c>
      <c r="E414" s="31">
        <f ca="1">IMPORT[TT]</f>
        <v>6</v>
      </c>
      <c r="F414" s="31"/>
      <c r="G414" s="34" t="s">
        <v>4531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6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6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6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6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1" t="s">
        <v>3883</v>
      </c>
      <c r="C415" s="31" t="s">
        <v>3880</v>
      </c>
      <c r="D415" s="31">
        <v>512</v>
      </c>
      <c r="E415" s="31">
        <f ca="1">IMPORT[TT]</f>
        <v>9</v>
      </c>
      <c r="F415" s="31"/>
      <c r="G415" s="34" t="s">
        <v>4531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9</v>
      </c>
      <c r="M415" s="31">
        <f ca="1">IF(IMPORT[[#This Row],[b2]]="","",IMPORT[[#This Row],[b2]]-IMPORT[[#This Row],[a2]])</f>
        <v>-2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1" t="s">
        <v>3884</v>
      </c>
      <c r="C416" s="31" t="s">
        <v>3880</v>
      </c>
      <c r="D416" s="31">
        <v>768</v>
      </c>
      <c r="E416" s="31">
        <f ca="1">IMPORT[TT]</f>
        <v>9</v>
      </c>
      <c r="F416" s="31"/>
      <c r="G416" s="34" t="s">
        <v>4531</v>
      </c>
      <c r="H416" s="32">
        <v>9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9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1" t="s">
        <v>3885</v>
      </c>
      <c r="C417" s="31" t="s">
        <v>3880</v>
      </c>
      <c r="D417" s="31">
        <v>512</v>
      </c>
      <c r="E417" s="31">
        <f ca="1">IMPORT[TT]</f>
        <v>5</v>
      </c>
      <c r="F417" s="31"/>
      <c r="G417" s="34" t="s">
        <v>4531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1" t="s">
        <v>3886</v>
      </c>
      <c r="C418" s="31" t="s">
        <v>3880</v>
      </c>
      <c r="D418" s="31">
        <v>512</v>
      </c>
      <c r="E418" s="31">
        <f ca="1">IMPORT[TT]</f>
        <v>11</v>
      </c>
      <c r="F418" s="31"/>
      <c r="G418" s="34" t="s">
        <v>4531</v>
      </c>
      <c r="H418" s="32">
        <v>11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1" t="s">
        <v>3887</v>
      </c>
      <c r="C419" s="31" t="s">
        <v>3880</v>
      </c>
      <c r="D419" s="31">
        <v>512</v>
      </c>
      <c r="E419" s="31">
        <f ca="1">IMPORT[TT]</f>
        <v>10</v>
      </c>
      <c r="F419" s="31"/>
      <c r="G419" s="34" t="s">
        <v>4531</v>
      </c>
      <c r="H419" s="32">
        <v>12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12</v>
      </c>
      <c r="L419" s="31">
        <v>10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10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10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10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10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1" t="s">
        <v>3888</v>
      </c>
      <c r="C420" s="31" t="s">
        <v>3880</v>
      </c>
      <c r="D420" s="31">
        <v>512</v>
      </c>
      <c r="E420" s="31">
        <f ca="1">IMPORT[TT]</f>
        <v>2</v>
      </c>
      <c r="F420" s="31"/>
      <c r="G420" s="34" t="s">
        <v>4531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>
        <v>2</v>
      </c>
      <c r="M420" s="31">
        <f ca="1">IF(IMPORT[[#This Row],[b2]]="","",IMPORT[[#This Row],[b2]]-IMPORT[[#This Row],[a2]])</f>
        <v>-2</v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2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1" t="s">
        <v>3889</v>
      </c>
      <c r="C421" s="31" t="s">
        <v>3605</v>
      </c>
      <c r="D421" s="31">
        <v>1728</v>
      </c>
      <c r="E421" s="31">
        <f ca="1">IMPORT[TT]</f>
        <v>5</v>
      </c>
      <c r="F421" s="31"/>
      <c r="G421" s="34" t="s">
        <v>4531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1">
        <v>7502</v>
      </c>
      <c r="C422" s="31" t="s">
        <v>3605</v>
      </c>
      <c r="D422" s="31">
        <v>1728</v>
      </c>
      <c r="E422" s="31">
        <f ca="1">IMPORT[TT]</f>
        <v>6</v>
      </c>
      <c r="F422" s="31"/>
      <c r="G422" s="34" t="s">
        <v>4531</v>
      </c>
      <c r="H422" s="32">
        <v>6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6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6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6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6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6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1" t="s">
        <v>3890</v>
      </c>
      <c r="C423" s="31" t="s">
        <v>3628</v>
      </c>
      <c r="D423" s="31">
        <v>10000</v>
      </c>
      <c r="E423" s="31">
        <f ca="1">IMPORT[TT]</f>
        <v>4</v>
      </c>
      <c r="F423" s="31"/>
      <c r="G423" s="34" t="s">
        <v>4531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4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1">
        <v>70100</v>
      </c>
      <c r="C424" s="31" t="s">
        <v>3813</v>
      </c>
      <c r="D424" s="31">
        <v>2500</v>
      </c>
      <c r="E424" s="31">
        <f ca="1">IMPORT[TT]</f>
        <v>8</v>
      </c>
      <c r="F424" s="31"/>
      <c r="G424" s="34" t="s">
        <v>4531</v>
      </c>
      <c r="H424" s="32">
        <v>8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8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8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8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8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8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1" t="s">
        <v>3891</v>
      </c>
      <c r="C425" s="31" t="s">
        <v>3408</v>
      </c>
      <c r="D425" s="31">
        <v>120</v>
      </c>
      <c r="E425" s="31">
        <f ca="1">IMPORT[TT]</f>
        <v>7</v>
      </c>
      <c r="F425" s="31"/>
      <c r="G425" s="34" t="s">
        <v>4531</v>
      </c>
      <c r="H425" s="32">
        <v>7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7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7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7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7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7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1" t="s">
        <v>3686</v>
      </c>
      <c r="C426" s="31" t="s">
        <v>3687</v>
      </c>
      <c r="D426" s="31">
        <v>1000</v>
      </c>
      <c r="E426" s="31">
        <f ca="1">IMPORT[TT]</f>
        <v>2</v>
      </c>
      <c r="F426" s="31"/>
      <c r="G426" s="34" t="s">
        <v>4531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1" t="s">
        <v>3892</v>
      </c>
      <c r="C427" s="31" t="s">
        <v>3687</v>
      </c>
      <c r="D427" s="31">
        <v>400</v>
      </c>
      <c r="E427" s="31">
        <f ca="1">IMPORT[TT]</f>
        <v>2</v>
      </c>
      <c r="F427" s="31"/>
      <c r="G427" s="34" t="s">
        <v>4531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1" t="s">
        <v>3688</v>
      </c>
      <c r="C428" s="31" t="s">
        <v>3687</v>
      </c>
      <c r="D428" s="31">
        <v>1000</v>
      </c>
      <c r="E428" s="31">
        <f ca="1">IMPORT[TT]</f>
        <v>1</v>
      </c>
      <c r="F428" s="31"/>
      <c r="G428" s="34" t="s">
        <v>4531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1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1" t="s">
        <v>3689</v>
      </c>
      <c r="C429" s="31" t="s">
        <v>3687</v>
      </c>
      <c r="D429" s="31">
        <v>1000</v>
      </c>
      <c r="E429" s="31">
        <f ca="1">IMPORT[TT]</f>
        <v>2</v>
      </c>
      <c r="F429" s="31"/>
      <c r="G429" s="34" t="s">
        <v>4531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1" t="s">
        <v>3893</v>
      </c>
      <c r="C430" s="31" t="s">
        <v>3687</v>
      </c>
      <c r="D430" s="31">
        <v>400</v>
      </c>
      <c r="E430" s="31">
        <f ca="1">IMPORT[TT]</f>
        <v>2</v>
      </c>
      <c r="F430" s="31"/>
      <c r="G430" s="31" t="s">
        <v>4531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1" t="s">
        <v>3875</v>
      </c>
      <c r="C431" s="31" t="s">
        <v>3876</v>
      </c>
      <c r="D431" s="31">
        <v>72</v>
      </c>
      <c r="E431" s="31">
        <f ca="1">IMPORT[TT]</f>
        <v>4</v>
      </c>
      <c r="F431" s="31"/>
      <c r="G431" s="31" t="s">
        <v>4531</v>
      </c>
      <c r="H431" s="32">
        <v>5</v>
      </c>
      <c r="I431" s="31">
        <v>4</v>
      </c>
      <c r="J431" s="31">
        <f>IF(IMPORT[[#This Row],[b1]]="","",IMPORT[[#This Row],[b1]]-IMPORT[[#This Row],[a1]])</f>
        <v>-1</v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4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1" t="s">
        <v>3894</v>
      </c>
      <c r="C432" s="31" t="s">
        <v>3402</v>
      </c>
      <c r="D432" s="31">
        <v>720</v>
      </c>
      <c r="E432" s="31">
        <f ca="1">IMPORT[TT]</f>
        <v>3</v>
      </c>
      <c r="F432" s="31"/>
      <c r="G432" s="31" t="s">
        <v>4531</v>
      </c>
      <c r="H432" s="32">
        <v>3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3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1" t="s">
        <v>3896</v>
      </c>
      <c r="C433" s="31" t="s">
        <v>3897</v>
      </c>
      <c r="D433" s="31">
        <v>400</v>
      </c>
      <c r="E433" s="31">
        <f ca="1">IMPORT[TT]</f>
        <v>9</v>
      </c>
      <c r="F433" s="31"/>
      <c r="G433" s="31" t="s">
        <v>4531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1" t="s">
        <v>3898</v>
      </c>
      <c r="C434" s="31" t="s">
        <v>3398</v>
      </c>
      <c r="D434" s="31">
        <v>400</v>
      </c>
      <c r="E434" s="31">
        <f ca="1">IMPORT[TT]</f>
        <v>9</v>
      </c>
      <c r="F434" s="31"/>
      <c r="G434" s="31" t="s">
        <v>4531</v>
      </c>
      <c r="H434" s="32">
        <v>9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9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9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9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9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9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1">
        <v>2008</v>
      </c>
      <c r="C435" s="31" t="s">
        <v>3400</v>
      </c>
      <c r="D435" s="31">
        <v>800</v>
      </c>
      <c r="E435" s="31">
        <f ca="1">IMPORT[TT]</f>
        <v>7</v>
      </c>
      <c r="F435" s="31"/>
      <c r="G435" s="31" t="s">
        <v>4531</v>
      </c>
      <c r="H435" s="32">
        <v>7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7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7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7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7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7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1" t="s">
        <v>3633</v>
      </c>
      <c r="C436" s="31" t="s">
        <v>3400</v>
      </c>
      <c r="D436" s="31">
        <v>240</v>
      </c>
      <c r="E436" s="31">
        <f ca="1">IMPORT[TT]</f>
        <v>2</v>
      </c>
      <c r="F436" s="31"/>
      <c r="G436" s="31" t="s">
        <v>4531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1">
        <v>8075</v>
      </c>
      <c r="C437" s="31" t="s">
        <v>3400</v>
      </c>
      <c r="D437" s="31">
        <v>240</v>
      </c>
      <c r="E437" s="31">
        <f ca="1">IMPORT[TT]</f>
        <v>1</v>
      </c>
      <c r="F437" s="31"/>
      <c r="G437" s="31" t="s">
        <v>4531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1" t="s">
        <v>3901</v>
      </c>
      <c r="C438" s="31" t="s">
        <v>3400</v>
      </c>
      <c r="D438" s="31" t="s">
        <v>3900</v>
      </c>
      <c r="E438" s="31">
        <f ca="1">IMPORT[TT]</f>
        <v>4</v>
      </c>
      <c r="F438" s="31"/>
      <c r="G438" s="31" t="s">
        <v>4531</v>
      </c>
      <c r="H438" s="32">
        <v>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4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4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1" t="s">
        <v>3902</v>
      </c>
      <c r="C439" s="31" t="s">
        <v>3400</v>
      </c>
      <c r="D439" s="31" t="s">
        <v>3903</v>
      </c>
      <c r="E439" s="31">
        <f ca="1">IMPORT[TT]</f>
        <v>1</v>
      </c>
      <c r="F439" s="31"/>
      <c r="G439" s="31" t="s">
        <v>4531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1" t="s">
        <v>3906</v>
      </c>
      <c r="C440" s="31" t="s">
        <v>3705</v>
      </c>
      <c r="D440" s="31" t="s">
        <v>3905</v>
      </c>
      <c r="E440" s="31">
        <f ca="1">IMPORT[TT]</f>
        <v>2</v>
      </c>
      <c r="F440" s="31"/>
      <c r="G440" s="31" t="s">
        <v>4531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1" t="s">
        <v>3907</v>
      </c>
      <c r="C441" s="31" t="s">
        <v>3705</v>
      </c>
      <c r="D441" s="31" t="s">
        <v>3908</v>
      </c>
      <c r="E441" s="31">
        <f ca="1">IMPORT[TT]</f>
        <v>2</v>
      </c>
      <c r="F441" s="31"/>
      <c r="G441" s="31" t="s">
        <v>4531</v>
      </c>
      <c r="H441" s="32">
        <v>2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2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1" t="s">
        <v>3909</v>
      </c>
      <c r="C442" s="31" t="s">
        <v>3705</v>
      </c>
      <c r="D442" s="31" t="s">
        <v>3910</v>
      </c>
      <c r="E442" s="31">
        <f ca="1">IMPORT[TT]</f>
        <v>3</v>
      </c>
      <c r="F442" s="31"/>
      <c r="G442" s="31" t="s">
        <v>4531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1" t="s">
        <v>3911</v>
      </c>
      <c r="C443" s="31" t="s">
        <v>3705</v>
      </c>
      <c r="D443" s="31" t="s">
        <v>3910</v>
      </c>
      <c r="E443" s="31">
        <f ca="1">IMPORT[TT]</f>
        <v>1</v>
      </c>
      <c r="F443" s="31"/>
      <c r="G443" s="31" t="s">
        <v>4531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1" t="s">
        <v>3918</v>
      </c>
      <c r="C444" s="31" t="s">
        <v>3897</v>
      </c>
      <c r="D444" s="31" t="s">
        <v>3919</v>
      </c>
      <c r="E444" s="31">
        <f ca="1">IMPORT[TT]</f>
        <v>3</v>
      </c>
      <c r="F444" s="31"/>
      <c r="G444" s="31" t="s">
        <v>4531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1" t="s">
        <v>3920</v>
      </c>
      <c r="C445" s="31" t="s">
        <v>3913</v>
      </c>
      <c r="D445" s="31" t="s">
        <v>3919</v>
      </c>
      <c r="E445" s="31">
        <f ca="1">IMPORT[TT]</f>
        <v>3</v>
      </c>
      <c r="F445" s="31"/>
      <c r="G445" s="31" t="s">
        <v>4531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1" t="s">
        <v>3921</v>
      </c>
      <c r="C446" s="31" t="s">
        <v>3917</v>
      </c>
      <c r="D446" s="31" t="s">
        <v>3919</v>
      </c>
      <c r="E446" s="31">
        <f ca="1">IMPORT[TT]</f>
        <v>3</v>
      </c>
      <c r="F446" s="31"/>
      <c r="G446" s="31" t="s">
        <v>4531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1" t="s">
        <v>3922</v>
      </c>
      <c r="C447" s="31" t="s">
        <v>3923</v>
      </c>
      <c r="D447" s="31">
        <v>2880</v>
      </c>
      <c r="E447" s="31">
        <f ca="1">IMPORT[TT]</f>
        <v>15</v>
      </c>
      <c r="F447" s="31"/>
      <c r="G447" s="31" t="s">
        <v>3482</v>
      </c>
      <c r="H447" s="32">
        <v>16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16</v>
      </c>
      <c r="L447" s="31">
        <v>15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15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15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1" t="s">
        <v>3924</v>
      </c>
      <c r="C448" s="31" t="s">
        <v>3923</v>
      </c>
      <c r="D448" s="31">
        <v>2400</v>
      </c>
      <c r="E448" s="31">
        <f ca="1">IMPORT[TT]</f>
        <v>14</v>
      </c>
      <c r="F448" s="31"/>
      <c r="G448" s="31" t="s">
        <v>3482</v>
      </c>
      <c r="H448" s="32">
        <v>15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15</v>
      </c>
      <c r="L448" s="31">
        <v>14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1" t="s">
        <v>3925</v>
      </c>
      <c r="C449" s="31" t="s">
        <v>3923</v>
      </c>
      <c r="D449" s="31">
        <v>1440</v>
      </c>
      <c r="E449" s="31">
        <f ca="1">IMPORT[TT]</f>
        <v>20</v>
      </c>
      <c r="F449" s="31"/>
      <c r="G449" s="31" t="s">
        <v>3482</v>
      </c>
      <c r="H449" s="32">
        <v>21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21</v>
      </c>
      <c r="L449" s="31">
        <v>20</v>
      </c>
      <c r="M449" s="31">
        <f ca="1">IF(IMPORT[[#This Row],[b2]]="","",IMPORT[[#This Row],[b2]]-IMPORT[[#This Row],[a2]])</f>
        <v>-1</v>
      </c>
      <c r="N449" s="32">
        <f ca="1">SUM(INDIRECT(IMPORT_VAR[TABLENAME]&amp;"[@a"&amp;$1:$1-1&amp;"]"),INDIRECT(IMPORT_VAR[TABLENAME]&amp;"[@c"&amp;$1:$1-1&amp;"]"))</f>
        <v>20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20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20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20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1" t="s">
        <v>3926</v>
      </c>
      <c r="C450" s="31" t="s">
        <v>3687</v>
      </c>
      <c r="D450" s="31">
        <v>400</v>
      </c>
      <c r="E450" s="31">
        <f ca="1">IMPORT[TT]</f>
        <v>18</v>
      </c>
      <c r="F450" s="31"/>
      <c r="G450" s="31" t="s">
        <v>3482</v>
      </c>
      <c r="H450" s="32">
        <v>18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18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18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18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18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18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1" t="s">
        <v>3690</v>
      </c>
      <c r="C451" s="31" t="s">
        <v>3687</v>
      </c>
      <c r="D451" s="31">
        <v>400</v>
      </c>
      <c r="E451" s="31">
        <f ca="1">IMPORT[TT]</f>
        <v>3</v>
      </c>
      <c r="F451" s="31"/>
      <c r="G451" s="31" t="s">
        <v>3482</v>
      </c>
      <c r="H451" s="32">
        <v>3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3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3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3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3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3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1" t="s">
        <v>3927</v>
      </c>
      <c r="C452" s="31" t="s">
        <v>3687</v>
      </c>
      <c r="D452" s="31">
        <v>400</v>
      </c>
      <c r="E452" s="31">
        <f ca="1">IMPORT[TT]</f>
        <v>4</v>
      </c>
      <c r="F452" s="31"/>
      <c r="G452" s="31" t="s">
        <v>3482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1" t="s">
        <v>3928</v>
      </c>
      <c r="C453" s="31" t="s">
        <v>3687</v>
      </c>
      <c r="D453" s="31">
        <v>400</v>
      </c>
      <c r="E453" s="31">
        <f ca="1">IMPORT[TT]</f>
        <v>2</v>
      </c>
      <c r="F453" s="31"/>
      <c r="G453" s="31" t="s">
        <v>3482</v>
      </c>
      <c r="H453" s="32">
        <v>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1" t="s">
        <v>3929</v>
      </c>
      <c r="C454" s="31" t="s">
        <v>3687</v>
      </c>
      <c r="D454" s="31">
        <v>400</v>
      </c>
      <c r="E454" s="31">
        <f ca="1">IMPORT[TT]</f>
        <v>4</v>
      </c>
      <c r="F454" s="31"/>
      <c r="G454" s="31" t="s">
        <v>3482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1" t="s">
        <v>3930</v>
      </c>
      <c r="C455" s="31" t="s">
        <v>3398</v>
      </c>
      <c r="D455" s="31">
        <v>600</v>
      </c>
      <c r="E455" s="31">
        <f ca="1">IMPORT[TT]</f>
        <v>4</v>
      </c>
      <c r="F455" s="31"/>
      <c r="G455" s="31" t="s">
        <v>3482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1" t="s">
        <v>3931</v>
      </c>
      <c r="C456" s="31" t="s">
        <v>3897</v>
      </c>
      <c r="D456" s="31">
        <v>600</v>
      </c>
      <c r="E456" s="31">
        <f ca="1">IMPORT[TT]</f>
        <v>4</v>
      </c>
      <c r="F456" s="31"/>
      <c r="G456" s="31" t="s">
        <v>3482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1" t="s">
        <v>3896</v>
      </c>
      <c r="C457" s="31" t="s">
        <v>3897</v>
      </c>
      <c r="D457" s="31">
        <v>400</v>
      </c>
      <c r="E457" s="31">
        <f ca="1">IMPORT[TT]</f>
        <v>4</v>
      </c>
      <c r="F457" s="31"/>
      <c r="G457" s="31" t="s">
        <v>3482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1" t="s">
        <v>3898</v>
      </c>
      <c r="C458" s="31" t="s">
        <v>3398</v>
      </c>
      <c r="D458" s="31">
        <v>400</v>
      </c>
      <c r="E458" s="31">
        <f ca="1">IMPORT[TT]</f>
        <v>4</v>
      </c>
      <c r="F458" s="31"/>
      <c r="G458" s="31" t="s">
        <v>3482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1">
        <v>8101</v>
      </c>
      <c r="C459" s="31" t="s">
        <v>3400</v>
      </c>
      <c r="D459" s="31">
        <v>144</v>
      </c>
      <c r="E459" s="31">
        <f ca="1">IMPORT[TT]</f>
        <v>7</v>
      </c>
      <c r="F459" s="31"/>
      <c r="G459" s="31" t="s">
        <v>3482</v>
      </c>
      <c r="H459" s="32">
        <v>7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7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7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7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1">
        <v>8102</v>
      </c>
      <c r="C460" s="31" t="s">
        <v>3400</v>
      </c>
      <c r="D460" s="31">
        <v>144</v>
      </c>
      <c r="E460" s="31">
        <f ca="1">IMPORT[TT]</f>
        <v>12</v>
      </c>
      <c r="F460" s="31"/>
      <c r="G460" s="31" t="s">
        <v>3482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12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1" t="s">
        <v>3932</v>
      </c>
      <c r="C461" s="31" t="s">
        <v>3933</v>
      </c>
      <c r="D461" s="31">
        <v>792</v>
      </c>
      <c r="E461" s="31">
        <f ca="1">IMPORT[TT]</f>
        <v>8</v>
      </c>
      <c r="F461" s="31"/>
      <c r="G461" s="34" t="s">
        <v>3482</v>
      </c>
      <c r="H461" s="32">
        <v>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8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8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1">
        <v>604</v>
      </c>
      <c r="C462" s="31" t="s">
        <v>3933</v>
      </c>
      <c r="D462" s="31">
        <v>600</v>
      </c>
      <c r="E462" s="31">
        <f ca="1">IMPORT[TT]</f>
        <v>5</v>
      </c>
      <c r="F462" s="31"/>
      <c r="G462" s="34" t="s">
        <v>3482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1" t="s">
        <v>3934</v>
      </c>
      <c r="C463" s="31" t="s">
        <v>3933</v>
      </c>
      <c r="D463" s="31">
        <v>360</v>
      </c>
      <c r="E463" s="31">
        <f ca="1">IMPORT[TT]</f>
        <v>2</v>
      </c>
      <c r="F463" s="31"/>
      <c r="G463" s="34" t="s">
        <v>3482</v>
      </c>
      <c r="H463" s="32">
        <v>2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2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1" t="s">
        <v>3935</v>
      </c>
      <c r="C464" s="31" t="s">
        <v>3933</v>
      </c>
      <c r="D464" s="31">
        <v>360</v>
      </c>
      <c r="E464" s="31">
        <f ca="1">IMPORT[TT]</f>
        <v>5</v>
      </c>
      <c r="F464" s="31"/>
      <c r="G464" s="34" t="s">
        <v>3482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1" t="s">
        <v>3936</v>
      </c>
      <c r="C465" s="31" t="s">
        <v>3933</v>
      </c>
      <c r="D465" s="31">
        <v>600</v>
      </c>
      <c r="E465" s="31">
        <f ca="1">IMPORT[TT]</f>
        <v>4</v>
      </c>
      <c r="F465" s="31"/>
      <c r="G465" s="34" t="s">
        <v>3482</v>
      </c>
      <c r="H465" s="32">
        <v>4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4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4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4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4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4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1" t="s">
        <v>3937</v>
      </c>
      <c r="C466" s="31" t="s">
        <v>3938</v>
      </c>
      <c r="D466" s="31">
        <v>3200</v>
      </c>
      <c r="E466" s="31">
        <f ca="1">IMPORT[TT]</f>
        <v>30</v>
      </c>
      <c r="F466" s="31"/>
      <c r="G466" s="34" t="s">
        <v>3482</v>
      </c>
      <c r="H466" s="32">
        <v>30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30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30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30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30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30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1">
        <v>344</v>
      </c>
      <c r="C467" s="31" t="s">
        <v>3467</v>
      </c>
      <c r="D467" s="31">
        <v>1980</v>
      </c>
      <c r="E467" s="31">
        <f ca="1">IMPORT[TT]</f>
        <v>5</v>
      </c>
      <c r="F467" s="31"/>
      <c r="G467" s="34" t="s">
        <v>3482</v>
      </c>
      <c r="H467" s="32">
        <v>5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1">
        <v>371</v>
      </c>
      <c r="C468" s="31" t="s">
        <v>3467</v>
      </c>
      <c r="D468" s="31">
        <v>1620</v>
      </c>
      <c r="E468" s="31">
        <f ca="1">IMPORT[TT]</f>
        <v>19</v>
      </c>
      <c r="F468" s="31"/>
      <c r="G468" s="34" t="s">
        <v>3482</v>
      </c>
      <c r="H468" s="32">
        <v>19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19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19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19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19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19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1" t="s">
        <v>3939</v>
      </c>
      <c r="C469" s="31" t="s">
        <v>3402</v>
      </c>
      <c r="D469" s="31">
        <v>480</v>
      </c>
      <c r="E469" s="31">
        <f ca="1">IMPORT[TT]</f>
        <v>12</v>
      </c>
      <c r="F469" s="31"/>
      <c r="G469" s="34" t="s">
        <v>4532</v>
      </c>
      <c r="H469" s="32">
        <v>12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12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1" t="s">
        <v>3940</v>
      </c>
      <c r="C470" s="31" t="s">
        <v>3402</v>
      </c>
      <c r="D470" s="31">
        <v>360</v>
      </c>
      <c r="E470" s="31">
        <f ca="1">IMPORT[TT]</f>
        <v>24</v>
      </c>
      <c r="F470" s="31"/>
      <c r="G470" s="34" t="s">
        <v>4532</v>
      </c>
      <c r="H470" s="32">
        <v>24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24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24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24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1" t="s">
        <v>3941</v>
      </c>
      <c r="C471" s="31" t="s">
        <v>3402</v>
      </c>
      <c r="D471" s="31">
        <v>480</v>
      </c>
      <c r="E471" s="31">
        <f ca="1">IMPORT[TT]</f>
        <v>8</v>
      </c>
      <c r="F471" s="31"/>
      <c r="G471" s="34" t="s">
        <v>4532</v>
      </c>
      <c r="H471" s="32">
        <v>9</v>
      </c>
      <c r="I471" s="31">
        <v>8</v>
      </c>
      <c r="J471" s="31">
        <f>IF(IMPORT[[#This Row],[b1]]="","",IMPORT[[#This Row],[b1]]-IMPORT[[#This Row],[a1]])</f>
        <v>-1</v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1" t="s">
        <v>3942</v>
      </c>
      <c r="C472" s="31" t="s">
        <v>3402</v>
      </c>
      <c r="D472" s="31">
        <v>360</v>
      </c>
      <c r="E472" s="31">
        <f ca="1">IMPORT[TT]</f>
        <v>24</v>
      </c>
      <c r="F472" s="31"/>
      <c r="G472" s="34" t="s">
        <v>4532</v>
      </c>
      <c r="H472" s="32">
        <v>24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24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24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24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24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24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1" t="s">
        <v>3943</v>
      </c>
      <c r="C473" s="31" t="s">
        <v>3402</v>
      </c>
      <c r="D473" s="31">
        <v>480</v>
      </c>
      <c r="E473" s="31">
        <f ca="1">IMPORT[TT]</f>
        <v>32</v>
      </c>
      <c r="F473" s="31"/>
      <c r="G473" s="34" t="s">
        <v>4532</v>
      </c>
      <c r="H473" s="32">
        <v>32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32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32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32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32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32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1" t="s">
        <v>3944</v>
      </c>
      <c r="C474" s="31" t="s">
        <v>3402</v>
      </c>
      <c r="D474" s="31">
        <v>360</v>
      </c>
      <c r="E474" s="31">
        <f ca="1">IMPORT[TT]</f>
        <v>8</v>
      </c>
      <c r="F474" s="31"/>
      <c r="G474" s="34" t="s">
        <v>4532</v>
      </c>
      <c r="H474" s="32">
        <v>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1" t="s">
        <v>3946</v>
      </c>
      <c r="C475" s="31" t="s">
        <v>3947</v>
      </c>
      <c r="D475" s="31">
        <v>1728</v>
      </c>
      <c r="E475" s="31">
        <f ca="1">IMPORT[TT]</f>
        <v>48</v>
      </c>
      <c r="F475" s="31"/>
      <c r="G475" s="34" t="s">
        <v>4532</v>
      </c>
      <c r="H475" s="32">
        <v>48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48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48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48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48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48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1">
        <v>2501</v>
      </c>
      <c r="C476" s="31" t="s">
        <v>3644</v>
      </c>
      <c r="D476" s="31">
        <v>114</v>
      </c>
      <c r="E476" s="31">
        <f ca="1">IMPORT[TT]</f>
        <v>1</v>
      </c>
      <c r="F476" s="31"/>
      <c r="G476" s="34" t="s">
        <v>4532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1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1">
        <v>9925</v>
      </c>
      <c r="C477" s="31" t="s">
        <v>3644</v>
      </c>
      <c r="D477" s="31">
        <v>102</v>
      </c>
      <c r="E477" s="31">
        <f ca="1">IMPORT[TT]</f>
        <v>5</v>
      </c>
      <c r="F477" s="31"/>
      <c r="G477" s="34" t="s">
        <v>4532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1">
        <v>5814</v>
      </c>
      <c r="C478" s="31" t="s">
        <v>3644</v>
      </c>
      <c r="D478" s="31">
        <v>144</v>
      </c>
      <c r="E478" s="31">
        <f ca="1">IMPORT[TT]</f>
        <v>6</v>
      </c>
      <c r="F478" s="31"/>
      <c r="G478" s="34" t="s">
        <v>4532</v>
      </c>
      <c r="H478" s="32">
        <v>6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6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6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6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6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6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1">
        <v>5010</v>
      </c>
      <c r="C479" s="31" t="s">
        <v>3440</v>
      </c>
      <c r="D479" s="31">
        <v>200</v>
      </c>
      <c r="E479" s="31">
        <f ca="1">IMPORT[TT]</f>
        <v>4</v>
      </c>
      <c r="F479" s="31"/>
      <c r="G479" s="34" t="s">
        <v>4532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1" t="s">
        <v>3948</v>
      </c>
      <c r="C480" s="31" t="s">
        <v>3516</v>
      </c>
      <c r="D480" s="31">
        <v>288</v>
      </c>
      <c r="E480" s="31">
        <f ca="1">IMPORT[TT]</f>
        <v>4</v>
      </c>
      <c r="F480" s="31"/>
      <c r="G480" s="34" t="s">
        <v>4532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1" t="s">
        <v>3949</v>
      </c>
      <c r="C481" s="31" t="s">
        <v>3516</v>
      </c>
      <c r="D481" s="31">
        <v>288</v>
      </c>
      <c r="E481" s="31">
        <f ca="1">IMPORT[TT]</f>
        <v>5</v>
      </c>
      <c r="F481" s="31"/>
      <c r="G481" s="34" t="s">
        <v>4532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1" t="s">
        <v>3950</v>
      </c>
      <c r="C482" s="31" t="s">
        <v>3790</v>
      </c>
      <c r="D482" s="31">
        <v>384</v>
      </c>
      <c r="E482" s="31">
        <f ca="1">IMPORT[TT]</f>
        <v>4</v>
      </c>
      <c r="F482" s="31"/>
      <c r="G482" s="34" t="s">
        <v>4532</v>
      </c>
      <c r="H482" s="32">
        <v>4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4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4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4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4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4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1" t="s">
        <v>3955</v>
      </c>
      <c r="C483" s="31" t="s">
        <v>3790</v>
      </c>
      <c r="D483" s="31">
        <v>1152</v>
      </c>
      <c r="E483" s="31">
        <f ca="1">IMPORT[TT]</f>
        <v>1</v>
      </c>
      <c r="F483" s="31"/>
      <c r="G483" s="34" t="s">
        <v>4532</v>
      </c>
      <c r="H483" s="32">
        <v>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1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1" t="s">
        <v>3958</v>
      </c>
      <c r="C484" s="31" t="s">
        <v>3648</v>
      </c>
      <c r="D484" s="31">
        <v>192</v>
      </c>
      <c r="E484" s="31">
        <f ca="1">IMPORT[TT]</f>
        <v>3</v>
      </c>
      <c r="F484" s="31"/>
      <c r="G484" s="34" t="s">
        <v>4532</v>
      </c>
      <c r="H484" s="32">
        <v>3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3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1" t="s">
        <v>3959</v>
      </c>
      <c r="C485" s="31" t="s">
        <v>5105</v>
      </c>
      <c r="D485" s="31">
        <v>288</v>
      </c>
      <c r="E485" s="31">
        <f ca="1">IMPORT[TT]</f>
        <v>6</v>
      </c>
      <c r="F485" s="31"/>
      <c r="G485" s="34" t="s">
        <v>4532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>
        <v>6</v>
      </c>
      <c r="M485" s="31">
        <f ca="1">IF(IMPORT[[#This Row],[b2]]="","",IMPORT[[#This Row],[b2]]-IMPORT[[#This Row],[a2]])</f>
        <v>-3</v>
      </c>
      <c r="N485" s="32">
        <f ca="1">SUM(INDIRECT(IMPORT_VAR[TABLENAME]&amp;"[@a"&amp;$1:$1-1&amp;"]"),INDIRECT(IMPORT_VAR[TABLENAME]&amp;"[@c"&amp;$1:$1-1&amp;"]"))</f>
        <v>6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6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6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6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1" t="s">
        <v>3961</v>
      </c>
      <c r="C486" s="31" t="s">
        <v>3644</v>
      </c>
      <c r="D486" s="31">
        <v>240</v>
      </c>
      <c r="E486" s="31">
        <f ca="1">IMPORT[TT]</f>
        <v>2</v>
      </c>
      <c r="F486" s="31"/>
      <c r="G486" s="34" t="s">
        <v>4532</v>
      </c>
      <c r="H486" s="32">
        <v>3</v>
      </c>
      <c r="I486" s="31">
        <v>2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2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1" t="s">
        <v>3963</v>
      </c>
      <c r="C487" s="31" t="s">
        <v>3644</v>
      </c>
      <c r="D487" s="31">
        <v>240</v>
      </c>
      <c r="E487" s="31">
        <f ca="1">IMPORT[TT]</f>
        <v>1</v>
      </c>
      <c r="F487" s="31"/>
      <c r="G487" s="34" t="s">
        <v>4532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1" t="s">
        <v>3965</v>
      </c>
      <c r="C488" s="31" t="s">
        <v>3705</v>
      </c>
      <c r="D488" s="31">
        <v>200</v>
      </c>
      <c r="E488" s="31">
        <f ca="1">IMPORT[TT]</f>
        <v>5</v>
      </c>
      <c r="F488" s="31"/>
      <c r="G488" s="34" t="s">
        <v>4532</v>
      </c>
      <c r="H488" s="32">
        <v>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5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5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1" t="s">
        <v>3966</v>
      </c>
      <c r="C489" s="31" t="s">
        <v>3705</v>
      </c>
      <c r="D489" s="31">
        <v>300</v>
      </c>
      <c r="E489" s="31">
        <f ca="1">IMPORT[TT]</f>
        <v>7</v>
      </c>
      <c r="F489" s="31"/>
      <c r="G489" s="34" t="s">
        <v>4532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1" t="s">
        <v>3967</v>
      </c>
      <c r="C490" s="31" t="s">
        <v>3813</v>
      </c>
      <c r="D490" s="31">
        <v>1000</v>
      </c>
      <c r="E490" s="31">
        <f ca="1">IMPORT[TT]</f>
        <v>10</v>
      </c>
      <c r="F490" s="31"/>
      <c r="G490" s="34" t="s">
        <v>4532</v>
      </c>
      <c r="H490" s="32">
        <v>10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10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10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10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10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10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1" t="s">
        <v>3969</v>
      </c>
      <c r="C491" s="31" t="s">
        <v>3516</v>
      </c>
      <c r="D491" s="31">
        <v>288</v>
      </c>
      <c r="E491" s="31">
        <f ca="1">IMPORT[TT]</f>
        <v>7</v>
      </c>
      <c r="F491" s="31"/>
      <c r="G491" s="34" t="s">
        <v>3951</v>
      </c>
      <c r="H491" s="32">
        <v>7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7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7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7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7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7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1" t="s">
        <v>3970</v>
      </c>
      <c r="C492" s="31" t="s">
        <v>3467</v>
      </c>
      <c r="D492" s="31">
        <v>144</v>
      </c>
      <c r="E492" s="31">
        <f ca="1">IMPORT[TT]</f>
        <v>15</v>
      </c>
      <c r="F492" s="31"/>
      <c r="G492" s="34" t="s">
        <v>3951</v>
      </c>
      <c r="H492" s="32">
        <v>16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16</v>
      </c>
      <c r="L492" s="31">
        <v>15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15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15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15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15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1" t="s">
        <v>3971</v>
      </c>
      <c r="C493" s="31" t="s">
        <v>3467</v>
      </c>
      <c r="D493" s="31">
        <v>144</v>
      </c>
      <c r="E493" s="31">
        <f ca="1">IMPORT[TT]</f>
        <v>12</v>
      </c>
      <c r="F493" s="31"/>
      <c r="G493" s="34" t="s">
        <v>3951</v>
      </c>
      <c r="H493" s="32">
        <v>13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13</v>
      </c>
      <c r="L493" s="31">
        <v>12</v>
      </c>
      <c r="M493" s="31">
        <f ca="1">IF(IMPORT[[#This Row],[b2]]="","",IMPORT[[#This Row],[b2]]-IMPORT[[#This Row],[a2]])</f>
        <v>-1</v>
      </c>
      <c r="N493" s="32">
        <f ca="1">SUM(INDIRECT(IMPORT_VAR[TABLENAME]&amp;"[@a"&amp;$1:$1-1&amp;"]"),INDIRECT(IMPORT_VAR[TABLENAME]&amp;"[@c"&amp;$1:$1-1&amp;"]"))</f>
        <v>12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1" t="s">
        <v>3972</v>
      </c>
      <c r="C494" s="31" t="s">
        <v>3467</v>
      </c>
      <c r="D494" s="31">
        <v>144</v>
      </c>
      <c r="E494" s="31">
        <f ca="1">IMPORT[TT]</f>
        <v>13</v>
      </c>
      <c r="F494" s="31"/>
      <c r="G494" s="34" t="s">
        <v>3951</v>
      </c>
      <c r="H494" s="32">
        <v>13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1" t="s">
        <v>3973</v>
      </c>
      <c r="C495" s="31" t="s">
        <v>3467</v>
      </c>
      <c r="D495" s="31">
        <v>144</v>
      </c>
      <c r="E495" s="31">
        <f ca="1">IMPORT[TT]</f>
        <v>2</v>
      </c>
      <c r="F495" s="31"/>
      <c r="G495" s="34" t="s">
        <v>3951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1" t="s">
        <v>3974</v>
      </c>
      <c r="C496" s="31" t="s">
        <v>3467</v>
      </c>
      <c r="D496" s="31">
        <v>144</v>
      </c>
      <c r="E496" s="31">
        <f ca="1">IMPORT[TT]</f>
        <v>15</v>
      </c>
      <c r="F496" s="31"/>
      <c r="G496" s="34" t="s">
        <v>3951</v>
      </c>
      <c r="H496" s="32">
        <v>15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15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15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15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15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15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1">
        <v>6610</v>
      </c>
      <c r="C497" s="31" t="s">
        <v>3467</v>
      </c>
      <c r="D497" s="31">
        <v>96</v>
      </c>
      <c r="E497" s="31">
        <f ca="1">IMPORT[TT]</f>
        <v>3</v>
      </c>
      <c r="F497" s="31"/>
      <c r="G497" s="34" t="s">
        <v>3951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1" t="s">
        <v>4533</v>
      </c>
      <c r="C498" s="31" t="s">
        <v>3467</v>
      </c>
      <c r="D498" s="31">
        <v>96</v>
      </c>
      <c r="E498" s="31">
        <f ca="1">IMPORT[TT]</f>
        <v>6</v>
      </c>
      <c r="F498" s="31"/>
      <c r="G498" s="34" t="s">
        <v>3951</v>
      </c>
      <c r="H498" s="32">
        <v>7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7</v>
      </c>
      <c r="L498" s="31">
        <v>6</v>
      </c>
      <c r="M498" s="31">
        <f ca="1">IF(IMPORT[[#This Row],[b2]]="","",IMPORT[[#This Row],[b2]]-IMPORT[[#This Row],[a2]])</f>
        <v>-1</v>
      </c>
      <c r="N498" s="32">
        <f ca="1">SUM(INDIRECT(IMPORT_VAR[TABLENAME]&amp;"[@a"&amp;$1:$1-1&amp;"]"),INDIRECT(IMPORT_VAR[TABLENAME]&amp;"[@c"&amp;$1:$1-1&amp;"]"))</f>
        <v>6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6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6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6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1" t="s">
        <v>3975</v>
      </c>
      <c r="C499" s="31" t="s">
        <v>3467</v>
      </c>
      <c r="D499" s="31">
        <v>144</v>
      </c>
      <c r="E499" s="31">
        <f ca="1">IMPORT[TT]</f>
        <v>16</v>
      </c>
      <c r="F499" s="31"/>
      <c r="G499" s="34" t="s">
        <v>3951</v>
      </c>
      <c r="H499" s="32">
        <v>17</v>
      </c>
      <c r="I499" s="31">
        <v>16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16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16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16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16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16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1" t="s">
        <v>3976</v>
      </c>
      <c r="C500" s="31" t="s">
        <v>3467</v>
      </c>
      <c r="D500" s="31">
        <v>144</v>
      </c>
      <c r="E500" s="31">
        <f ca="1">IMPORT[TT]</f>
        <v>1</v>
      </c>
      <c r="F500" s="31"/>
      <c r="G500" s="34" t="s">
        <v>3951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1" t="s">
        <v>3977</v>
      </c>
      <c r="C501" s="31" t="s">
        <v>3978</v>
      </c>
      <c r="D501" s="31">
        <v>1920</v>
      </c>
      <c r="E501" s="31">
        <f ca="1">IMPORT[TT]</f>
        <v>3</v>
      </c>
      <c r="F501" s="31"/>
      <c r="G501" s="34" t="s">
        <v>3951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1" t="s">
        <v>3979</v>
      </c>
      <c r="C502" s="31" t="s">
        <v>3978</v>
      </c>
      <c r="D502" s="31">
        <v>1920</v>
      </c>
      <c r="E502" s="31">
        <f ca="1">IMPORT[TT]</f>
        <v>2</v>
      </c>
      <c r="F502" s="31"/>
      <c r="G502" s="34" t="s">
        <v>3951</v>
      </c>
      <c r="H502" s="32">
        <v>2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2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2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2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2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2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1" t="s">
        <v>3980</v>
      </c>
      <c r="C503" s="31" t="s">
        <v>3978</v>
      </c>
      <c r="D503" s="31">
        <v>1920</v>
      </c>
      <c r="E503" s="31">
        <f ca="1">IMPORT[TT]</f>
        <v>8</v>
      </c>
      <c r="F503" s="31"/>
      <c r="G503" s="34" t="s">
        <v>3951</v>
      </c>
      <c r="H503" s="32">
        <v>8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8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8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8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8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8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1" t="s">
        <v>3981</v>
      </c>
      <c r="C504" s="31" t="s">
        <v>3705</v>
      </c>
      <c r="D504" s="31">
        <v>96</v>
      </c>
      <c r="E504" s="31">
        <f ca="1">IMPORT[TT]</f>
        <v>3</v>
      </c>
      <c r="F504" s="31"/>
      <c r="G504" s="34" t="s">
        <v>3951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1" t="s">
        <v>3982</v>
      </c>
      <c r="C505" s="31" t="s">
        <v>3705</v>
      </c>
      <c r="D505" s="31">
        <v>96</v>
      </c>
      <c r="E505" s="31">
        <f ca="1">IMPORT[TT]</f>
        <v>1</v>
      </c>
      <c r="F505" s="31"/>
      <c r="G505" s="34" t="s">
        <v>3951</v>
      </c>
      <c r="H505" s="32">
        <v>1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1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1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1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1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1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1" t="s">
        <v>3983</v>
      </c>
      <c r="C506" s="31" t="s">
        <v>3705</v>
      </c>
      <c r="D506" s="31">
        <v>96</v>
      </c>
      <c r="E506" s="31">
        <f ca="1">IMPORT[TT]</f>
        <v>1</v>
      </c>
      <c r="F506" s="31"/>
      <c r="G506" s="34" t="s">
        <v>3951</v>
      </c>
      <c r="H506" s="32">
        <v>1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1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1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1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1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1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1" t="s">
        <v>3984</v>
      </c>
      <c r="C507" s="31" t="s">
        <v>3705</v>
      </c>
      <c r="D507" s="31">
        <v>96</v>
      </c>
      <c r="E507" s="31">
        <f ca="1">IMPORT[TT]</f>
        <v>1</v>
      </c>
      <c r="F507" s="31"/>
      <c r="G507" s="34" t="s">
        <v>3951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1" t="s">
        <v>3957</v>
      </c>
      <c r="C508" s="31" t="s">
        <v>3648</v>
      </c>
      <c r="D508" s="31">
        <v>240</v>
      </c>
      <c r="E508" s="31">
        <f ca="1">IMPORT[TT]</f>
        <v>10</v>
      </c>
      <c r="F508" s="31"/>
      <c r="G508" s="34" t="s">
        <v>3951</v>
      </c>
      <c r="H508" s="32">
        <v>10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10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10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10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10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10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1" t="s">
        <v>3639</v>
      </c>
      <c r="C509" s="31" t="s">
        <v>3632</v>
      </c>
      <c r="D509" s="31">
        <v>360</v>
      </c>
      <c r="E509" s="31">
        <f ca="1">IMPORT[TT]</f>
        <v>4</v>
      </c>
      <c r="F509" s="31"/>
      <c r="G509" s="34" t="s">
        <v>3951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4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1" t="s">
        <v>3987</v>
      </c>
      <c r="C510" s="31" t="s">
        <v>3632</v>
      </c>
      <c r="D510" s="31">
        <v>40</v>
      </c>
      <c r="E510" s="31">
        <f ca="1">IMPORT[TT]</f>
        <v>4</v>
      </c>
      <c r="F510" s="31"/>
      <c r="G510" s="34" t="s">
        <v>3951</v>
      </c>
      <c r="H510" s="32">
        <v>4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4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4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4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4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4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1" t="s">
        <v>3399</v>
      </c>
      <c r="C511" s="31" t="s">
        <v>3632</v>
      </c>
      <c r="D511" s="31">
        <v>240</v>
      </c>
      <c r="E511" s="31">
        <f ca="1">IMPORT[TT]</f>
        <v>3</v>
      </c>
      <c r="F511" s="31"/>
      <c r="G511" s="34" t="s">
        <v>3951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1" t="s">
        <v>3601</v>
      </c>
      <c r="C512" s="31" t="s">
        <v>3450</v>
      </c>
      <c r="D512" s="31">
        <v>504</v>
      </c>
      <c r="E512" s="31">
        <f ca="1">IMPORT[TT]</f>
        <v>24</v>
      </c>
      <c r="F512" s="31"/>
      <c r="G512" s="34" t="s">
        <v>3951</v>
      </c>
      <c r="H512" s="32">
        <v>24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24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24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1" t="s">
        <v>3890</v>
      </c>
      <c r="C513" s="31" t="s">
        <v>3895</v>
      </c>
      <c r="D513" s="31">
        <v>12000</v>
      </c>
      <c r="E513" s="31">
        <f ca="1">IMPORT[TT]</f>
        <v>8</v>
      </c>
      <c r="F513" s="31"/>
      <c r="G513" s="34" t="s">
        <v>3951</v>
      </c>
      <c r="H513" s="32">
        <v>8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8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8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8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8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8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1" t="s">
        <v>3890</v>
      </c>
      <c r="C514" s="31" t="s">
        <v>3895</v>
      </c>
      <c r="D514" s="31">
        <v>4000</v>
      </c>
      <c r="E514" s="31">
        <f ca="1">IMPORT[TT]</f>
        <v>1</v>
      </c>
      <c r="F514" s="31"/>
      <c r="G514" s="34" t="s">
        <v>3951</v>
      </c>
      <c r="H514" s="32">
        <v>1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1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1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1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1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1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1" t="s">
        <v>3989</v>
      </c>
      <c r="C515" s="31" t="s">
        <v>4943</v>
      </c>
      <c r="D515" s="31">
        <v>48</v>
      </c>
      <c r="E515" s="31">
        <f ca="1">IMPORT[TT]</f>
        <v>3</v>
      </c>
      <c r="F515" s="31"/>
      <c r="G515" s="34" t="s">
        <v>3951</v>
      </c>
      <c r="H515" s="32">
        <v>10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10</v>
      </c>
      <c r="L515" s="31">
        <v>3</v>
      </c>
      <c r="M515" s="31">
        <f ca="1">IF(IMPORT[[#This Row],[b2]]="","",IMPORT[[#This Row],[b2]]-IMPORT[[#This Row],[a2]])</f>
        <v>-7</v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1" t="s">
        <v>3946</v>
      </c>
      <c r="C516" s="31" t="s">
        <v>4774</v>
      </c>
      <c r="D516" s="31">
        <v>1728</v>
      </c>
      <c r="E516" s="31">
        <f ca="1">IMPORT[TT]</f>
        <v>53</v>
      </c>
      <c r="F516" s="31"/>
      <c r="G516" s="34" t="s">
        <v>3951</v>
      </c>
      <c r="H516" s="32">
        <v>53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53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53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53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1" t="s">
        <v>3946</v>
      </c>
      <c r="C517" s="31" t="s">
        <v>4775</v>
      </c>
      <c r="D517" s="31">
        <v>1728</v>
      </c>
      <c r="E517" s="31">
        <f ca="1">IMPORT[TT]</f>
        <v>16</v>
      </c>
      <c r="F517" s="31"/>
      <c r="G517" s="34" t="s">
        <v>3952</v>
      </c>
      <c r="H517" s="32">
        <v>19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19</v>
      </c>
      <c r="L517" s="31">
        <v>16</v>
      </c>
      <c r="M517" s="31">
        <f ca="1">IF(IMPORT[[#This Row],[b2]]="","",IMPORT[[#This Row],[b2]]-IMPORT[[#This Row],[a2]])</f>
        <v>-3</v>
      </c>
      <c r="N517" s="32">
        <f ca="1">SUM(INDIRECT(IMPORT_VAR[TABLENAME]&amp;"[@a"&amp;$1:$1-1&amp;"]"),INDIRECT(IMPORT_VAR[TABLENAME]&amp;"[@c"&amp;$1:$1-1&amp;"]"))</f>
        <v>16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16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16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16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1" t="s">
        <v>3990</v>
      </c>
      <c r="C518" s="31" t="s">
        <v>3687</v>
      </c>
      <c r="D518" s="31">
        <v>1500</v>
      </c>
      <c r="E518" s="31">
        <f ca="1">IMPORT[TT]</f>
        <v>29</v>
      </c>
      <c r="F518" s="31"/>
      <c r="G518" s="34" t="s">
        <v>3952</v>
      </c>
      <c r="H518" s="32">
        <v>29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29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1" t="s">
        <v>3991</v>
      </c>
      <c r="C519" s="31" t="s">
        <v>3687</v>
      </c>
      <c r="D519" s="31">
        <v>500</v>
      </c>
      <c r="E519" s="31">
        <f ca="1">IMPORT[TT]</f>
        <v>43</v>
      </c>
      <c r="F519" s="31"/>
      <c r="G519" s="34" t="s">
        <v>3952</v>
      </c>
      <c r="H519" s="32">
        <v>43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43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43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1" t="s">
        <v>3992</v>
      </c>
      <c r="C520" s="31" t="s">
        <v>3687</v>
      </c>
      <c r="D520" s="31">
        <v>1500</v>
      </c>
      <c r="E520" s="31">
        <f ca="1">IMPORT[TT]</f>
        <v>7</v>
      </c>
      <c r="F520" s="31"/>
      <c r="G520" s="34" t="s">
        <v>3952</v>
      </c>
      <c r="H520" s="32">
        <v>7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7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7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7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7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7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1" t="s">
        <v>3993</v>
      </c>
      <c r="C521" s="31" t="s">
        <v>3687</v>
      </c>
      <c r="D521" s="31">
        <v>500</v>
      </c>
      <c r="E521" s="31">
        <f ca="1">IMPORT[TT]</f>
        <v>6</v>
      </c>
      <c r="F521" s="31"/>
      <c r="G521" s="34" t="s">
        <v>3952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>
        <v>6</v>
      </c>
      <c r="M521" s="31">
        <f ca="1">IF(IMPORT[[#This Row],[b2]]="","",IMPORT[[#This Row],[b2]]-IMPORT[[#This Row],[a2]])</f>
        <v>-1</v>
      </c>
      <c r="N521" s="32">
        <f ca="1">SUM(INDIRECT(IMPORT_VAR[TABLENAME]&amp;"[@a"&amp;$1:$1-1&amp;"]"),INDIRECT(IMPORT_VAR[TABLENAME]&amp;"[@c"&amp;$1:$1-1&amp;"]"))</f>
        <v>6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6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6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6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1" t="s">
        <v>3994</v>
      </c>
      <c r="C522" s="31" t="s">
        <v>3687</v>
      </c>
      <c r="D522" s="31">
        <v>1500</v>
      </c>
      <c r="E522" s="31">
        <f ca="1">IMPORT[TT]</f>
        <v>7</v>
      </c>
      <c r="F522" s="31"/>
      <c r="G522" s="34" t="s">
        <v>3952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7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1" t="s">
        <v>3928</v>
      </c>
      <c r="C523" s="31" t="s">
        <v>3687</v>
      </c>
      <c r="D523" s="31">
        <v>500</v>
      </c>
      <c r="E523" s="31">
        <f ca="1">IMPORT[TT]</f>
        <v>9</v>
      </c>
      <c r="F523" s="31"/>
      <c r="G523" s="34" t="s">
        <v>3952</v>
      </c>
      <c r="H523" s="32">
        <v>9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9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9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9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9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9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1" t="s">
        <v>3423</v>
      </c>
      <c r="C524" s="31" t="s">
        <v>3687</v>
      </c>
      <c r="D524" s="31">
        <v>1500</v>
      </c>
      <c r="E524" s="31">
        <f ca="1">IMPORT[TT]</f>
        <v>8</v>
      </c>
      <c r="F524" s="31"/>
      <c r="G524" s="34" t="s">
        <v>3952</v>
      </c>
      <c r="H524" s="32">
        <v>8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8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8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8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8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8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1" t="s">
        <v>3995</v>
      </c>
      <c r="C525" s="31" t="s">
        <v>3687</v>
      </c>
      <c r="D525" s="31">
        <v>500</v>
      </c>
      <c r="E525" s="31">
        <f ca="1">IMPORT[TT]</f>
        <v>9</v>
      </c>
      <c r="F525" s="31"/>
      <c r="G525" s="34" t="s">
        <v>3952</v>
      </c>
      <c r="H525" s="32">
        <v>9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9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9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9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9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9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1" t="s">
        <v>3996</v>
      </c>
      <c r="C526" s="31" t="s">
        <v>3450</v>
      </c>
      <c r="D526" s="31">
        <v>600</v>
      </c>
      <c r="E526" s="31">
        <f ca="1">IMPORT[TT]</f>
        <v>4</v>
      </c>
      <c r="F526" s="31"/>
      <c r="G526" s="34" t="s">
        <v>3952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1" t="s">
        <v>3997</v>
      </c>
      <c r="C527" s="31" t="s">
        <v>3450</v>
      </c>
      <c r="D527" s="31">
        <v>480</v>
      </c>
      <c r="E527" s="31">
        <f ca="1">IMPORT[TT]</f>
        <v>2</v>
      </c>
      <c r="F527" s="31"/>
      <c r="G527" s="34" t="s">
        <v>3952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1" t="s">
        <v>3998</v>
      </c>
      <c r="C528" s="31" t="s">
        <v>3450</v>
      </c>
      <c r="D528" s="31">
        <v>600</v>
      </c>
      <c r="E528" s="31">
        <f ca="1">IMPORT[TT]</f>
        <v>3</v>
      </c>
      <c r="F528" s="31"/>
      <c r="G528" s="34" t="s">
        <v>3952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1" t="s">
        <v>3999</v>
      </c>
      <c r="C529" s="31" t="s">
        <v>3450</v>
      </c>
      <c r="D529" s="31">
        <v>600</v>
      </c>
      <c r="E529" s="31">
        <f ca="1">IMPORT[TT]</f>
        <v>4</v>
      </c>
      <c r="F529" s="31"/>
      <c r="G529" s="34" t="s">
        <v>3952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1" t="s">
        <v>4000</v>
      </c>
      <c r="C530" s="31" t="s">
        <v>3450</v>
      </c>
      <c r="D530" s="31">
        <v>600</v>
      </c>
      <c r="E530" s="31">
        <f ca="1">IMPORT[TT]</f>
        <v>4</v>
      </c>
      <c r="F530" s="31"/>
      <c r="G530" s="34" t="s">
        <v>3952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1" t="s">
        <v>4001</v>
      </c>
      <c r="C531" s="31" t="s">
        <v>3450</v>
      </c>
      <c r="D531" s="31">
        <v>600</v>
      </c>
      <c r="E531" s="31">
        <f ca="1">IMPORT[TT]</f>
        <v>3</v>
      </c>
      <c r="F531" s="31"/>
      <c r="G531" s="34" t="s">
        <v>3952</v>
      </c>
      <c r="H531" s="32">
        <v>3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3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3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3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3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3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1" t="s">
        <v>4002</v>
      </c>
      <c r="C532" s="31" t="s">
        <v>3450</v>
      </c>
      <c r="D532" s="31">
        <v>600</v>
      </c>
      <c r="E532" s="31">
        <f ca="1">IMPORT[TT]</f>
        <v>3</v>
      </c>
      <c r="F532" s="31"/>
      <c r="G532" s="34" t="s">
        <v>3952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3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3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3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1" t="s">
        <v>4003</v>
      </c>
      <c r="C533" s="31" t="s">
        <v>4004</v>
      </c>
      <c r="D533" s="31">
        <v>792</v>
      </c>
      <c r="E533" s="31">
        <f ca="1">IMPORT[TT]</f>
        <v>4</v>
      </c>
      <c r="F533" s="31"/>
      <c r="G533" s="34" t="s">
        <v>3952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1" t="s">
        <v>3935</v>
      </c>
      <c r="C534" s="31" t="s">
        <v>4004</v>
      </c>
      <c r="D534" s="31">
        <v>360</v>
      </c>
      <c r="E534" s="31">
        <f ca="1">IMPORT[TT]</f>
        <v>3</v>
      </c>
      <c r="F534" s="31"/>
      <c r="G534" s="34" t="s">
        <v>3952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>
        <v>3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3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3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3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3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1" t="s">
        <v>4005</v>
      </c>
      <c r="C535" s="31" t="s">
        <v>4004</v>
      </c>
      <c r="D535" s="31">
        <v>480</v>
      </c>
      <c r="E535" s="31">
        <f ca="1">IMPORT[TT]</f>
        <v>1</v>
      </c>
      <c r="F535" s="31"/>
      <c r="G535" s="34" t="s">
        <v>3952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1</v>
      </c>
      <c r="M535" s="31">
        <f ca="1">IF(IMPORT[[#This Row],[b2]]="","",IMPORT[[#This Row],[b2]]-IMPORT[[#This Row],[a2]])</f>
        <v>-1</v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1" t="s">
        <v>4006</v>
      </c>
      <c r="C536" s="31" t="s">
        <v>4004</v>
      </c>
      <c r="D536" s="31">
        <v>384</v>
      </c>
      <c r="E536" s="31">
        <f ca="1">IMPORT[TT]</f>
        <v>1</v>
      </c>
      <c r="F536" s="31"/>
      <c r="G536" s="34" t="s">
        <v>3952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1" t="s">
        <v>3479</v>
      </c>
      <c r="C537" s="31" t="s">
        <v>3481</v>
      </c>
      <c r="D537" s="31">
        <v>6000</v>
      </c>
      <c r="E537" s="31">
        <f ca="1">IMPORT[TT]</f>
        <v>2</v>
      </c>
      <c r="F537" s="31"/>
      <c r="G537" s="34" t="s">
        <v>3952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1" t="s">
        <v>3956</v>
      </c>
      <c r="C538" s="31" t="s">
        <v>3790</v>
      </c>
      <c r="D538" s="31">
        <v>432</v>
      </c>
      <c r="E538" s="31">
        <f ca="1">IMPORT[TT]</f>
        <v>1</v>
      </c>
      <c r="F538" s="31"/>
      <c r="G538" s="34" t="s">
        <v>3952</v>
      </c>
      <c r="H538" s="32">
        <v>1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1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1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1" t="s">
        <v>4008</v>
      </c>
      <c r="C539" s="31" t="s">
        <v>4009</v>
      </c>
      <c r="D539" s="31">
        <v>864</v>
      </c>
      <c r="E539" s="31">
        <f ca="1">IMPORT[TT]</f>
        <v>8</v>
      </c>
      <c r="F539" s="31"/>
      <c r="G539" s="34" t="s">
        <v>3952</v>
      </c>
      <c r="H539" s="32">
        <v>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1">
        <v>6600</v>
      </c>
      <c r="C540" s="31" t="s">
        <v>3467</v>
      </c>
      <c r="D540" s="31">
        <v>144</v>
      </c>
      <c r="E540" s="31">
        <f ca="1">IMPORT[TT]</f>
        <v>15</v>
      </c>
      <c r="F540" s="31"/>
      <c r="G540" s="34" t="s">
        <v>3952</v>
      </c>
      <c r="H540" s="32">
        <v>15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15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15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15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15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15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1">
        <v>6610</v>
      </c>
      <c r="C541" s="31" t="s">
        <v>3467</v>
      </c>
      <c r="D541" s="31">
        <v>120</v>
      </c>
      <c r="E541" s="31">
        <f ca="1">IMPORT[TT]</f>
        <v>1</v>
      </c>
      <c r="F541" s="31"/>
      <c r="G541" s="34" t="s">
        <v>3952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1" t="s">
        <v>4010</v>
      </c>
      <c r="C542" s="31" t="s">
        <v>3705</v>
      </c>
      <c r="D542" s="31">
        <v>360</v>
      </c>
      <c r="E542" s="31">
        <f ca="1">IMPORT[TT]</f>
        <v>12</v>
      </c>
      <c r="F542" s="31"/>
      <c r="G542" s="34" t="s">
        <v>3952</v>
      </c>
      <c r="H542" s="32">
        <v>12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12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1" t="s">
        <v>4011</v>
      </c>
      <c r="C543" s="31" t="s">
        <v>3644</v>
      </c>
      <c r="D543" s="31">
        <v>96</v>
      </c>
      <c r="E543" s="31">
        <f ca="1">IMPORT[TT]</f>
        <v>1</v>
      </c>
      <c r="F543" s="31"/>
      <c r="G543" s="34" t="s">
        <v>3952</v>
      </c>
      <c r="H543" s="32">
        <v>1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1" t="s">
        <v>4012</v>
      </c>
      <c r="C544" s="31" t="s">
        <v>3644</v>
      </c>
      <c r="D544" s="31">
        <v>96</v>
      </c>
      <c r="E544" s="31">
        <f ca="1">IMPORT[TT]</f>
        <v>1</v>
      </c>
      <c r="F544" s="31"/>
      <c r="G544" s="34" t="s">
        <v>3952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1" t="s">
        <v>4013</v>
      </c>
      <c r="C545" s="31" t="s">
        <v>3644</v>
      </c>
      <c r="D545" s="31">
        <v>72</v>
      </c>
      <c r="E545" s="31">
        <f ca="1">IMPORT[TT]</f>
        <v>5</v>
      </c>
      <c r="F545" s="31"/>
      <c r="G545" s="34" t="s">
        <v>3952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1" t="s">
        <v>4014</v>
      </c>
      <c r="C546" s="31" t="s">
        <v>3895</v>
      </c>
      <c r="D546" s="31">
        <v>576</v>
      </c>
      <c r="E546" s="31">
        <f ca="1">IMPORT[TT]</f>
        <v>4</v>
      </c>
      <c r="F546" s="31"/>
      <c r="G546" s="34" t="s">
        <v>3953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>
        <v>4</v>
      </c>
      <c r="M546" s="31">
        <f ca="1">IF(IMPORT[[#This Row],[b2]]="","",IMPORT[[#This Row],[b2]]-IMPORT[[#This Row],[a2]])</f>
        <v>-3</v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1" t="s">
        <v>3890</v>
      </c>
      <c r="C547" s="31" t="s">
        <v>3895</v>
      </c>
      <c r="D547" s="31">
        <v>20000</v>
      </c>
      <c r="E547" s="31">
        <f ca="1">IMPORT[TT]</f>
        <v>1</v>
      </c>
      <c r="F547" s="31"/>
      <c r="G547" s="34" t="s">
        <v>3953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1" t="s">
        <v>3944</v>
      </c>
      <c r="C548" s="31" t="s">
        <v>3402</v>
      </c>
      <c r="D548" s="31">
        <v>360</v>
      </c>
      <c r="E548" s="31">
        <f ca="1">IMPORT[TT]</f>
        <v>30</v>
      </c>
      <c r="F548" s="31"/>
      <c r="G548" s="34" t="s">
        <v>3953</v>
      </c>
      <c r="H548" s="32">
        <v>30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30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30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30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30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1" t="s">
        <v>4015</v>
      </c>
      <c r="C549" s="31" t="s">
        <v>3813</v>
      </c>
      <c r="D549" s="31">
        <v>1000</v>
      </c>
      <c r="E549" s="31">
        <f ca="1">IMPORT[TT]</f>
        <v>88</v>
      </c>
      <c r="F549" s="31"/>
      <c r="G549" s="34" t="s">
        <v>3953</v>
      </c>
      <c r="H549" s="32">
        <v>89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89</v>
      </c>
      <c r="L549" s="31">
        <v>88</v>
      </c>
      <c r="M549" s="31">
        <f ca="1">IF(IMPORT[[#This Row],[b2]]="","",IMPORT[[#This Row],[b2]]-IMPORT[[#This Row],[a2]])</f>
        <v>-1</v>
      </c>
      <c r="N549" s="32">
        <f ca="1">SUM(INDIRECT(IMPORT_VAR[TABLENAME]&amp;"[@a"&amp;$1:$1-1&amp;"]"),INDIRECT(IMPORT_VAR[TABLENAME]&amp;"[@c"&amp;$1:$1-1&amp;"]"))</f>
        <v>88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88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88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88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1" t="s">
        <v>4534</v>
      </c>
      <c r="C550" s="31" t="s">
        <v>3813</v>
      </c>
      <c r="D550" s="31">
        <v>1000</v>
      </c>
      <c r="E550" s="31">
        <f ca="1">IMPORT[TT]</f>
        <v>23</v>
      </c>
      <c r="F550" s="31"/>
      <c r="G550" s="34" t="s">
        <v>3953</v>
      </c>
      <c r="H550" s="32">
        <v>23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23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23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23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23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23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1" t="s">
        <v>4535</v>
      </c>
      <c r="C551" s="31" t="s">
        <v>3813</v>
      </c>
      <c r="D551" s="31">
        <v>1000</v>
      </c>
      <c r="E551" s="31">
        <f ca="1">IMPORT[TT]</f>
        <v>19</v>
      </c>
      <c r="F551" s="31"/>
      <c r="G551" s="34" t="s">
        <v>3953</v>
      </c>
      <c r="H551" s="32">
        <v>19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19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19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19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19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19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1">
        <v>8022</v>
      </c>
      <c r="C552" s="31" t="s">
        <v>4016</v>
      </c>
      <c r="D552" s="31">
        <v>144</v>
      </c>
      <c r="E552" s="31">
        <f ca="1">IMPORT[TT]</f>
        <v>6</v>
      </c>
      <c r="F552" s="31"/>
      <c r="G552" s="34" t="s">
        <v>3953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6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6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6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1" t="s">
        <v>4017</v>
      </c>
      <c r="C553" s="31" t="s">
        <v>4018</v>
      </c>
      <c r="D553" s="31">
        <v>100</v>
      </c>
      <c r="E553" s="31">
        <f ca="1">IMPORT[TT]</f>
        <v>20</v>
      </c>
      <c r="F553" s="31" t="s">
        <v>4536</v>
      </c>
      <c r="G553" s="34" t="s">
        <v>3953</v>
      </c>
      <c r="H553" s="32">
        <v>20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20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20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20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20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20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1">
        <v>501</v>
      </c>
      <c r="C554" s="31" t="s">
        <v>4019</v>
      </c>
      <c r="D554" s="31">
        <v>2000</v>
      </c>
      <c r="E554" s="31">
        <f ca="1">IMPORT[TT]</f>
        <v>17</v>
      </c>
      <c r="F554" s="31"/>
      <c r="G554" s="34" t="s">
        <v>3953</v>
      </c>
      <c r="H554" s="32">
        <v>17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1" t="s">
        <v>4007</v>
      </c>
      <c r="C555" s="31" t="s">
        <v>3790</v>
      </c>
      <c r="D555" s="31">
        <v>576</v>
      </c>
      <c r="E555" s="31">
        <f ca="1">IMPORT[TT]</f>
        <v>5</v>
      </c>
      <c r="F555" s="31"/>
      <c r="G555" s="34" t="s">
        <v>3953</v>
      </c>
      <c r="H555" s="32">
        <v>5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5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5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5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5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5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1">
        <v>8692</v>
      </c>
      <c r="C556" s="31" t="s">
        <v>3467</v>
      </c>
      <c r="D556" s="31">
        <v>120</v>
      </c>
      <c r="E556" s="31">
        <f ca="1">IMPORT[TT]</f>
        <v>2</v>
      </c>
      <c r="F556" s="31"/>
      <c r="G556" s="34" t="s">
        <v>3953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2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1" t="s">
        <v>4020</v>
      </c>
      <c r="C557" s="31" t="s">
        <v>3644</v>
      </c>
      <c r="D557" s="31">
        <v>96</v>
      </c>
      <c r="E557" s="31">
        <f ca="1">IMPORT[TT]</f>
        <v>5</v>
      </c>
      <c r="F557" s="31"/>
      <c r="G557" s="34" t="s">
        <v>3953</v>
      </c>
      <c r="H557" s="32">
        <v>5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5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5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5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5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5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1" t="s">
        <v>4021</v>
      </c>
      <c r="C558" s="31" t="s">
        <v>3644</v>
      </c>
      <c r="D558" s="31">
        <v>96</v>
      </c>
      <c r="E558" s="31">
        <f ca="1">IMPORT[TT]</f>
        <v>8</v>
      </c>
      <c r="F558" s="31"/>
      <c r="G558" s="34" t="s">
        <v>3953</v>
      </c>
      <c r="H558" s="32">
        <v>10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10</v>
      </c>
      <c r="L558" s="31">
        <v>8</v>
      </c>
      <c r="M558" s="31">
        <f ca="1">IF(IMPORT[[#This Row],[b2]]="","",IMPORT[[#This Row],[b2]]-IMPORT[[#This Row],[a2]])</f>
        <v>-2</v>
      </c>
      <c r="N558" s="32">
        <f ca="1">SUM(INDIRECT(IMPORT_VAR[TABLENAME]&amp;"[@a"&amp;$1:$1-1&amp;"]"),INDIRECT(IMPORT_VAR[TABLENAME]&amp;"[@c"&amp;$1:$1-1&amp;"]"))</f>
        <v>8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8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8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8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1" t="s">
        <v>4023</v>
      </c>
      <c r="C559" s="31" t="s">
        <v>3644</v>
      </c>
      <c r="D559" s="31">
        <v>72</v>
      </c>
      <c r="E559" s="31">
        <f ca="1">IMPORT[TT]</f>
        <v>1</v>
      </c>
      <c r="F559" s="31"/>
      <c r="G559" s="34" t="s">
        <v>3953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1" t="s">
        <v>4024</v>
      </c>
      <c r="C560" s="31" t="s">
        <v>3644</v>
      </c>
      <c r="D560" s="31">
        <v>72</v>
      </c>
      <c r="E560" s="31">
        <f ca="1">IMPORT[TT]</f>
        <v>6</v>
      </c>
      <c r="F560" s="31"/>
      <c r="G560" s="34" t="s">
        <v>3953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>
        <v>6</v>
      </c>
      <c r="M560" s="31">
        <f ca="1">IF(IMPORT[[#This Row],[b2]]="","",IMPORT[[#This Row],[b2]]-IMPORT[[#This Row],[a2]])</f>
        <v>-1</v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1" t="s">
        <v>4025</v>
      </c>
      <c r="C561" s="31" t="s">
        <v>3644</v>
      </c>
      <c r="D561" s="31">
        <v>72</v>
      </c>
      <c r="E561" s="31">
        <f ca="1">IMPORT[TT]</f>
        <v>8</v>
      </c>
      <c r="F561" s="31"/>
      <c r="G561" s="34" t="s">
        <v>3953</v>
      </c>
      <c r="H561" s="32">
        <v>8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8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8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8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8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8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1" t="s">
        <v>4026</v>
      </c>
      <c r="C562" s="31" t="s">
        <v>3644</v>
      </c>
      <c r="D562" s="31">
        <v>72</v>
      </c>
      <c r="E562" s="31">
        <f ca="1">IMPORT[TT]</f>
        <v>7</v>
      </c>
      <c r="F562" s="31"/>
      <c r="G562" s="34" t="s">
        <v>3953</v>
      </c>
      <c r="H562" s="32">
        <v>8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8</v>
      </c>
      <c r="L562" s="31">
        <v>7</v>
      </c>
      <c r="M562" s="31">
        <f ca="1">IF(IMPORT[[#This Row],[b2]]="","",IMPORT[[#This Row],[b2]]-IMPORT[[#This Row],[a2]])</f>
        <v>-1</v>
      </c>
      <c r="N562" s="32">
        <f ca="1">SUM(INDIRECT(IMPORT_VAR[TABLENAME]&amp;"[@a"&amp;$1:$1-1&amp;"]"),INDIRECT(IMPORT_VAR[TABLENAME]&amp;"[@c"&amp;$1:$1-1&amp;"]"))</f>
        <v>7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7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7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7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1" t="s">
        <v>4027</v>
      </c>
      <c r="C563" s="31" t="s">
        <v>3644</v>
      </c>
      <c r="D563" s="31">
        <v>96</v>
      </c>
      <c r="E563" s="31">
        <f ca="1">IMPORT[TT]</f>
        <v>1</v>
      </c>
      <c r="F563" s="31"/>
      <c r="G563" s="34" t="s">
        <v>3953</v>
      </c>
      <c r="H563" s="32">
        <v>4</v>
      </c>
      <c r="I563" s="31">
        <v>3</v>
      </c>
      <c r="J563" s="31">
        <f>IF(IMPORT[[#This Row],[b1]]="","",IMPORT[[#This Row],[b1]]-IMPORT[[#This Row],[a1]])</f>
        <v>-1</v>
      </c>
      <c r="K563" s="32">
        <f ca="1">SUM(INDIRECT(IMPORT_VAR[TABLENAME]&amp;"[@a"&amp;$1:$1-1&amp;"]"),INDIRECT(IMPORT_VAR[TABLENAME]&amp;"[@c"&amp;$1:$1-1&amp;"]"))</f>
        <v>3</v>
      </c>
      <c r="L563" s="31">
        <v>1</v>
      </c>
      <c r="M563" s="31">
        <f ca="1">IF(IMPORT[[#This Row],[b2]]="","",IMPORT[[#This Row],[b2]]-IMPORT[[#This Row],[a2]])</f>
        <v>-2</v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1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1" t="s">
        <v>4028</v>
      </c>
      <c r="C564" s="31" t="s">
        <v>3644</v>
      </c>
      <c r="D564" s="31">
        <v>96</v>
      </c>
      <c r="E564" s="31">
        <f ca="1">IMPORT[TT]</f>
        <v>1</v>
      </c>
      <c r="F564" s="31"/>
      <c r="G564" s="34" t="s">
        <v>3953</v>
      </c>
      <c r="H564" s="32">
        <v>1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1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1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1" t="s">
        <v>4029</v>
      </c>
      <c r="C565" s="31" t="s">
        <v>3644</v>
      </c>
      <c r="D565" s="31">
        <v>96</v>
      </c>
      <c r="E565" s="31">
        <f ca="1">IMPORT[TT]</f>
        <v>3</v>
      </c>
      <c r="F565" s="31"/>
      <c r="G565" s="34" t="s">
        <v>3953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>
        <v>3</v>
      </c>
      <c r="M565" s="31">
        <f ca="1">IF(IMPORT[[#This Row],[b2]]="","",IMPORT[[#This Row],[b2]]-IMPORT[[#This Row],[a2]])</f>
        <v>-1</v>
      </c>
      <c r="N565" s="32">
        <f ca="1">SUM(INDIRECT(IMPORT_VAR[TABLENAME]&amp;"[@a"&amp;$1:$1-1&amp;"]"),INDIRECT(IMPORT_VAR[TABLENAME]&amp;"[@c"&amp;$1:$1-1&amp;"]"))</f>
        <v>3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3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3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3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1" t="s">
        <v>4030</v>
      </c>
      <c r="C566" s="31" t="s">
        <v>3644</v>
      </c>
      <c r="D566" s="31">
        <v>96</v>
      </c>
      <c r="E566" s="31">
        <f ca="1">IMPORT[TT]</f>
        <v>4</v>
      </c>
      <c r="F566" s="31"/>
      <c r="G566" s="34" t="s">
        <v>3953</v>
      </c>
      <c r="H566" s="32">
        <v>5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5</v>
      </c>
      <c r="L566" s="31">
        <v>4</v>
      </c>
      <c r="M566" s="31">
        <f ca="1">IF(IMPORT[[#This Row],[b2]]="","",IMPORT[[#This Row],[b2]]-IMPORT[[#This Row],[a2]])</f>
        <v>-1</v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4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1" t="s">
        <v>4031</v>
      </c>
      <c r="C567" s="31" t="s">
        <v>3644</v>
      </c>
      <c r="D567" s="31">
        <v>72</v>
      </c>
      <c r="E567" s="31">
        <f ca="1">IMPORT[TT]</f>
        <v>1</v>
      </c>
      <c r="F567" s="31"/>
      <c r="G567" s="34" t="s">
        <v>3953</v>
      </c>
      <c r="H567" s="32">
        <v>3</v>
      </c>
      <c r="I567" s="31">
        <v>2</v>
      </c>
      <c r="J567" s="31">
        <f>IF(IMPORT[[#This Row],[b1]]="","",IMPORT[[#This Row],[b1]]-IMPORT[[#This Row],[a1]])</f>
        <v>-1</v>
      </c>
      <c r="K567" s="32">
        <f ca="1">SUM(INDIRECT(IMPORT_VAR[TABLENAME]&amp;"[@a"&amp;$1:$1-1&amp;"]"),INDIRECT(IMPORT_VAR[TABLENAME]&amp;"[@c"&amp;$1:$1-1&amp;"]"))</f>
        <v>2</v>
      </c>
      <c r="L567" s="31">
        <v>1</v>
      </c>
      <c r="M567" s="31">
        <f ca="1">IF(IMPORT[[#This Row],[b2]]="","",IMPORT[[#This Row],[b2]]-IMPORT[[#This Row],[a2]])</f>
        <v>-1</v>
      </c>
      <c r="N567" s="32">
        <f ca="1">SUM(INDIRECT(IMPORT_VAR[TABLENAME]&amp;"[@a"&amp;$1:$1-1&amp;"]"),INDIRECT(IMPORT_VAR[TABLENAME]&amp;"[@c"&amp;$1:$1-1&amp;"]"))</f>
        <v>1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1" t="s">
        <v>4032</v>
      </c>
      <c r="C568" s="31" t="s">
        <v>3644</v>
      </c>
      <c r="D568" s="31">
        <v>72</v>
      </c>
      <c r="E568" s="31">
        <f ca="1">IMPORT[TT]</f>
        <v>2</v>
      </c>
      <c r="F568" s="31"/>
      <c r="G568" s="34" t="s">
        <v>3953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1" t="s">
        <v>4033</v>
      </c>
      <c r="C569" s="31" t="s">
        <v>3644</v>
      </c>
      <c r="D569" s="31">
        <v>72</v>
      </c>
      <c r="E569" s="31">
        <f ca="1">IMPORT[TT]</f>
        <v>3</v>
      </c>
      <c r="F569" s="31"/>
      <c r="G569" s="34" t="s">
        <v>3953</v>
      </c>
      <c r="H569" s="32">
        <v>5</v>
      </c>
      <c r="I569" s="31">
        <v>4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4</v>
      </c>
      <c r="L569" s="31">
        <v>3</v>
      </c>
      <c r="M569" s="31">
        <f ca="1">IF(IMPORT[[#This Row],[b2]]="","",IMPORT[[#This Row],[b2]]-IMPORT[[#This Row],[a2]])</f>
        <v>-1</v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3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1">
        <v>8692</v>
      </c>
      <c r="C570" s="31" t="s">
        <v>3467</v>
      </c>
      <c r="D570" s="31">
        <v>120</v>
      </c>
      <c r="E570" s="31">
        <f ca="1">IMPORT[TT]</f>
        <v>5</v>
      </c>
      <c r="F570" s="31"/>
      <c r="G570" s="34" t="s">
        <v>4537</v>
      </c>
      <c r="H570" s="32">
        <v>5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5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5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5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5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5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1" t="s">
        <v>4538</v>
      </c>
      <c r="C571" s="31" t="s">
        <v>3467</v>
      </c>
      <c r="D571" s="31">
        <v>1728</v>
      </c>
      <c r="E571" s="31">
        <f ca="1">IMPORT[TT]</f>
        <v>4</v>
      </c>
      <c r="F571" s="31"/>
      <c r="G571" s="34" t="s">
        <v>4537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4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1" t="s">
        <v>4539</v>
      </c>
      <c r="C572" s="31" t="s">
        <v>3467</v>
      </c>
      <c r="D572" s="31">
        <v>3200</v>
      </c>
      <c r="E572" s="31">
        <f ca="1">IMPORT[TT]</f>
        <v>6</v>
      </c>
      <c r="F572" s="31"/>
      <c r="G572" s="34" t="s">
        <v>4537</v>
      </c>
      <c r="H572" s="32">
        <v>7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7</v>
      </c>
      <c r="L572" s="31">
        <v>6</v>
      </c>
      <c r="M572" s="31">
        <f ca="1">IF(IMPORT[[#This Row],[b2]]="","",IMPORT[[#This Row],[b2]]-IMPORT[[#This Row],[a2]])</f>
        <v>-1</v>
      </c>
      <c r="N572" s="32">
        <f ca="1">SUM(INDIRECT(IMPORT_VAR[TABLENAME]&amp;"[@a"&amp;$1:$1-1&amp;"]"),INDIRECT(IMPORT_VAR[TABLENAME]&amp;"[@c"&amp;$1:$1-1&amp;"]"))</f>
        <v>6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6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6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6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1" t="s">
        <v>4540</v>
      </c>
      <c r="C573" s="31" t="s">
        <v>3467</v>
      </c>
      <c r="D573" s="31">
        <v>2784</v>
      </c>
      <c r="E573" s="31">
        <f ca="1">IMPORT[TT]</f>
        <v>8</v>
      </c>
      <c r="F573" s="31"/>
      <c r="G573" s="34" t="s">
        <v>4537</v>
      </c>
      <c r="H573" s="32">
        <v>8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8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8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8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8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8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1" t="s">
        <v>4541</v>
      </c>
      <c r="C574" s="31" t="s">
        <v>4542</v>
      </c>
      <c r="D574" s="31">
        <v>1200</v>
      </c>
      <c r="E574" s="31">
        <f ca="1">IMPORT[TT]</f>
        <v>21</v>
      </c>
      <c r="F574" s="31" t="s">
        <v>4543</v>
      </c>
      <c r="G574" s="34" t="s">
        <v>4537</v>
      </c>
      <c r="H574" s="32">
        <v>21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21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21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21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21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21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1">
        <v>8608</v>
      </c>
      <c r="C575" s="31" t="s">
        <v>3467</v>
      </c>
      <c r="D575" s="31">
        <v>120</v>
      </c>
      <c r="E575" s="31">
        <f ca="1">IMPORT[TT]</f>
        <v>6</v>
      </c>
      <c r="F575" s="31"/>
      <c r="G575" s="34" t="s">
        <v>4537</v>
      </c>
      <c r="H575" s="32">
        <v>6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6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6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6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6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6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1" t="s">
        <v>4544</v>
      </c>
      <c r="C576" s="31" t="s">
        <v>3516</v>
      </c>
      <c r="D576" s="31">
        <v>960</v>
      </c>
      <c r="E576" s="31">
        <f ca="1">IMPORT[TT]</f>
        <v>31</v>
      </c>
      <c r="F576" s="31"/>
      <c r="G576" s="34" t="s">
        <v>4537</v>
      </c>
      <c r="H576" s="32">
        <v>33</v>
      </c>
      <c r="I576" s="31">
        <v>32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32</v>
      </c>
      <c r="L576" s="31">
        <v>31</v>
      </c>
      <c r="M576" s="31">
        <f ca="1">IF(IMPORT[[#This Row],[b2]]="","",IMPORT[[#This Row],[b2]]-IMPORT[[#This Row],[a2]])</f>
        <v>-1</v>
      </c>
      <c r="N576" s="32">
        <f ca="1">SUM(INDIRECT(IMPORT_VAR[TABLENAME]&amp;"[@a"&amp;$1:$1-1&amp;"]"),INDIRECT(IMPORT_VAR[TABLENAME]&amp;"[@c"&amp;$1:$1-1&amp;"]"))</f>
        <v>31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31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31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31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1" t="s">
        <v>4545</v>
      </c>
      <c r="C577" s="31" t="s">
        <v>3467</v>
      </c>
      <c r="D577" s="31">
        <v>144</v>
      </c>
      <c r="E577" s="31">
        <f ca="1">IMPORT[TT]</f>
        <v>1</v>
      </c>
      <c r="F577" s="31"/>
      <c r="G577" s="34" t="s">
        <v>4537</v>
      </c>
      <c r="H577" s="32">
        <v>3</v>
      </c>
      <c r="I577" s="31">
        <v>2</v>
      </c>
      <c r="J577" s="31">
        <f>IF(IMPORT[[#This Row],[b1]]="","",IMPORT[[#This Row],[b1]]-IMPORT[[#This Row],[a1]])</f>
        <v>-1</v>
      </c>
      <c r="K577" s="32">
        <f ca="1">SUM(INDIRECT(IMPORT_VAR[TABLENAME]&amp;"[@a"&amp;$1:$1-1&amp;"]"),INDIRECT(IMPORT_VAR[TABLENAME]&amp;"[@c"&amp;$1:$1-1&amp;"]"))</f>
        <v>2</v>
      </c>
      <c r="L577" s="31">
        <v>1</v>
      </c>
      <c r="M577" s="31">
        <f ca="1">IF(IMPORT[[#This Row],[b2]]="","",IMPORT[[#This Row],[b2]]-IMPORT[[#This Row],[a2]])</f>
        <v>-1</v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1" t="s">
        <v>4546</v>
      </c>
      <c r="C578" s="31" t="s">
        <v>3412</v>
      </c>
      <c r="D578" s="31">
        <v>1000</v>
      </c>
      <c r="E578" s="31">
        <f ca="1">IMPORT[TT]</f>
        <v>2</v>
      </c>
      <c r="F578" s="31"/>
      <c r="G578" s="34" t="s">
        <v>4537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1" t="s">
        <v>4547</v>
      </c>
      <c r="C579" s="31" t="s">
        <v>3412</v>
      </c>
      <c r="D579" s="31">
        <v>1000</v>
      </c>
      <c r="E579" s="31">
        <f ca="1">IMPORT[TT]</f>
        <v>2</v>
      </c>
      <c r="F579" s="31"/>
      <c r="G579" s="34" t="s">
        <v>4537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1" t="s">
        <v>4548</v>
      </c>
      <c r="C580" s="31" t="s">
        <v>3412</v>
      </c>
      <c r="D580" s="31">
        <v>1000</v>
      </c>
      <c r="E580" s="31">
        <f ca="1">IMPORT[TT]</f>
        <v>2</v>
      </c>
      <c r="F580" s="31"/>
      <c r="G580" s="34" t="s">
        <v>4537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1" t="s">
        <v>4549</v>
      </c>
      <c r="C581" s="31" t="s">
        <v>3412</v>
      </c>
      <c r="D581" s="31">
        <v>1000</v>
      </c>
      <c r="E581" s="31">
        <f ca="1">IMPORT[TT]</f>
        <v>1</v>
      </c>
      <c r="F581" s="31"/>
      <c r="G581" s="34" t="s">
        <v>4537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1" t="s">
        <v>4550</v>
      </c>
      <c r="C582" s="31" t="s">
        <v>3412</v>
      </c>
      <c r="D582" s="31">
        <v>1000</v>
      </c>
      <c r="E582" s="31">
        <f ca="1">IMPORT[TT]</f>
        <v>2</v>
      </c>
      <c r="F582" s="31"/>
      <c r="G582" s="34" t="s">
        <v>4537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1" t="s">
        <v>4551</v>
      </c>
      <c r="C583" s="31" t="s">
        <v>3412</v>
      </c>
      <c r="D583" s="31">
        <v>1000</v>
      </c>
      <c r="E583" s="31">
        <f ca="1">IMPORT[TT]</f>
        <v>4</v>
      </c>
      <c r="F583" s="31"/>
      <c r="G583" s="34" t="s">
        <v>4537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1" t="s">
        <v>4552</v>
      </c>
      <c r="C584" s="31" t="s">
        <v>3412</v>
      </c>
      <c r="D584" s="31">
        <v>1000</v>
      </c>
      <c r="E584" s="31">
        <f ca="1">IMPORT[TT]</f>
        <v>3</v>
      </c>
      <c r="F584" s="31"/>
      <c r="G584" s="34" t="s">
        <v>4537</v>
      </c>
      <c r="H584" s="32">
        <v>3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3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3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3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3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3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1" t="s">
        <v>4553</v>
      </c>
      <c r="C585" s="31" t="s">
        <v>3412</v>
      </c>
      <c r="D585" s="31">
        <v>1000</v>
      </c>
      <c r="E585" s="31">
        <f ca="1">IMPORT[TT]</f>
        <v>2</v>
      </c>
      <c r="F585" s="31"/>
      <c r="G585" s="34" t="s">
        <v>4537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1" t="s">
        <v>4554</v>
      </c>
      <c r="C586" s="31" t="s">
        <v>3402</v>
      </c>
      <c r="D586" s="31">
        <v>480</v>
      </c>
      <c r="E586" s="31">
        <f ca="1">IMPORT[TT]</f>
        <v>2</v>
      </c>
      <c r="F586" s="31"/>
      <c r="G586" s="34" t="s">
        <v>4537</v>
      </c>
      <c r="H586" s="32">
        <v>3</v>
      </c>
      <c r="I586" s="31">
        <v>2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1" t="s">
        <v>4555</v>
      </c>
      <c r="C587" s="31" t="s">
        <v>3402</v>
      </c>
      <c r="D587" s="31">
        <v>480</v>
      </c>
      <c r="E587" s="31">
        <f ca="1">IMPORT[TT]</f>
        <v>1</v>
      </c>
      <c r="F587" s="31"/>
      <c r="G587" s="34" t="s">
        <v>4537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1" t="s">
        <v>4557</v>
      </c>
      <c r="C588" s="31" t="s">
        <v>3402</v>
      </c>
      <c r="D588" s="31">
        <v>480</v>
      </c>
      <c r="E588" s="31">
        <f ca="1">IMPORT[TT]</f>
        <v>2</v>
      </c>
      <c r="F588" s="31"/>
      <c r="G588" s="34" t="s">
        <v>4537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1" t="s">
        <v>4558</v>
      </c>
      <c r="C589" s="31" t="s">
        <v>3402</v>
      </c>
      <c r="D589" s="31">
        <v>480</v>
      </c>
      <c r="E589" s="31">
        <f ca="1">IMPORT[TT]</f>
        <v>2</v>
      </c>
      <c r="F589" s="31"/>
      <c r="G589" s="34" t="s">
        <v>4537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2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1" t="s">
        <v>4559</v>
      </c>
      <c r="C590" s="31" t="s">
        <v>3402</v>
      </c>
      <c r="D590" s="31">
        <v>480</v>
      </c>
      <c r="E590" s="31">
        <f ca="1">IMPORT[TT]</f>
        <v>2</v>
      </c>
      <c r="F590" s="31"/>
      <c r="G590" s="34" t="s">
        <v>4537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2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1" t="s">
        <v>4560</v>
      </c>
      <c r="C591" s="31" t="s">
        <v>3402</v>
      </c>
      <c r="D591" s="31">
        <v>480</v>
      </c>
      <c r="E591" s="31">
        <f ca="1">IMPORT[TT]</f>
        <v>1</v>
      </c>
      <c r="F591" s="31"/>
      <c r="G591" s="34" t="s">
        <v>4537</v>
      </c>
      <c r="H591" s="32">
        <v>2</v>
      </c>
      <c r="I591" s="31">
        <v>1</v>
      </c>
      <c r="J591" s="31">
        <f>IF(IMPORT[[#This Row],[b1]]="","",IMPORT[[#This Row],[b1]]-IMPORT[[#This Row],[a1]])</f>
        <v>-1</v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1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1" t="s">
        <v>4561</v>
      </c>
      <c r="C592" s="31" t="s">
        <v>3402</v>
      </c>
      <c r="D592" s="31">
        <v>480</v>
      </c>
      <c r="E592" s="31">
        <f ca="1">IMPORT[TT]</f>
        <v>2</v>
      </c>
      <c r="F592" s="31"/>
      <c r="G592" s="34" t="s">
        <v>4537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2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1" t="s">
        <v>4562</v>
      </c>
      <c r="C593" s="31" t="s">
        <v>3402</v>
      </c>
      <c r="D593" s="31">
        <v>480</v>
      </c>
      <c r="E593" s="31">
        <f ca="1">IMPORT[TT]</f>
        <v>1</v>
      </c>
      <c r="F593" s="31"/>
      <c r="G593" s="34" t="s">
        <v>4537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1" t="s">
        <v>4568</v>
      </c>
      <c r="C594" s="31" t="s">
        <v>3402</v>
      </c>
      <c r="D594" s="31">
        <v>360</v>
      </c>
      <c r="E594" s="31">
        <f ca="1">IMPORT[TT]</f>
        <v>1</v>
      </c>
      <c r="F594" s="31"/>
      <c r="G594" s="34" t="s">
        <v>4537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1" t="s">
        <v>4569</v>
      </c>
      <c r="C595" s="31" t="s">
        <v>3402</v>
      </c>
      <c r="D595" s="31">
        <v>360</v>
      </c>
      <c r="E595" s="31">
        <f ca="1">IMPORT[TT]</f>
        <v>2</v>
      </c>
      <c r="F595" s="31"/>
      <c r="G595" s="34" t="s">
        <v>4537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1" t="s">
        <v>4572</v>
      </c>
      <c r="C596" s="31" t="s">
        <v>3402</v>
      </c>
      <c r="D596" s="31">
        <v>360</v>
      </c>
      <c r="E596" s="31">
        <f ca="1">IMPORT[TT]</f>
        <v>1</v>
      </c>
      <c r="F596" s="31"/>
      <c r="G596" s="34" t="s">
        <v>4537</v>
      </c>
      <c r="H596" s="32">
        <v>1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1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1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1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1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1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1" t="s">
        <v>4574</v>
      </c>
      <c r="C597" s="31" t="s">
        <v>3412</v>
      </c>
      <c r="D597" s="31">
        <v>480</v>
      </c>
      <c r="E597" s="31">
        <f ca="1">IMPORT[TT]</f>
        <v>3</v>
      </c>
      <c r="F597" s="31"/>
      <c r="G597" s="34" t="s">
        <v>4537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3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1" t="s">
        <v>4575</v>
      </c>
      <c r="C598" s="31" t="s">
        <v>3412</v>
      </c>
      <c r="D598" s="31">
        <v>288</v>
      </c>
      <c r="E598" s="31">
        <f ca="1">IMPORT[TT]</f>
        <v>4</v>
      </c>
      <c r="F598" s="31"/>
      <c r="G598" s="34" t="s">
        <v>4537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1" t="s">
        <v>4576</v>
      </c>
      <c r="C599" s="31" t="s">
        <v>3412</v>
      </c>
      <c r="D599" s="31">
        <v>144</v>
      </c>
      <c r="E599" s="31">
        <f ca="1">IMPORT[TT]</f>
        <v>4</v>
      </c>
      <c r="F599" s="31"/>
      <c r="G599" s="34" t="s">
        <v>4537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1" t="s">
        <v>4577</v>
      </c>
      <c r="C600" s="31" t="s">
        <v>3412</v>
      </c>
      <c r="D600" s="31">
        <v>480</v>
      </c>
      <c r="E600" s="31">
        <f ca="1">IMPORT[TT]</f>
        <v>4</v>
      </c>
      <c r="F600" s="31"/>
      <c r="G600" s="34" t="s">
        <v>4537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1" t="s">
        <v>4578</v>
      </c>
      <c r="C601" s="31" t="s">
        <v>3412</v>
      </c>
      <c r="D601" s="31">
        <v>480</v>
      </c>
      <c r="E601" s="31">
        <f ca="1">IMPORT[TT]</f>
        <v>4</v>
      </c>
      <c r="F601" s="31"/>
      <c r="G601" s="34" t="s">
        <v>4537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1" t="s">
        <v>4579</v>
      </c>
      <c r="C602" s="31" t="s">
        <v>3412</v>
      </c>
      <c r="D602" s="31">
        <v>480</v>
      </c>
      <c r="E602" s="31">
        <f ca="1">IMPORT[TT]</f>
        <v>4</v>
      </c>
      <c r="F602" s="31"/>
      <c r="G602" s="34" t="s">
        <v>4537</v>
      </c>
      <c r="H602" s="32">
        <v>4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4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1" t="s">
        <v>4580</v>
      </c>
      <c r="C603" s="31" t="s">
        <v>3412</v>
      </c>
      <c r="D603" s="31">
        <v>480</v>
      </c>
      <c r="E603" s="31">
        <f ca="1">IMPORT[TT]</f>
        <v>4</v>
      </c>
      <c r="F603" s="31"/>
      <c r="G603" s="34" t="s">
        <v>4537</v>
      </c>
      <c r="H603" s="32">
        <v>4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4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4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4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4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4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1" t="s">
        <v>4581</v>
      </c>
      <c r="C604" s="31" t="s">
        <v>3412</v>
      </c>
      <c r="D604" s="31">
        <v>480</v>
      </c>
      <c r="E604" s="31">
        <f ca="1">IMPORT[TT]</f>
        <v>4</v>
      </c>
      <c r="F604" s="31"/>
      <c r="G604" s="34" t="s">
        <v>4537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4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1" t="s">
        <v>4582</v>
      </c>
      <c r="C605" s="31" t="s">
        <v>3412</v>
      </c>
      <c r="D605" s="31">
        <v>480</v>
      </c>
      <c r="E605" s="31">
        <f ca="1">IMPORT[TT]</f>
        <v>4</v>
      </c>
      <c r="F605" s="31"/>
      <c r="G605" s="34" t="s">
        <v>4537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4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1" t="s">
        <v>4583</v>
      </c>
      <c r="C606" s="31" t="s">
        <v>3412</v>
      </c>
      <c r="D606" s="31">
        <v>480</v>
      </c>
      <c r="E606" s="31">
        <f ca="1">IMPORT[TT]</f>
        <v>4</v>
      </c>
      <c r="F606" s="31"/>
      <c r="G606" s="34" t="s">
        <v>4537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4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1" t="s">
        <v>4584</v>
      </c>
      <c r="C607" s="31" t="s">
        <v>3412</v>
      </c>
      <c r="D607" s="31">
        <v>480</v>
      </c>
      <c r="E607" s="31">
        <f ca="1">IMPORT[TT]</f>
        <v>4</v>
      </c>
      <c r="F607" s="31"/>
      <c r="G607" s="34" t="s">
        <v>4537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4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1" t="s">
        <v>4585</v>
      </c>
      <c r="C608" s="31" t="s">
        <v>3412</v>
      </c>
      <c r="D608" s="31">
        <v>480</v>
      </c>
      <c r="E608" s="31">
        <f ca="1">IMPORT[TT]</f>
        <v>4</v>
      </c>
      <c r="F608" s="31"/>
      <c r="G608" s="34" t="s">
        <v>4537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4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1" t="s">
        <v>4586</v>
      </c>
      <c r="C609" s="31" t="s">
        <v>3412</v>
      </c>
      <c r="D609" s="31">
        <v>120</v>
      </c>
      <c r="E609" s="31">
        <f ca="1">IMPORT[TT]</f>
        <v>11</v>
      </c>
      <c r="F609" s="31"/>
      <c r="G609" s="34" t="s">
        <v>4537</v>
      </c>
      <c r="H609" s="32">
        <v>11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11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11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1" t="s">
        <v>4587</v>
      </c>
      <c r="C610" s="31" t="s">
        <v>3412</v>
      </c>
      <c r="D610" s="31">
        <v>480</v>
      </c>
      <c r="E610" s="31">
        <f ca="1">IMPORT[TT]</f>
        <v>4</v>
      </c>
      <c r="F610" s="31"/>
      <c r="G610" s="34" t="s">
        <v>4537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1" t="s">
        <v>4588</v>
      </c>
      <c r="C611" s="31" t="s">
        <v>3412</v>
      </c>
      <c r="D611" s="31">
        <v>288</v>
      </c>
      <c r="E611" s="31">
        <f ca="1">IMPORT[TT]</f>
        <v>4</v>
      </c>
      <c r="F611" s="31"/>
      <c r="G611" s="34" t="s">
        <v>4537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1" t="s">
        <v>4589</v>
      </c>
      <c r="C612" s="31" t="s">
        <v>3644</v>
      </c>
      <c r="D612" s="31">
        <v>96</v>
      </c>
      <c r="E612" s="31">
        <f ca="1">IMPORT[TT]</f>
        <v>2</v>
      </c>
      <c r="F612" s="31"/>
      <c r="G612" s="34" t="s">
        <v>4537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>
        <v>2</v>
      </c>
      <c r="M612" s="31">
        <f ca="1">IF(IMPORT[[#This Row],[b2]]="","",IMPORT[[#This Row],[b2]]-IMPORT[[#This Row],[a2]])</f>
        <v>-1</v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1" t="s">
        <v>4590</v>
      </c>
      <c r="C613" s="31" t="s">
        <v>3644</v>
      </c>
      <c r="D613" s="31">
        <v>72</v>
      </c>
      <c r="E613" s="31">
        <f ca="1">IMPORT[TT]</f>
        <v>7</v>
      </c>
      <c r="F613" s="31"/>
      <c r="G613" s="34" t="s">
        <v>4537</v>
      </c>
      <c r="H613" s="32">
        <v>8</v>
      </c>
      <c r="I613" s="31">
        <v>7</v>
      </c>
      <c r="J613" s="31">
        <f>IF(IMPORT[[#This Row],[b1]]="","",IMPORT[[#This Row],[b1]]-IMPORT[[#This Row],[a1]])</f>
        <v>-1</v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7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7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7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1" t="s">
        <v>4591</v>
      </c>
      <c r="C614" s="31" t="s">
        <v>3644</v>
      </c>
      <c r="D614" s="31">
        <v>96</v>
      </c>
      <c r="E614" s="31">
        <f ca="1">IMPORT[TT]</f>
        <v>6</v>
      </c>
      <c r="F614" s="31"/>
      <c r="G614" s="34" t="s">
        <v>4537</v>
      </c>
      <c r="H614" s="32">
        <v>7</v>
      </c>
      <c r="I614" s="31">
        <v>6</v>
      </c>
      <c r="J614" s="31">
        <f>IF(IMPORT[[#This Row],[b1]]="","",IMPORT[[#This Row],[b1]]-IMPORT[[#This Row],[a1]])</f>
        <v>-1</v>
      </c>
      <c r="K614" s="32">
        <f ca="1">SUM(INDIRECT(IMPORT_VAR[TABLENAME]&amp;"[@a"&amp;$1:$1-1&amp;"]"),INDIRECT(IMPORT_VAR[TABLENAME]&amp;"[@c"&amp;$1:$1-1&amp;"]"))</f>
        <v>6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6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6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6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6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1" t="s">
        <v>4592</v>
      </c>
      <c r="C615" s="31" t="s">
        <v>3644</v>
      </c>
      <c r="D615" s="31">
        <v>72</v>
      </c>
      <c r="E615" s="31">
        <f ca="1">IMPORT[TT]</f>
        <v>2</v>
      </c>
      <c r="F615" s="31"/>
      <c r="G615" s="34" t="s">
        <v>4537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>
        <v>2</v>
      </c>
      <c r="M615" s="31">
        <f ca="1">IF(IMPORT[[#This Row],[b2]]="","",IMPORT[[#This Row],[b2]]-IMPORT[[#This Row],[a2]])</f>
        <v>-1</v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1" t="s">
        <v>4593</v>
      </c>
      <c r="C616" s="31" t="s">
        <v>3644</v>
      </c>
      <c r="D616" s="31">
        <v>72</v>
      </c>
      <c r="E616" s="31">
        <f ca="1">IMPORT[TT]</f>
        <v>3</v>
      </c>
      <c r="F616" s="31"/>
      <c r="G616" s="34" t="s">
        <v>4537</v>
      </c>
      <c r="H616" s="32">
        <v>6</v>
      </c>
      <c r="I616" s="31">
        <v>5</v>
      </c>
      <c r="J616" s="31">
        <f>IF(IMPORT[[#This Row],[b1]]="","",IMPORT[[#This Row],[b1]]-IMPORT[[#This Row],[a1]])</f>
        <v>-1</v>
      </c>
      <c r="K616" s="32">
        <f ca="1">SUM(INDIRECT(IMPORT_VAR[TABLENAME]&amp;"[@a"&amp;$1:$1-1&amp;"]"),INDIRECT(IMPORT_VAR[TABLENAME]&amp;"[@c"&amp;$1:$1-1&amp;"]"))</f>
        <v>5</v>
      </c>
      <c r="L616" s="31">
        <v>3</v>
      </c>
      <c r="M616" s="31">
        <f ca="1">IF(IMPORT[[#This Row],[b2]]="","",IMPORT[[#This Row],[b2]]-IMPORT[[#This Row],[a2]])</f>
        <v>-2</v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1" t="s">
        <v>4594</v>
      </c>
      <c r="C617" s="31" t="s">
        <v>3644</v>
      </c>
      <c r="D617" s="31">
        <v>72</v>
      </c>
      <c r="E617" s="31">
        <f ca="1">IMPORT[TT]</f>
        <v>1</v>
      </c>
      <c r="F617" s="31"/>
      <c r="G617" s="34" t="s">
        <v>4537</v>
      </c>
      <c r="H617" s="32">
        <v>2</v>
      </c>
      <c r="I617" s="31">
        <v>1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1" t="s">
        <v>4595</v>
      </c>
      <c r="C618" s="31" t="s">
        <v>3450</v>
      </c>
      <c r="D618" s="31">
        <v>600</v>
      </c>
      <c r="E618" s="31">
        <f ca="1">IMPORT[TT]</f>
        <v>5</v>
      </c>
      <c r="F618" s="31"/>
      <c r="G618" s="34" t="s">
        <v>4537</v>
      </c>
      <c r="H618" s="32">
        <v>5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5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5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5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5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5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1" t="s">
        <v>3758</v>
      </c>
      <c r="C619" s="31" t="s">
        <v>3450</v>
      </c>
      <c r="D619" s="31">
        <v>3600</v>
      </c>
      <c r="E619" s="31">
        <f ca="1">IMPORT[TT]</f>
        <v>3</v>
      </c>
      <c r="F619" s="31"/>
      <c r="G619" s="34" t="s">
        <v>4537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1" t="s">
        <v>3759</v>
      </c>
      <c r="C620" s="31" t="s">
        <v>3450</v>
      </c>
      <c r="D620" s="31">
        <v>3600</v>
      </c>
      <c r="E620" s="31">
        <f ca="1">IMPORT[TT]</f>
        <v>2</v>
      </c>
      <c r="F620" s="31"/>
      <c r="G620" s="34" t="s">
        <v>4537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2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1" t="s">
        <v>3760</v>
      </c>
      <c r="C621" s="31" t="s">
        <v>3450</v>
      </c>
      <c r="D621" s="31">
        <v>3600</v>
      </c>
      <c r="E621" s="31">
        <f ca="1">IMPORT[TT]</f>
        <v>1</v>
      </c>
      <c r="F621" s="31"/>
      <c r="G621" s="34" t="s">
        <v>4537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1" t="s">
        <v>4596</v>
      </c>
      <c r="C622" s="31" t="s">
        <v>3450</v>
      </c>
      <c r="D622" s="31">
        <v>3600</v>
      </c>
      <c r="E622" s="31">
        <f ca="1">IMPORT[TT]</f>
        <v>2</v>
      </c>
      <c r="F622" s="31"/>
      <c r="G622" s="34" t="s">
        <v>4537</v>
      </c>
      <c r="H622" s="32">
        <v>2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2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2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2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2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2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1" t="s">
        <v>3763</v>
      </c>
      <c r="C623" s="31" t="s">
        <v>3450</v>
      </c>
      <c r="D623" s="31">
        <v>3600</v>
      </c>
      <c r="E623" s="31">
        <f ca="1">IMPORT[TT]</f>
        <v>3</v>
      </c>
      <c r="F623" s="31"/>
      <c r="G623" s="34" t="s">
        <v>4537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1" t="s">
        <v>3764</v>
      </c>
      <c r="C624" s="31" t="s">
        <v>3450</v>
      </c>
      <c r="D624" s="31">
        <v>3600</v>
      </c>
      <c r="E624" s="31">
        <f ca="1">IMPORT[TT]</f>
        <v>3</v>
      </c>
      <c r="F624" s="31"/>
      <c r="G624" s="34" t="s">
        <v>4537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1" t="s">
        <v>3765</v>
      </c>
      <c r="C625" s="31" t="s">
        <v>3450</v>
      </c>
      <c r="D625" s="31">
        <v>3600</v>
      </c>
      <c r="E625" s="31">
        <f ca="1">IMPORT[TT]</f>
        <v>3</v>
      </c>
      <c r="F625" s="31"/>
      <c r="G625" s="34" t="s">
        <v>4537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1" t="s">
        <v>3766</v>
      </c>
      <c r="C626" s="31" t="s">
        <v>3450</v>
      </c>
      <c r="D626" s="31">
        <v>1800</v>
      </c>
      <c r="E626" s="31">
        <f ca="1">IMPORT[TT]</f>
        <v>2</v>
      </c>
      <c r="F626" s="31"/>
      <c r="G626" s="34" t="s">
        <v>4537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1" t="s">
        <v>3767</v>
      </c>
      <c r="C627" s="31" t="s">
        <v>3450</v>
      </c>
      <c r="D627" s="31">
        <v>1800</v>
      </c>
      <c r="E627" s="31">
        <f ca="1">IMPORT[TT]</f>
        <v>2</v>
      </c>
      <c r="F627" s="31"/>
      <c r="G627" s="34" t="s">
        <v>4537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1" t="s">
        <v>3768</v>
      </c>
      <c r="C628" s="31" t="s">
        <v>3450</v>
      </c>
      <c r="D628" s="31">
        <v>1800</v>
      </c>
      <c r="E628" s="31">
        <f ca="1">IMPORT[TT]</f>
        <v>11</v>
      </c>
      <c r="F628" s="31"/>
      <c r="G628" s="34" t="s">
        <v>4537</v>
      </c>
      <c r="H628" s="32">
        <v>11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11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11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11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11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11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1" t="s">
        <v>4597</v>
      </c>
      <c r="C629" s="31" t="s">
        <v>3450</v>
      </c>
      <c r="D629" s="31">
        <v>2400</v>
      </c>
      <c r="E629" s="31">
        <f ca="1">IMPORT[TT]</f>
        <v>2</v>
      </c>
      <c r="F629" s="31"/>
      <c r="G629" s="34" t="s">
        <v>4537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2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1" t="s">
        <v>4598</v>
      </c>
      <c r="C630" s="31" t="s">
        <v>3450</v>
      </c>
      <c r="D630" s="31">
        <v>2400</v>
      </c>
      <c r="E630" s="31">
        <f ca="1">IMPORT[TT]</f>
        <v>3</v>
      </c>
      <c r="F630" s="31"/>
      <c r="G630" s="34" t="s">
        <v>4537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1" t="s">
        <v>4599</v>
      </c>
      <c r="C631" s="31" t="s">
        <v>3450</v>
      </c>
      <c r="D631" s="31">
        <v>2400</v>
      </c>
      <c r="E631" s="31">
        <f ca="1">IMPORT[TT]</f>
        <v>3</v>
      </c>
      <c r="F631" s="31"/>
      <c r="G631" s="34" t="s">
        <v>4537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3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1" t="s">
        <v>4600</v>
      </c>
      <c r="C632" s="31" t="s">
        <v>3450</v>
      </c>
      <c r="D632" s="31">
        <v>2400</v>
      </c>
      <c r="E632" s="31">
        <f ca="1">IMPORT[TT]</f>
        <v>3</v>
      </c>
      <c r="F632" s="31"/>
      <c r="G632" s="34" t="s">
        <v>4537</v>
      </c>
      <c r="H632" s="32">
        <v>3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3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1" t="s">
        <v>4601</v>
      </c>
      <c r="C633" s="31" t="s">
        <v>3450</v>
      </c>
      <c r="D633" s="31">
        <v>1800</v>
      </c>
      <c r="E633" s="31">
        <f ca="1">IMPORT[TT]</f>
        <v>3</v>
      </c>
      <c r="F633" s="31"/>
      <c r="G633" s="34" t="s">
        <v>4537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3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1" t="s">
        <v>4602</v>
      </c>
      <c r="C634" s="31" t="s">
        <v>3450</v>
      </c>
      <c r="D634" s="31">
        <v>1800</v>
      </c>
      <c r="E634" s="31">
        <f ca="1">IMPORT[TT]</f>
        <v>4</v>
      </c>
      <c r="F634" s="31"/>
      <c r="G634" s="34" t="s">
        <v>4537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1" t="s">
        <v>4603</v>
      </c>
      <c r="C635" s="31" t="s">
        <v>3450</v>
      </c>
      <c r="D635" s="31">
        <v>1800</v>
      </c>
      <c r="E635" s="31">
        <f ca="1">IMPORT[TT]</f>
        <v>3</v>
      </c>
      <c r="F635" s="31"/>
      <c r="G635" s="34" t="s">
        <v>4537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1" t="s">
        <v>4604</v>
      </c>
      <c r="C636" s="31" t="s">
        <v>3450</v>
      </c>
      <c r="D636" s="31">
        <v>1800</v>
      </c>
      <c r="E636" s="31">
        <f ca="1">IMPORT[TT]</f>
        <v>1</v>
      </c>
      <c r="F636" s="31"/>
      <c r="G636" s="34" t="s">
        <v>4537</v>
      </c>
      <c r="H636" s="32">
        <v>1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1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1" t="s">
        <v>4605</v>
      </c>
      <c r="C637" s="31" t="s">
        <v>3450</v>
      </c>
      <c r="D637" s="31">
        <v>2400</v>
      </c>
      <c r="E637" s="31">
        <f ca="1">IMPORT[TT]</f>
        <v>3</v>
      </c>
      <c r="F637" s="31"/>
      <c r="G637" s="34" t="s">
        <v>4537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3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1" t="s">
        <v>4606</v>
      </c>
      <c r="C638" s="31" t="s">
        <v>3450</v>
      </c>
      <c r="D638" s="31">
        <v>2400</v>
      </c>
      <c r="E638" s="31">
        <f ca="1">IMPORT[TT]</f>
        <v>2</v>
      </c>
      <c r="F638" s="31"/>
      <c r="G638" s="34" t="s">
        <v>4537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1" t="s">
        <v>4607</v>
      </c>
      <c r="C639" s="31" t="s">
        <v>3450</v>
      </c>
      <c r="D639" s="31">
        <v>2400</v>
      </c>
      <c r="E639" s="31">
        <f ca="1">IMPORT[TT]</f>
        <v>3</v>
      </c>
      <c r="F639" s="31"/>
      <c r="G639" s="34" t="s">
        <v>4537</v>
      </c>
      <c r="H639" s="32">
        <v>3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1" t="s">
        <v>4608</v>
      </c>
      <c r="C640" s="31" t="s">
        <v>3450</v>
      </c>
      <c r="D640" s="31">
        <v>1800</v>
      </c>
      <c r="E640" s="31">
        <f ca="1">IMPORT[TT]</f>
        <v>3</v>
      </c>
      <c r="F640" s="31"/>
      <c r="G640" s="34" t="s">
        <v>4537</v>
      </c>
      <c r="H640" s="32">
        <v>3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1" t="s">
        <v>4609</v>
      </c>
      <c r="C641" s="31" t="s">
        <v>3450</v>
      </c>
      <c r="D641" s="31">
        <v>1800</v>
      </c>
      <c r="E641" s="31">
        <f ca="1">IMPORT[TT]</f>
        <v>2</v>
      </c>
      <c r="F641" s="31"/>
      <c r="G641" s="34" t="s">
        <v>4537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1">
        <v>8075</v>
      </c>
      <c r="C642" s="31" t="s">
        <v>3632</v>
      </c>
      <c r="D642" s="31">
        <v>240</v>
      </c>
      <c r="E642" s="31">
        <f ca="1">IMPORT[TT]</f>
        <v>4</v>
      </c>
      <c r="F642" s="31"/>
      <c r="G642" s="34" t="s">
        <v>4537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4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4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4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1" t="s">
        <v>3633</v>
      </c>
      <c r="C643" s="31" t="s">
        <v>3632</v>
      </c>
      <c r="D643" s="31">
        <v>240</v>
      </c>
      <c r="E643" s="31">
        <f ca="1">IMPORT[TT]</f>
        <v>4</v>
      </c>
      <c r="F643" s="31"/>
      <c r="G643" s="34" t="s">
        <v>4537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4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1" t="s">
        <v>4610</v>
      </c>
      <c r="C644" s="31" t="s">
        <v>3632</v>
      </c>
      <c r="D644" s="31">
        <v>320</v>
      </c>
      <c r="E644" s="31">
        <f ca="1">IMPORT[TT]</f>
        <v>4</v>
      </c>
      <c r="F644" s="31"/>
      <c r="G644" s="34" t="s">
        <v>4537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4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4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4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1" t="s">
        <v>3399</v>
      </c>
      <c r="C645" s="31" t="s">
        <v>3632</v>
      </c>
      <c r="D645" s="31">
        <v>240</v>
      </c>
      <c r="E645" s="31">
        <f ca="1">IMPORT[TT]</f>
        <v>4</v>
      </c>
      <c r="F645" s="31"/>
      <c r="G645" s="34" t="s">
        <v>4537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1">
        <v>451800</v>
      </c>
      <c r="C646" s="31" t="s">
        <v>3446</v>
      </c>
      <c r="D646" s="31">
        <v>20</v>
      </c>
      <c r="E646" s="31">
        <f ca="1">IMPORT[TT]</f>
        <v>4</v>
      </c>
      <c r="F646" s="31"/>
      <c r="G646" s="34" t="s">
        <v>4537</v>
      </c>
      <c r="H646" s="32">
        <v>4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4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4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4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4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4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1" t="s">
        <v>4611</v>
      </c>
      <c r="C647" s="31" t="s">
        <v>4612</v>
      </c>
      <c r="D647" s="31">
        <v>250</v>
      </c>
      <c r="E647" s="31">
        <f ca="1">IMPORT[TT]</f>
        <v>5</v>
      </c>
      <c r="F647" s="31"/>
      <c r="G647" s="34" t="s">
        <v>4537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>
        <v>5</v>
      </c>
      <c r="M647" s="31">
        <f ca="1">IF(IMPORT[[#This Row],[b2]]="","",IMPORT[[#This Row],[b2]]-IMPORT[[#This Row],[a2]])</f>
        <v>-1</v>
      </c>
      <c r="N647" s="32">
        <f ca="1">SUM(INDIRECT(IMPORT_VAR[TABLENAME]&amp;"[@a"&amp;$1:$1-1&amp;"]"),INDIRECT(IMPORT_VAR[TABLENAME]&amp;"[@c"&amp;$1:$1-1&amp;"]"))</f>
        <v>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5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5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1" t="s">
        <v>4613</v>
      </c>
      <c r="C648" s="31" t="s">
        <v>3467</v>
      </c>
      <c r="D648" s="31">
        <v>4320</v>
      </c>
      <c r="E648" s="31">
        <f ca="1">IMPORT[TT]</f>
        <v>4</v>
      </c>
      <c r="F648" s="31"/>
      <c r="G648" s="34" t="s">
        <v>4614</v>
      </c>
      <c r="H648" s="32">
        <v>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4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4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1">
        <v>9022</v>
      </c>
      <c r="C649" s="31" t="s">
        <v>3467</v>
      </c>
      <c r="D649" s="31">
        <v>192</v>
      </c>
      <c r="E649" s="31">
        <f ca="1">IMPORT[TT]</f>
        <v>2</v>
      </c>
      <c r="F649" s="31"/>
      <c r="G649" s="34" t="s">
        <v>4614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2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2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2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1" t="s">
        <v>4615</v>
      </c>
      <c r="C650" s="31" t="s">
        <v>3648</v>
      </c>
      <c r="D650" s="31">
        <v>432</v>
      </c>
      <c r="E650" s="31">
        <f ca="1">IMPORT[TT]</f>
        <v>14</v>
      </c>
      <c r="F650" s="31"/>
      <c r="G650" s="34" t="s">
        <v>4614</v>
      </c>
      <c r="H650" s="32">
        <v>17</v>
      </c>
      <c r="I650" s="31">
        <v>16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16</v>
      </c>
      <c r="L650" s="31">
        <v>14</v>
      </c>
      <c r="M650" s="31">
        <f ca="1">IF(IMPORT[[#This Row],[b2]]="","",IMPORT[[#This Row],[b2]]-IMPORT[[#This Row],[a2]])</f>
        <v>-2</v>
      </c>
      <c r="N650" s="32">
        <f ca="1">SUM(INDIRECT(IMPORT_VAR[TABLENAME]&amp;"[@a"&amp;$1:$1-1&amp;"]"),INDIRECT(IMPORT_VAR[TABLENAME]&amp;"[@c"&amp;$1:$1-1&amp;"]"))</f>
        <v>14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14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14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14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1" t="s">
        <v>4616</v>
      </c>
      <c r="C651" s="31" t="s">
        <v>3648</v>
      </c>
      <c r="D651" s="31">
        <v>288</v>
      </c>
      <c r="E651" s="31">
        <f ca="1">IMPORT[TT]</f>
        <v>6</v>
      </c>
      <c r="F651" s="31"/>
      <c r="G651" s="34" t="s">
        <v>4614</v>
      </c>
      <c r="H651" s="32">
        <v>6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1" t="s">
        <v>4617</v>
      </c>
      <c r="C652" s="31" t="s">
        <v>3648</v>
      </c>
      <c r="D652" s="31">
        <v>288</v>
      </c>
      <c r="E652" s="31">
        <f ca="1">IMPORT[TT]</f>
        <v>4</v>
      </c>
      <c r="F652" s="31"/>
      <c r="G652" s="34" t="s">
        <v>4614</v>
      </c>
      <c r="H652" s="32">
        <v>4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1" t="s">
        <v>4618</v>
      </c>
      <c r="C653" s="31" t="s">
        <v>3648</v>
      </c>
      <c r="D653" s="31">
        <v>288</v>
      </c>
      <c r="E653" s="31">
        <f ca="1">IMPORT[TT]</f>
        <v>2</v>
      </c>
      <c r="F653" s="31"/>
      <c r="G653" s="34" t="s">
        <v>4614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1" t="s">
        <v>4619</v>
      </c>
      <c r="C654" s="31" t="s">
        <v>3648</v>
      </c>
      <c r="D654" s="31">
        <v>288</v>
      </c>
      <c r="E654" s="31">
        <f ca="1">IMPORT[TT]</f>
        <v>4</v>
      </c>
      <c r="F654" s="31"/>
      <c r="G654" s="34" t="s">
        <v>4614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4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1" t="s">
        <v>4620</v>
      </c>
      <c r="C655" s="31" t="s">
        <v>3648</v>
      </c>
      <c r="D655" s="31">
        <v>288</v>
      </c>
      <c r="E655" s="31">
        <f ca="1">IMPORT[TT]</f>
        <v>5</v>
      </c>
      <c r="F655" s="31"/>
      <c r="G655" s="34" t="s">
        <v>4614</v>
      </c>
      <c r="H655" s="32">
        <v>5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5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5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5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5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5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1" t="s">
        <v>4621</v>
      </c>
      <c r="C656" s="31" t="s">
        <v>3938</v>
      </c>
      <c r="D656" s="31">
        <v>2304</v>
      </c>
      <c r="E656" s="31">
        <f ca="1">IMPORT[TT]</f>
        <v>7</v>
      </c>
      <c r="F656" s="31"/>
      <c r="G656" s="34" t="s">
        <v>4614</v>
      </c>
      <c r="H656" s="32">
        <v>7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7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7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7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7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7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1" t="s">
        <v>4622</v>
      </c>
      <c r="C657" s="31" t="s">
        <v>3938</v>
      </c>
      <c r="D657" s="31">
        <v>2304</v>
      </c>
      <c r="E657" s="31">
        <f ca="1">IMPORT[TT]</f>
        <v>2</v>
      </c>
      <c r="F657" s="31"/>
      <c r="G657" s="34" t="s">
        <v>4614</v>
      </c>
      <c r="H657" s="32">
        <v>3</v>
      </c>
      <c r="I657" s="31">
        <v>2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2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2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2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2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2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1" t="s">
        <v>4623</v>
      </c>
      <c r="C658" s="31" t="s">
        <v>3938</v>
      </c>
      <c r="D658" s="31">
        <v>2304</v>
      </c>
      <c r="E658" s="31">
        <f ca="1">IMPORT[TT]</f>
        <v>6</v>
      </c>
      <c r="F658" s="31"/>
      <c r="G658" s="34" t="s">
        <v>4614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1" t="s">
        <v>4624</v>
      </c>
      <c r="C659" s="31" t="s">
        <v>3938</v>
      </c>
      <c r="D659" s="31">
        <v>2304</v>
      </c>
      <c r="E659" s="31">
        <f ca="1">IMPORT[TT]</f>
        <v>8</v>
      </c>
      <c r="F659" s="31"/>
      <c r="G659" s="34" t="s">
        <v>4614</v>
      </c>
      <c r="H659" s="32">
        <v>8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8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8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8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8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8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1" t="s">
        <v>4625</v>
      </c>
      <c r="C660" s="31" t="s">
        <v>3938</v>
      </c>
      <c r="D660" s="31">
        <v>2304</v>
      </c>
      <c r="E660" s="31">
        <f ca="1">IMPORT[TT]</f>
        <v>7</v>
      </c>
      <c r="F660" s="31"/>
      <c r="G660" s="34" t="s">
        <v>4614</v>
      </c>
      <c r="H660" s="32">
        <v>7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7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7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7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7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7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1" t="s">
        <v>4626</v>
      </c>
      <c r="C661" s="31" t="s">
        <v>3938</v>
      </c>
      <c r="D661" s="31">
        <v>2304</v>
      </c>
      <c r="E661" s="31">
        <f ca="1">IMPORT[TT]</f>
        <v>7</v>
      </c>
      <c r="F661" s="31"/>
      <c r="G661" s="34" t="s">
        <v>4614</v>
      </c>
      <c r="H661" s="32">
        <v>8</v>
      </c>
      <c r="I661" s="31">
        <v>7</v>
      </c>
      <c r="J661" s="31">
        <f>IF(IMPORT[[#This Row],[b1]]="","",IMPORT[[#This Row],[b1]]-IMPORT[[#This Row],[a1]])</f>
        <v>-1</v>
      </c>
      <c r="K661" s="32">
        <f ca="1">SUM(INDIRECT(IMPORT_VAR[TABLENAME]&amp;"[@a"&amp;$1:$1-1&amp;"]"),INDIRECT(IMPORT_VAR[TABLENAME]&amp;"[@c"&amp;$1:$1-1&amp;"]"))</f>
        <v>7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7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7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7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7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1" t="s">
        <v>4627</v>
      </c>
      <c r="C662" s="31" t="s">
        <v>3938</v>
      </c>
      <c r="D662" s="31">
        <v>2304</v>
      </c>
      <c r="E662" s="31">
        <f ca="1">IMPORT[TT]</f>
        <v>7</v>
      </c>
      <c r="F662" s="31"/>
      <c r="G662" s="34" t="s">
        <v>4614</v>
      </c>
      <c r="H662" s="32">
        <v>7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7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7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7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7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7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1" t="s">
        <v>4628</v>
      </c>
      <c r="C663" s="31" t="s">
        <v>3938</v>
      </c>
      <c r="D663" s="31">
        <v>2304</v>
      </c>
      <c r="E663" s="31">
        <f ca="1">IMPORT[TT]</f>
        <v>9</v>
      </c>
      <c r="F663" s="31"/>
      <c r="G663" s="34" t="s">
        <v>4614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1" t="s">
        <v>4629</v>
      </c>
      <c r="C664" s="31" t="s">
        <v>3938</v>
      </c>
      <c r="D664" s="31">
        <v>2304</v>
      </c>
      <c r="E664" s="31">
        <f ca="1">IMPORT[TT]</f>
        <v>22</v>
      </c>
      <c r="F664" s="31"/>
      <c r="G664" s="34" t="s">
        <v>4614</v>
      </c>
      <c r="H664" s="32">
        <v>22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1">
        <v>8801</v>
      </c>
      <c r="C665" s="31" t="s">
        <v>3938</v>
      </c>
      <c r="D665" s="31">
        <v>2304</v>
      </c>
      <c r="E665" s="31">
        <f ca="1">IMPORT[TT]</f>
        <v>6</v>
      </c>
      <c r="F665" s="31"/>
      <c r="G665" s="34" t="s">
        <v>4614</v>
      </c>
      <c r="H665" s="32">
        <v>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1">
        <v>8803</v>
      </c>
      <c r="C666" s="31" t="s">
        <v>3938</v>
      </c>
      <c r="D666" s="31">
        <v>2304</v>
      </c>
      <c r="E666" s="31">
        <f ca="1">IMPORT[TT]</f>
        <v>4</v>
      </c>
      <c r="F666" s="31"/>
      <c r="G666" s="34" t="s">
        <v>4614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1">
        <v>8805</v>
      </c>
      <c r="C667" s="31" t="s">
        <v>3938</v>
      </c>
      <c r="D667" s="31">
        <v>2304</v>
      </c>
      <c r="E667" s="31">
        <f ca="1">IMPORT[TT]</f>
        <v>6</v>
      </c>
      <c r="F667" s="31"/>
      <c r="G667" s="34" t="s">
        <v>4614</v>
      </c>
      <c r="H667" s="32">
        <v>6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6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6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6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6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6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1">
        <v>8807</v>
      </c>
      <c r="C668" s="31" t="s">
        <v>3938</v>
      </c>
      <c r="D668" s="31">
        <v>2304</v>
      </c>
      <c r="E668" s="31">
        <f ca="1">IMPORT[TT]</f>
        <v>5</v>
      </c>
      <c r="F668" s="31"/>
      <c r="G668" s="34" t="s">
        <v>4614</v>
      </c>
      <c r="H668" s="32">
        <v>5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5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5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5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5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5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1" t="s">
        <v>4630</v>
      </c>
      <c r="C669" s="31" t="s">
        <v>3430</v>
      </c>
      <c r="D669" s="31">
        <v>240</v>
      </c>
      <c r="E669" s="31">
        <f ca="1">IMPORT[TT]</f>
        <v>4</v>
      </c>
      <c r="F669" s="31"/>
      <c r="G669" s="34" t="s">
        <v>4614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1" t="s">
        <v>4631</v>
      </c>
      <c r="C670" s="31" t="s">
        <v>3430</v>
      </c>
      <c r="D670" s="31">
        <v>240</v>
      </c>
      <c r="E670" s="31">
        <f ca="1">IMPORT[TT]</f>
        <v>3</v>
      </c>
      <c r="F670" s="31"/>
      <c r="G670" s="34" t="s">
        <v>4614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1" t="s">
        <v>4632</v>
      </c>
      <c r="C671" s="31" t="s">
        <v>3430</v>
      </c>
      <c r="D671" s="31">
        <v>360</v>
      </c>
      <c r="E671" s="31">
        <f ca="1">IMPORT[TT]</f>
        <v>4</v>
      </c>
      <c r="F671" s="31"/>
      <c r="G671" s="34" t="s">
        <v>4614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1" t="s">
        <v>4633</v>
      </c>
      <c r="C672" s="31" t="s">
        <v>3430</v>
      </c>
      <c r="D672" s="31">
        <v>240</v>
      </c>
      <c r="E672" s="31">
        <f ca="1">IMPORT[TT]</f>
        <v>3</v>
      </c>
      <c r="F672" s="31"/>
      <c r="G672" s="34" t="s">
        <v>4614</v>
      </c>
      <c r="H672" s="32">
        <v>3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3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3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3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3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3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1" t="s">
        <v>4634</v>
      </c>
      <c r="C673" s="31" t="s">
        <v>3430</v>
      </c>
      <c r="D673" s="31">
        <v>240</v>
      </c>
      <c r="E673" s="31">
        <f ca="1">IMPORT[TT]</f>
        <v>3</v>
      </c>
      <c r="F673" s="31"/>
      <c r="G673" s="34" t="s">
        <v>4614</v>
      </c>
      <c r="H673" s="32">
        <v>3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3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3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3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3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3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1" t="s">
        <v>4635</v>
      </c>
      <c r="C674" s="31" t="s">
        <v>3430</v>
      </c>
      <c r="D674" s="31">
        <v>240</v>
      </c>
      <c r="E674" s="31">
        <f ca="1">IMPORT[TT]</f>
        <v>3</v>
      </c>
      <c r="F674" s="31"/>
      <c r="G674" s="34" t="s">
        <v>4614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1" t="s">
        <v>3756</v>
      </c>
      <c r="C675" s="31" t="s">
        <v>3755</v>
      </c>
      <c r="D675" s="31">
        <v>48</v>
      </c>
      <c r="E675" s="31">
        <f ca="1">IMPORT[TT]</f>
        <v>36</v>
      </c>
      <c r="F675" s="31"/>
      <c r="G675" s="34" t="s">
        <v>4614</v>
      </c>
      <c r="H675" s="32">
        <v>36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36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36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36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36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36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1" t="s">
        <v>4636</v>
      </c>
      <c r="C676" s="31" t="s">
        <v>3755</v>
      </c>
      <c r="D676" s="31">
        <v>48</v>
      </c>
      <c r="E676" s="31">
        <f ca="1">IMPORT[TT]</f>
        <v>35</v>
      </c>
      <c r="F676" s="31"/>
      <c r="G676" s="34" t="s">
        <v>4614</v>
      </c>
      <c r="H676" s="32">
        <v>35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35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35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35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35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35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1" t="s">
        <v>4637</v>
      </c>
      <c r="C677" s="31" t="s">
        <v>3632</v>
      </c>
      <c r="D677" s="31">
        <v>240</v>
      </c>
      <c r="E677" s="31">
        <f ca="1">IMPORT[TT]</f>
        <v>4</v>
      </c>
      <c r="F677" s="31"/>
      <c r="G677" s="34" t="s">
        <v>4614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1" t="s">
        <v>3902</v>
      </c>
      <c r="C678" s="31" t="s">
        <v>3632</v>
      </c>
      <c r="D678" s="31">
        <v>240</v>
      </c>
      <c r="E678" s="31">
        <f ca="1">IMPORT[TT]</f>
        <v>4</v>
      </c>
      <c r="F678" s="31"/>
      <c r="G678" s="34" t="s">
        <v>4614</v>
      </c>
      <c r="H678" s="32">
        <v>4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4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4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4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4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4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1" t="s">
        <v>4638</v>
      </c>
      <c r="C679" s="31" t="s">
        <v>3632</v>
      </c>
      <c r="D679" s="31">
        <v>800</v>
      </c>
      <c r="E679" s="31">
        <f ca="1">IMPORT[TT]</f>
        <v>9</v>
      </c>
      <c r="F679" s="31"/>
      <c r="G679" s="34" t="s">
        <v>4614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1" t="s">
        <v>3635</v>
      </c>
      <c r="C680" s="31" t="s">
        <v>3632</v>
      </c>
      <c r="D680" s="31">
        <v>360</v>
      </c>
      <c r="E680" s="31">
        <f ca="1">IMPORT[TT]</f>
        <v>3</v>
      </c>
      <c r="F680" s="31"/>
      <c r="G680" s="34" t="s">
        <v>4614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1" t="s">
        <v>4639</v>
      </c>
      <c r="C681" s="31" t="s">
        <v>3632</v>
      </c>
      <c r="D681" s="31">
        <v>480</v>
      </c>
      <c r="E681" s="31">
        <f ca="1">IMPORT[TT]</f>
        <v>2</v>
      </c>
      <c r="F681" s="31"/>
      <c r="G681" s="34" t="s">
        <v>4614</v>
      </c>
      <c r="H681" s="32">
        <v>2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2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2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2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2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2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1" t="s">
        <v>4640</v>
      </c>
      <c r="C682" s="31" t="s">
        <v>3632</v>
      </c>
      <c r="D682" s="31">
        <v>240</v>
      </c>
      <c r="E682" s="31">
        <f ca="1">IMPORT[TT]</f>
        <v>4</v>
      </c>
      <c r="F682" s="31"/>
      <c r="G682" s="34" t="s">
        <v>4614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1" t="s">
        <v>3899</v>
      </c>
      <c r="C683" s="31" t="s">
        <v>3632</v>
      </c>
      <c r="D683" s="31">
        <v>120</v>
      </c>
      <c r="E683" s="31">
        <f ca="1">IMPORT[TT]</f>
        <v>7</v>
      </c>
      <c r="F683" s="31"/>
      <c r="G683" s="34" t="s">
        <v>4614</v>
      </c>
      <c r="H683" s="32">
        <v>7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7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7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7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7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1" t="s">
        <v>3638</v>
      </c>
      <c r="C684" s="31" t="s">
        <v>3632</v>
      </c>
      <c r="D684" s="31">
        <v>400</v>
      </c>
      <c r="E684" s="31">
        <f ca="1">IMPORT[TT]</f>
        <v>4</v>
      </c>
      <c r="F684" s="31"/>
      <c r="G684" s="34" t="s">
        <v>4614</v>
      </c>
      <c r="H684" s="32">
        <v>4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4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4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4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4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4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1" t="s">
        <v>4641</v>
      </c>
      <c r="C685" s="31" t="s">
        <v>3632</v>
      </c>
      <c r="D685" s="31">
        <v>240</v>
      </c>
      <c r="E685" s="31">
        <f ca="1">IMPORT[TT]</f>
        <v>3</v>
      </c>
      <c r="F685" s="31"/>
      <c r="G685" s="34" t="s">
        <v>4614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1" t="s">
        <v>4642</v>
      </c>
      <c r="C686" s="31" t="s">
        <v>3632</v>
      </c>
      <c r="D686" s="31">
        <v>800</v>
      </c>
      <c r="E686" s="31">
        <f ca="1">IMPORT[TT]</f>
        <v>3</v>
      </c>
      <c r="F686" s="31"/>
      <c r="G686" s="34" t="s">
        <v>4614</v>
      </c>
      <c r="H686" s="32">
        <v>3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1" t="s">
        <v>4643</v>
      </c>
      <c r="C687" s="31" t="s">
        <v>3412</v>
      </c>
      <c r="D687" s="31">
        <v>120</v>
      </c>
      <c r="E687" s="31">
        <f ca="1">IMPORT[TT]</f>
        <v>3</v>
      </c>
      <c r="F687" s="31"/>
      <c r="G687" s="34" t="s">
        <v>4614</v>
      </c>
      <c r="H687" s="32">
        <v>3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1" t="s">
        <v>4644</v>
      </c>
      <c r="C688" s="31" t="s">
        <v>4645</v>
      </c>
      <c r="D688" s="31">
        <v>240</v>
      </c>
      <c r="E688" s="31">
        <f ca="1">IMPORT[TT]</f>
        <v>1</v>
      </c>
      <c r="F688" s="31"/>
      <c r="G688" s="34" t="s">
        <v>4614</v>
      </c>
      <c r="H688" s="32">
        <v>1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1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1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1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1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1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1" t="s">
        <v>3810</v>
      </c>
      <c r="C689" s="31" t="s">
        <v>3402</v>
      </c>
      <c r="D689" s="31">
        <v>2000</v>
      </c>
      <c r="E689" s="31">
        <f ca="1">IMPORT[TT]</f>
        <v>9</v>
      </c>
      <c r="F689" s="31"/>
      <c r="G689" s="34" t="s">
        <v>4614</v>
      </c>
      <c r="H689" s="32">
        <v>9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9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9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9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9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9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1" t="s">
        <v>4646</v>
      </c>
      <c r="C690" s="31" t="s">
        <v>3402</v>
      </c>
      <c r="D690" s="31">
        <v>1500</v>
      </c>
      <c r="E690" s="31">
        <f ca="1">IMPORT[TT]</f>
        <v>9</v>
      </c>
      <c r="F690" s="31"/>
      <c r="G690" s="34" t="s">
        <v>4614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1" t="s">
        <v>4647</v>
      </c>
      <c r="C691" s="31" t="s">
        <v>3402</v>
      </c>
      <c r="D691" s="31">
        <v>1000</v>
      </c>
      <c r="E691" s="31">
        <f ca="1">IMPORT[TT]</f>
        <v>4</v>
      </c>
      <c r="F691" s="31"/>
      <c r="G691" s="34" t="s">
        <v>4614</v>
      </c>
      <c r="H691" s="32">
        <v>4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4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4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4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4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1" t="s">
        <v>4708</v>
      </c>
      <c r="C692" s="31" t="s">
        <v>3644</v>
      </c>
      <c r="D692" s="31">
        <v>160</v>
      </c>
      <c r="E692" s="39">
        <f ca="1">IMPORT[TT]</f>
        <v>1</v>
      </c>
      <c r="F692" s="31"/>
      <c r="G692" s="31" t="s">
        <v>4742</v>
      </c>
      <c r="H692" s="40">
        <v>2</v>
      </c>
      <c r="I692" s="31">
        <v>1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1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1" t="s">
        <v>4709</v>
      </c>
      <c r="C693" s="31" t="s">
        <v>3644</v>
      </c>
      <c r="D693" s="31">
        <v>240</v>
      </c>
      <c r="E693" s="39">
        <f ca="1">IMPORT[TT]</f>
        <v>1</v>
      </c>
      <c r="F693" s="31"/>
      <c r="G693" s="31" t="s">
        <v>4742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1" t="s">
        <v>4710</v>
      </c>
      <c r="C694" s="31" t="s">
        <v>3644</v>
      </c>
      <c r="D694" s="31">
        <v>120</v>
      </c>
      <c r="E694" s="39">
        <f ca="1">IMPORT[TT]</f>
        <v>2</v>
      </c>
      <c r="F694" s="31"/>
      <c r="G694" s="31" t="s">
        <v>4742</v>
      </c>
      <c r="H694" s="40">
        <v>3</v>
      </c>
      <c r="I694" s="31">
        <v>2</v>
      </c>
      <c r="J694" s="39">
        <f>IF(IMPORT[[#This Row],[b1]]="","",IMPORT[[#This Row],[b1]]-IMPORT[[#This Row],[a1]])</f>
        <v>-1</v>
      </c>
      <c r="K694" s="40">
        <f ca="1">SUM(INDIRECT(IMPORT_VAR[TABLENAME]&amp;"[@a"&amp;$1:$1-1&amp;"]"),INDIRECT(IMPORT_VAR[TABLENAME]&amp;"[@c"&amp;$1:$1-1&amp;"]"))</f>
        <v>2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2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2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2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2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1" t="s">
        <v>4711</v>
      </c>
      <c r="C695" s="31" t="s">
        <v>3644</v>
      </c>
      <c r="D695" s="31">
        <v>160</v>
      </c>
      <c r="E695" s="39">
        <f ca="1">IMPORT[TT]</f>
        <v>1</v>
      </c>
      <c r="F695" s="31"/>
      <c r="G695" s="31" t="s">
        <v>4742</v>
      </c>
      <c r="H695" s="40">
        <v>1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1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1" t="s">
        <v>4712</v>
      </c>
      <c r="C696" s="31" t="s">
        <v>3644</v>
      </c>
      <c r="D696" s="31">
        <v>160</v>
      </c>
      <c r="E696" s="39">
        <f ca="1">IMPORT[TT]</f>
        <v>3</v>
      </c>
      <c r="F696" s="31"/>
      <c r="G696" s="31" t="s">
        <v>4742</v>
      </c>
      <c r="H696" s="40">
        <v>5</v>
      </c>
      <c r="I696" s="31">
        <v>3</v>
      </c>
      <c r="J696" s="39">
        <f>IF(IMPORT[[#This Row],[b1]]="","",IMPORT[[#This Row],[b1]]-IMPORT[[#This Row],[a1]])</f>
        <v>-2</v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1" t="s">
        <v>4713</v>
      </c>
      <c r="C697" s="31" t="s">
        <v>3644</v>
      </c>
      <c r="D697" s="31">
        <v>240</v>
      </c>
      <c r="E697" s="39">
        <f ca="1">IMPORT[TT]</f>
        <v>10</v>
      </c>
      <c r="F697" s="31"/>
      <c r="G697" s="31" t="s">
        <v>4742</v>
      </c>
      <c r="H697" s="40">
        <v>11</v>
      </c>
      <c r="I697" s="31">
        <v>10</v>
      </c>
      <c r="J697" s="39">
        <f>IF(IMPORT[[#This Row],[b1]]="","",IMPORT[[#This Row],[b1]]-IMPORT[[#This Row],[a1]])</f>
        <v>-1</v>
      </c>
      <c r="K697" s="40">
        <f ca="1">SUM(INDIRECT(IMPORT_VAR[TABLENAME]&amp;"[@a"&amp;$1:$1-1&amp;"]"),INDIRECT(IMPORT_VAR[TABLENAME]&amp;"[@c"&amp;$1:$1-1&amp;"]"))</f>
        <v>10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10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10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10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10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1" t="s">
        <v>4714</v>
      </c>
      <c r="C698" s="31" t="s">
        <v>4645</v>
      </c>
      <c r="D698" s="31">
        <v>384</v>
      </c>
      <c r="E698" s="39">
        <f ca="1">IMPORT[TT]</f>
        <v>7</v>
      </c>
      <c r="F698" s="31"/>
      <c r="G698" s="31" t="s">
        <v>4742</v>
      </c>
      <c r="H698" s="40">
        <v>7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7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7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7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7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7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1">
        <v>2206</v>
      </c>
      <c r="C699" s="31" t="s">
        <v>4004</v>
      </c>
      <c r="D699" s="31">
        <v>480</v>
      </c>
      <c r="E699" s="39">
        <f ca="1">IMPORT[TT]</f>
        <v>5</v>
      </c>
      <c r="F699" s="31"/>
      <c r="G699" s="31" t="s">
        <v>4742</v>
      </c>
      <c r="H699" s="40">
        <v>5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5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5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1">
        <v>9901</v>
      </c>
      <c r="C700" s="31" t="s">
        <v>4004</v>
      </c>
      <c r="D700" s="31">
        <v>792</v>
      </c>
      <c r="E700" s="39">
        <f ca="1">IMPORT[TT]</f>
        <v>5</v>
      </c>
      <c r="F700" s="31"/>
      <c r="G700" s="31" t="s">
        <v>4742</v>
      </c>
      <c r="H700" s="40">
        <v>5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5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5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5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5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5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1">
        <v>9903</v>
      </c>
      <c r="C701" s="31" t="s">
        <v>4004</v>
      </c>
      <c r="D701" s="31">
        <v>792</v>
      </c>
      <c r="E701" s="39">
        <f ca="1">IMPORT[TT]</f>
        <v>3</v>
      </c>
      <c r="F701" s="31"/>
      <c r="G701" s="31" t="s">
        <v>4742</v>
      </c>
      <c r="H701" s="40">
        <v>4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>
        <v>3</v>
      </c>
      <c r="M701" s="39">
        <f ca="1">IF(IMPORT[[#This Row],[b2]]="","",IMPORT[[#This Row],[b2]]-IMPORT[[#This Row],[a2]])</f>
        <v>-1</v>
      </c>
      <c r="N701" s="40">
        <f ca="1">SUM(INDIRECT(IMPORT_VAR[TABLENAME]&amp;"[@a"&amp;$1:$1-1&amp;"]"),INDIRECT(IMPORT_VAR[TABLENAME]&amp;"[@c"&amp;$1:$1-1&amp;"]"))</f>
        <v>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1" t="s">
        <v>4715</v>
      </c>
      <c r="C702" s="31" t="s">
        <v>4004</v>
      </c>
      <c r="D702" s="31">
        <v>360</v>
      </c>
      <c r="E702" s="39">
        <f ca="1">IMPORT[TT]</f>
        <v>2</v>
      </c>
      <c r="F702" s="31"/>
      <c r="G702" s="31" t="s">
        <v>4742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>
        <v>2</v>
      </c>
      <c r="M702" s="39">
        <f ca="1">IF(IMPORT[[#This Row],[b2]]="","",IMPORT[[#This Row],[b2]]-IMPORT[[#This Row],[a2]])</f>
        <v>-1</v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1" t="s">
        <v>4723</v>
      </c>
      <c r="C703" s="31" t="s">
        <v>3790</v>
      </c>
      <c r="D703" s="31">
        <v>1152</v>
      </c>
      <c r="E703" s="39">
        <f ca="1">IMPORT[TT]</f>
        <v>2</v>
      </c>
      <c r="F703" s="31"/>
      <c r="G703" s="31" t="s">
        <v>4742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1" t="s">
        <v>4725</v>
      </c>
      <c r="C704" s="31" t="s">
        <v>3790</v>
      </c>
      <c r="D704" s="31">
        <v>1152</v>
      </c>
      <c r="E704" s="39">
        <f ca="1">IMPORT[TT]</f>
        <v>3</v>
      </c>
      <c r="F704" s="31"/>
      <c r="G704" s="31" t="s">
        <v>4742</v>
      </c>
      <c r="H704" s="40">
        <v>4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4</v>
      </c>
      <c r="L704" s="31">
        <v>3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3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3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3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3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1" t="s">
        <v>4726</v>
      </c>
      <c r="C705" s="31" t="s">
        <v>3790</v>
      </c>
      <c r="D705" s="31">
        <v>864</v>
      </c>
      <c r="E705" s="39">
        <f ca="1">IMPORT[TT]</f>
        <v>7</v>
      </c>
      <c r="F705" s="31"/>
      <c r="G705" s="31" t="s">
        <v>4742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7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1" t="s">
        <v>4727</v>
      </c>
      <c r="C706" s="31" t="s">
        <v>3790</v>
      </c>
      <c r="D706" s="31">
        <v>1152</v>
      </c>
      <c r="E706" s="39">
        <f ca="1">IMPORT[TT]</f>
        <v>4</v>
      </c>
      <c r="F706" s="31"/>
      <c r="G706" s="31" t="s">
        <v>4742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4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1" t="s">
        <v>4728</v>
      </c>
      <c r="C707" s="31" t="s">
        <v>3790</v>
      </c>
      <c r="D707" s="31">
        <v>1152</v>
      </c>
      <c r="E707" s="39">
        <f ca="1">IMPORT[TT]</f>
        <v>4</v>
      </c>
      <c r="F707" s="31"/>
      <c r="G707" s="31" t="s">
        <v>4742</v>
      </c>
      <c r="H707" s="40">
        <v>4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4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1" t="s">
        <v>4729</v>
      </c>
      <c r="C708" s="31" t="s">
        <v>3790</v>
      </c>
      <c r="D708" s="31">
        <v>1152</v>
      </c>
      <c r="E708" s="39">
        <f ca="1">IMPORT[TT]</f>
        <v>4</v>
      </c>
      <c r="F708" s="31"/>
      <c r="G708" s="31" t="s">
        <v>4742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1" t="s">
        <v>4733</v>
      </c>
      <c r="C709" s="31" t="s">
        <v>3790</v>
      </c>
      <c r="D709" s="31">
        <v>576</v>
      </c>
      <c r="E709" s="39">
        <f ca="1">IMPORT[TT]</f>
        <v>1</v>
      </c>
      <c r="F709" s="31"/>
      <c r="G709" s="31" t="s">
        <v>4742</v>
      </c>
      <c r="H709" s="40">
        <v>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2</v>
      </c>
      <c r="L709" s="31">
        <v>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1" t="s">
        <v>4736</v>
      </c>
      <c r="C710" s="31" t="s">
        <v>3790</v>
      </c>
      <c r="D710" s="31">
        <v>576</v>
      </c>
      <c r="E710" s="39">
        <f ca="1">IMPORT[TT]</f>
        <v>3</v>
      </c>
      <c r="F710" s="31"/>
      <c r="G710" s="31" t="s">
        <v>4742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3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1" t="s">
        <v>4740</v>
      </c>
      <c r="C711" s="31" t="s">
        <v>3467</v>
      </c>
      <c r="D711" s="31">
        <v>120</v>
      </c>
      <c r="E711" s="39">
        <f ca="1">IMPORT[TT]</f>
        <v>23</v>
      </c>
      <c r="F711" s="31"/>
      <c r="G711" s="31" t="s">
        <v>4742</v>
      </c>
      <c r="H711" s="40">
        <v>23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23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23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23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23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23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1" t="s">
        <v>4741</v>
      </c>
      <c r="C712" s="31" t="s">
        <v>3467</v>
      </c>
      <c r="D712" s="31">
        <v>120</v>
      </c>
      <c r="E712" s="39">
        <f ca="1">IMPORT[TT]</f>
        <v>23</v>
      </c>
      <c r="F712" s="31"/>
      <c r="G712" s="31" t="s">
        <v>4742</v>
      </c>
      <c r="H712" s="40">
        <v>24</v>
      </c>
      <c r="I712" s="31">
        <v>23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23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23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23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23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23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1">
        <v>655</v>
      </c>
      <c r="C713" s="31" t="s">
        <v>3467</v>
      </c>
      <c r="D713" s="31">
        <v>144</v>
      </c>
      <c r="E713" s="39">
        <f ca="1">IMPORT[TT]</f>
        <v>5</v>
      </c>
      <c r="F713" s="31"/>
      <c r="G713" s="31" t="s">
        <v>4742</v>
      </c>
      <c r="H713" s="40">
        <v>7</v>
      </c>
      <c r="I713" s="31">
        <v>5</v>
      </c>
      <c r="J713" s="39">
        <f>IF(IMPORT[[#This Row],[b1]]="","",IMPORT[[#This Row],[b1]]-IMPORT[[#This Row],[a1]])</f>
        <v>-2</v>
      </c>
      <c r="K713" s="40">
        <f ca="1">SUM(INDIRECT(IMPORT_VAR[TABLENAME]&amp;"[@a"&amp;$1:$1-1&amp;"]"),INDIRECT(IMPORT_VAR[TABLENAME]&amp;"[@c"&amp;$1:$1-1&amp;"]"))</f>
        <v>5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5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5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5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5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1">
        <v>858</v>
      </c>
      <c r="C714" s="31" t="s">
        <v>3467</v>
      </c>
      <c r="D714" s="31">
        <v>144</v>
      </c>
      <c r="E714" s="39">
        <f ca="1">IMPORT[TT]</f>
        <v>5</v>
      </c>
      <c r="F714" s="31"/>
      <c r="G714" s="31" t="s">
        <v>4742</v>
      </c>
      <c r="H714" s="40">
        <v>8</v>
      </c>
      <c r="I714" s="31">
        <v>6</v>
      </c>
      <c r="J714" s="39">
        <f>IF(IMPORT[[#This Row],[b1]]="","",IMPORT[[#This Row],[b1]]-IMPORT[[#This Row],[a1]])</f>
        <v>-2</v>
      </c>
      <c r="K714" s="40">
        <f ca="1">SUM(INDIRECT(IMPORT_VAR[TABLENAME]&amp;"[@a"&amp;$1:$1-1&amp;"]"),INDIRECT(IMPORT_VAR[TABLENAME]&amp;"[@c"&amp;$1:$1-1&amp;"]"))</f>
        <v>6</v>
      </c>
      <c r="L714" s="31">
        <v>5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5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5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5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5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1">
        <v>906</v>
      </c>
      <c r="C715" s="31" t="s">
        <v>3467</v>
      </c>
      <c r="D715" s="31">
        <v>120</v>
      </c>
      <c r="E715" s="39">
        <f ca="1">IMPORT[TT]</f>
        <v>16</v>
      </c>
      <c r="F715" s="31"/>
      <c r="G715" s="31" t="s">
        <v>4742</v>
      </c>
      <c r="H715" s="40">
        <v>17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17</v>
      </c>
      <c r="L715" s="31">
        <v>16</v>
      </c>
      <c r="M715" s="39">
        <f ca="1">IF(IMPORT[[#This Row],[b2]]="","",IMPORT[[#This Row],[b2]]-IMPORT[[#This Row],[a2]])</f>
        <v>-1</v>
      </c>
      <c r="N715" s="40">
        <f ca="1">SUM(INDIRECT(IMPORT_VAR[TABLENAME]&amp;"[@a"&amp;$1:$1-1&amp;"]"),INDIRECT(IMPORT_VAR[TABLENAME]&amp;"[@c"&amp;$1:$1-1&amp;"]"))</f>
        <v>16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16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16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1">
        <v>6613</v>
      </c>
      <c r="C716" s="31" t="s">
        <v>3467</v>
      </c>
      <c r="D716" s="31">
        <v>96</v>
      </c>
      <c r="E716" s="39">
        <f ca="1">IMPORT[TT]</f>
        <v>22</v>
      </c>
      <c r="F716" s="31"/>
      <c r="G716" s="31" t="s">
        <v>4742</v>
      </c>
      <c r="H716" s="40">
        <v>22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22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22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22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22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22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1">
        <v>8096</v>
      </c>
      <c r="C717" s="31" t="s">
        <v>3467</v>
      </c>
      <c r="D717" s="31">
        <v>2592</v>
      </c>
      <c r="E717" s="39">
        <f ca="1">IMPORT[TT]</f>
        <v>10</v>
      </c>
      <c r="F717" s="31"/>
      <c r="G717" s="31" t="s">
        <v>4742</v>
      </c>
      <c r="H717" s="40">
        <v>10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1">
        <v>8095</v>
      </c>
      <c r="C718" s="31" t="s">
        <v>3467</v>
      </c>
      <c r="D718" s="31">
        <v>1728</v>
      </c>
      <c r="E718" s="39">
        <f ca="1">IMPORT[TT]</f>
        <v>7</v>
      </c>
      <c r="F718" s="31"/>
      <c r="G718" s="31" t="s">
        <v>4742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7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1" t="s">
        <v>4615</v>
      </c>
      <c r="C719" s="31" t="s">
        <v>3648</v>
      </c>
      <c r="D719" s="31">
        <v>432</v>
      </c>
      <c r="E719" s="39">
        <f ca="1">IMPORT[TT]</f>
        <v>13</v>
      </c>
      <c r="F719" s="31"/>
      <c r="G719" s="31" t="s">
        <v>4742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13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13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1" t="s">
        <v>4714</v>
      </c>
      <c r="C720" s="31" t="s">
        <v>4645</v>
      </c>
      <c r="D720" s="31">
        <v>384</v>
      </c>
      <c r="E720" s="39">
        <f ca="1">IMPORT[TT]</f>
        <v>9</v>
      </c>
      <c r="F720" s="31"/>
      <c r="G720" s="31" t="s">
        <v>4811</v>
      </c>
      <c r="H720" s="40">
        <v>9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9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9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9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9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9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1" t="s">
        <v>4812</v>
      </c>
      <c r="C721" s="31" t="s">
        <v>4717</v>
      </c>
      <c r="D721" s="31">
        <v>1056</v>
      </c>
      <c r="E721" s="39">
        <f ca="1">IMPORT[TT]</f>
        <v>12</v>
      </c>
      <c r="F721" s="31"/>
      <c r="G721" s="31" t="s">
        <v>4811</v>
      </c>
      <c r="H721" s="40">
        <v>16</v>
      </c>
      <c r="I721" s="31">
        <v>15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15</v>
      </c>
      <c r="L721" s="31">
        <v>12</v>
      </c>
      <c r="M721" s="39">
        <f ca="1">IF(IMPORT[[#This Row],[b2]]="","",IMPORT[[#This Row],[b2]]-IMPORT[[#This Row],[a2]])</f>
        <v>-3</v>
      </c>
      <c r="N721" s="40">
        <f ca="1">SUM(INDIRECT(IMPORT_VAR[TABLENAME]&amp;"[@a"&amp;$1:$1-1&amp;"]"),INDIRECT(IMPORT_VAR[TABLENAME]&amp;"[@c"&amp;$1:$1-1&amp;"]"))</f>
        <v>12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12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12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1" t="s">
        <v>3945</v>
      </c>
      <c r="C722" s="31" t="s">
        <v>4945</v>
      </c>
      <c r="D722" s="31">
        <v>50</v>
      </c>
      <c r="E722" s="39">
        <f ca="1">IMPORT[TT]</f>
        <v>113</v>
      </c>
      <c r="F722" s="31"/>
      <c r="G722" s="31" t="s">
        <v>4811</v>
      </c>
      <c r="H722" s="40">
        <v>142</v>
      </c>
      <c r="I722" s="31">
        <v>130</v>
      </c>
      <c r="J722" s="39">
        <f>IF(IMPORT[[#This Row],[b1]]="","",IMPORT[[#This Row],[b1]]-IMPORT[[#This Row],[a1]])</f>
        <v>-12</v>
      </c>
      <c r="K722" s="40">
        <f ca="1">SUM(INDIRECT(IMPORT_VAR[TABLENAME]&amp;"[@a"&amp;$1:$1-1&amp;"]"),INDIRECT(IMPORT_VAR[TABLENAME]&amp;"[@c"&amp;$1:$1-1&amp;"]"))</f>
        <v>130</v>
      </c>
      <c r="L722" s="31">
        <v>113</v>
      </c>
      <c r="M722" s="39">
        <f ca="1">IF(IMPORT[[#This Row],[b2]]="","",IMPORT[[#This Row],[b2]]-IMPORT[[#This Row],[a2]])</f>
        <v>-17</v>
      </c>
      <c r="N722" s="40">
        <f ca="1">SUM(INDIRECT(IMPORT_VAR[TABLENAME]&amp;"[@a"&amp;$1:$1-1&amp;"]"),INDIRECT(IMPORT_VAR[TABLENAME]&amp;"[@c"&amp;$1:$1-1&amp;"]"))</f>
        <v>113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113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113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113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1" t="s">
        <v>4813</v>
      </c>
      <c r="C723" s="31" t="s">
        <v>4944</v>
      </c>
      <c r="D723" s="31">
        <v>48</v>
      </c>
      <c r="E723" s="39">
        <f ca="1">IMPORT[TT]</f>
        <v>42</v>
      </c>
      <c r="F723" s="31"/>
      <c r="G723" s="31" t="s">
        <v>4811</v>
      </c>
      <c r="H723" s="40">
        <v>45</v>
      </c>
      <c r="I723" s="31">
        <v>42</v>
      </c>
      <c r="J723" s="39">
        <f>IF(IMPORT[[#This Row],[b1]]="","",IMPORT[[#This Row],[b1]]-IMPORT[[#This Row],[a1]])</f>
        <v>-3</v>
      </c>
      <c r="K723" s="40">
        <f ca="1">SUM(INDIRECT(IMPORT_VAR[TABLENAME]&amp;"[@a"&amp;$1:$1-1&amp;"]"),INDIRECT(IMPORT_VAR[TABLENAME]&amp;"[@c"&amp;$1:$1-1&amp;"]"))</f>
        <v>42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42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1" t="s">
        <v>4814</v>
      </c>
      <c r="C724" s="31" t="s">
        <v>3603</v>
      </c>
      <c r="D724" s="31">
        <v>5000</v>
      </c>
      <c r="E724" s="39">
        <f ca="1">IMPORT[TT]</f>
        <v>28</v>
      </c>
      <c r="F724" s="31"/>
      <c r="G724" s="31" t="s">
        <v>4811</v>
      </c>
      <c r="H724" s="40">
        <v>34</v>
      </c>
      <c r="I724" s="31">
        <v>29</v>
      </c>
      <c r="J724" s="39">
        <f>IF(IMPORT[[#This Row],[b1]]="","",IMPORT[[#This Row],[b1]]-IMPORT[[#This Row],[a1]])</f>
        <v>-5</v>
      </c>
      <c r="K724" s="40">
        <f ca="1">SUM(INDIRECT(IMPORT_VAR[TABLENAME]&amp;"[@a"&amp;$1:$1-1&amp;"]"),INDIRECT(IMPORT_VAR[TABLENAME]&amp;"[@c"&amp;$1:$1-1&amp;"]"))</f>
        <v>29</v>
      </c>
      <c r="L724" s="31">
        <v>28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28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28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28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28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1" t="s">
        <v>4815</v>
      </c>
      <c r="C725" s="31" t="s">
        <v>4843</v>
      </c>
      <c r="D725" s="31">
        <v>1500</v>
      </c>
      <c r="E725" s="39">
        <f ca="1">IMPORT[TT]</f>
        <v>24</v>
      </c>
      <c r="F725" s="31"/>
      <c r="G725" s="31" t="s">
        <v>4811</v>
      </c>
      <c r="H725" s="40">
        <v>24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24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24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24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1">
        <v>8801</v>
      </c>
      <c r="C726" s="31" t="s">
        <v>4816</v>
      </c>
      <c r="D726" s="31">
        <v>2304</v>
      </c>
      <c r="E726" s="39">
        <f ca="1">IMPORT[TT]</f>
        <v>18</v>
      </c>
      <c r="F726" s="31"/>
      <c r="G726" s="31" t="s">
        <v>4811</v>
      </c>
      <c r="H726" s="40">
        <v>19</v>
      </c>
      <c r="I726" s="31">
        <v>18</v>
      </c>
      <c r="J726" s="39">
        <f>IF(IMPORT[[#This Row],[b1]]="","",IMPORT[[#This Row],[b1]]-IMPORT[[#This Row],[a1]])</f>
        <v>-1</v>
      </c>
      <c r="K726" s="40">
        <f ca="1">SUM(INDIRECT(IMPORT_VAR[TABLENAME]&amp;"[@a"&amp;$1:$1-1&amp;"]"),INDIRECT(IMPORT_VAR[TABLENAME]&amp;"[@c"&amp;$1:$1-1&amp;"]"))</f>
        <v>18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1">
        <v>8805</v>
      </c>
      <c r="C727" s="31" t="s">
        <v>4816</v>
      </c>
      <c r="D727" s="31">
        <v>2304</v>
      </c>
      <c r="E727" s="39">
        <f ca="1">IMPORT[TT]</f>
        <v>12</v>
      </c>
      <c r="F727" s="31"/>
      <c r="G727" s="31" t="s">
        <v>4811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12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1">
        <v>8807</v>
      </c>
      <c r="C728" s="31" t="s">
        <v>4816</v>
      </c>
      <c r="D728" s="31">
        <v>2304</v>
      </c>
      <c r="E728" s="39">
        <f ca="1">IMPORT[TT]</f>
        <v>12</v>
      </c>
      <c r="F728" s="31"/>
      <c r="G728" s="31" t="s">
        <v>4811</v>
      </c>
      <c r="H728" s="40">
        <v>12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12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12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12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12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12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1">
        <v>925</v>
      </c>
      <c r="C729" s="31" t="s">
        <v>4816</v>
      </c>
      <c r="D729" s="31">
        <v>2304</v>
      </c>
      <c r="E729" s="39">
        <f ca="1">IMPORT[TT]</f>
        <v>12</v>
      </c>
      <c r="F729" s="31"/>
      <c r="G729" s="31" t="s">
        <v>4811</v>
      </c>
      <c r="H729" s="40">
        <v>12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12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12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1">
        <v>6608</v>
      </c>
      <c r="C730" s="31" t="s">
        <v>4816</v>
      </c>
      <c r="D730" s="31">
        <v>2304</v>
      </c>
      <c r="E730" s="39">
        <f ca="1">IMPORT[TT]</f>
        <v>1</v>
      </c>
      <c r="F730" s="31"/>
      <c r="G730" s="31" t="s">
        <v>4811</v>
      </c>
      <c r="H730" s="40">
        <v>1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1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1">
        <v>830</v>
      </c>
      <c r="C731" s="31" t="s">
        <v>4816</v>
      </c>
      <c r="D731" s="31">
        <v>2304</v>
      </c>
      <c r="E731" s="39">
        <f ca="1">IMPORT[TT]</f>
        <v>14</v>
      </c>
      <c r="F731" s="31"/>
      <c r="G731" s="31" t="s">
        <v>4811</v>
      </c>
      <c r="H731" s="40">
        <v>14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14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14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1">
        <v>832</v>
      </c>
      <c r="C732" s="31" t="s">
        <v>4816</v>
      </c>
      <c r="D732" s="31">
        <v>2304</v>
      </c>
      <c r="E732" s="39">
        <f ca="1">IMPORT[TT]</f>
        <v>13</v>
      </c>
      <c r="F732" s="31"/>
      <c r="G732" s="31" t="s">
        <v>4811</v>
      </c>
      <c r="H732" s="40">
        <v>13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13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1">
        <v>835</v>
      </c>
      <c r="C733" s="31" t="s">
        <v>4816</v>
      </c>
      <c r="D733" s="31">
        <v>2304</v>
      </c>
      <c r="E733" s="39">
        <f ca="1">IMPORT[TT]</f>
        <v>12</v>
      </c>
      <c r="F733" s="31"/>
      <c r="G733" s="31" t="s">
        <v>4811</v>
      </c>
      <c r="H733" s="40">
        <v>12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12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12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12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12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12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1">
        <v>837</v>
      </c>
      <c r="C734" s="31" t="s">
        <v>4816</v>
      </c>
      <c r="D734" s="31">
        <v>2304</v>
      </c>
      <c r="E734" s="39">
        <f ca="1">IMPORT[TT]</f>
        <v>13</v>
      </c>
      <c r="F734" s="31"/>
      <c r="G734" s="31" t="s">
        <v>4811</v>
      </c>
      <c r="H734" s="40">
        <v>13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13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1">
        <v>6605</v>
      </c>
      <c r="C735" s="31" t="s">
        <v>4816</v>
      </c>
      <c r="D735" s="31">
        <v>2304</v>
      </c>
      <c r="E735" s="39">
        <f ca="1">IMPORT[TT]</f>
        <v>10</v>
      </c>
      <c r="F735" s="31"/>
      <c r="G735" s="31" t="s">
        <v>4811</v>
      </c>
      <c r="H735" s="40">
        <v>11</v>
      </c>
      <c r="I735" s="31">
        <v>10</v>
      </c>
      <c r="J735" s="39">
        <f>IF(IMPORT[[#This Row],[b1]]="","",IMPORT[[#This Row],[b1]]-IMPORT[[#This Row],[a1]])</f>
        <v>-1</v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10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1" t="s">
        <v>4817</v>
      </c>
      <c r="C736" s="31" t="s">
        <v>3648</v>
      </c>
      <c r="D736" s="31">
        <v>160</v>
      </c>
      <c r="E736" s="39">
        <f ca="1">IMPORT[TT]</f>
        <v>9</v>
      </c>
      <c r="F736" s="31"/>
      <c r="G736" s="31" t="s">
        <v>4811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1" t="s">
        <v>4732</v>
      </c>
      <c r="C737" s="31" t="s">
        <v>3790</v>
      </c>
      <c r="D737" s="31">
        <v>576</v>
      </c>
      <c r="E737" s="39">
        <f ca="1">IMPORT[TT]</f>
        <v>6</v>
      </c>
      <c r="F737" s="31"/>
      <c r="G737" s="31" t="s">
        <v>4811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>
        <v>6</v>
      </c>
      <c r="M737" s="39">
        <f ca="1">IF(IMPORT[[#This Row],[b2]]="","",IMPORT[[#This Row],[b2]]-IMPORT[[#This Row],[a2]])</f>
        <v>-4</v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6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1" t="s">
        <v>4734</v>
      </c>
      <c r="C738" s="31" t="s">
        <v>3790</v>
      </c>
      <c r="D738" s="31">
        <v>576</v>
      </c>
      <c r="E738" s="39">
        <f ca="1">IMPORT[TT]</f>
        <v>9</v>
      </c>
      <c r="F738" s="31"/>
      <c r="G738" s="31" t="s">
        <v>4811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>
        <v>9</v>
      </c>
      <c r="M738" s="39">
        <f ca="1">IF(IMPORT[[#This Row],[b2]]="","",IMPORT[[#This Row],[b2]]-IMPORT[[#This Row],[a2]])</f>
        <v>-1</v>
      </c>
      <c r="N738" s="40">
        <f ca="1">SUM(INDIRECT(IMPORT_VAR[TABLENAME]&amp;"[@a"&amp;$1:$1-1&amp;"]"),INDIRECT(IMPORT_VAR[TABLENAME]&amp;"[@c"&amp;$1:$1-1&amp;"]"))</f>
        <v>9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9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9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9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1" t="s">
        <v>4736</v>
      </c>
      <c r="C739" s="31" t="s">
        <v>3790</v>
      </c>
      <c r="D739" s="31">
        <v>576</v>
      </c>
      <c r="E739" s="39">
        <f ca="1">IMPORT[TT]</f>
        <v>10</v>
      </c>
      <c r="F739" s="31"/>
      <c r="G739" s="31" t="s">
        <v>4811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1" t="s">
        <v>4737</v>
      </c>
      <c r="C740" s="31" t="s">
        <v>3790</v>
      </c>
      <c r="D740" s="31">
        <v>576</v>
      </c>
      <c r="E740" s="39">
        <f ca="1">IMPORT[TT]</f>
        <v>8</v>
      </c>
      <c r="F740" s="31"/>
      <c r="G740" s="31" t="s">
        <v>4811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>
        <v>8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1" t="s">
        <v>4718</v>
      </c>
      <c r="C741" s="31" t="s">
        <v>3790</v>
      </c>
      <c r="D741" s="31">
        <v>864</v>
      </c>
      <c r="E741" s="39">
        <f ca="1">IMPORT[TT]</f>
        <v>5</v>
      </c>
      <c r="F741" s="31"/>
      <c r="G741" s="31" t="s">
        <v>4811</v>
      </c>
      <c r="H741" s="40">
        <v>7</v>
      </c>
      <c r="I741" s="31">
        <v>6</v>
      </c>
      <c r="J741" s="39">
        <f>IF(IMPORT[[#This Row],[b1]]="","",IMPORT[[#This Row],[b1]]-IMPORT[[#This Row],[a1]])</f>
        <v>-1</v>
      </c>
      <c r="K741" s="40">
        <f ca="1">SUM(INDIRECT(IMPORT_VAR[TABLENAME]&amp;"[@a"&amp;$1:$1-1&amp;"]"),INDIRECT(IMPORT_VAR[TABLENAME]&amp;"[@c"&amp;$1:$1-1&amp;"]"))</f>
        <v>6</v>
      </c>
      <c r="L741" s="31">
        <v>5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5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5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5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5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1" t="s">
        <v>4719</v>
      </c>
      <c r="C742" s="31" t="s">
        <v>3790</v>
      </c>
      <c r="D742" s="31">
        <v>864</v>
      </c>
      <c r="E742" s="39">
        <f ca="1">IMPORT[TT]</f>
        <v>8</v>
      </c>
      <c r="F742" s="31"/>
      <c r="G742" s="31" t="s">
        <v>4811</v>
      </c>
      <c r="H742" s="40">
        <v>8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8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1" t="s">
        <v>4721</v>
      </c>
      <c r="C743" s="31" t="s">
        <v>3790</v>
      </c>
      <c r="D743" s="31">
        <v>1152</v>
      </c>
      <c r="E743" s="39">
        <f ca="1">IMPORT[TT]</f>
        <v>8</v>
      </c>
      <c r="F743" s="31"/>
      <c r="G743" s="31" t="s">
        <v>4811</v>
      </c>
      <c r="H743" s="40">
        <v>8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8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8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8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1" t="s">
        <v>4722</v>
      </c>
      <c r="C744" s="31" t="s">
        <v>3790</v>
      </c>
      <c r="D744" s="31">
        <v>864</v>
      </c>
      <c r="E744" s="39">
        <f ca="1">IMPORT[TT]</f>
        <v>8</v>
      </c>
      <c r="F744" s="31"/>
      <c r="G744" s="31" t="s">
        <v>4811</v>
      </c>
      <c r="H744" s="40">
        <v>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8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8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1" t="s">
        <v>4725</v>
      </c>
      <c r="C745" s="31" t="s">
        <v>3790</v>
      </c>
      <c r="D745" s="31">
        <v>1152</v>
      </c>
      <c r="E745" s="39">
        <f ca="1">IMPORT[TT]</f>
        <v>9</v>
      </c>
      <c r="F745" s="31"/>
      <c r="G745" s="31" t="s">
        <v>4811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1" t="s">
        <v>4724</v>
      </c>
      <c r="C746" s="31" t="s">
        <v>3790</v>
      </c>
      <c r="D746" s="31">
        <v>1152</v>
      </c>
      <c r="E746" s="39">
        <f ca="1">IMPORT[TT]</f>
        <v>8</v>
      </c>
      <c r="F746" s="31"/>
      <c r="G746" s="31" t="s">
        <v>4811</v>
      </c>
      <c r="H746" s="40">
        <v>9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9</v>
      </c>
      <c r="L746" s="31">
        <v>8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8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8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8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8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1" t="s">
        <v>4720</v>
      </c>
      <c r="C747" s="31" t="s">
        <v>3790</v>
      </c>
      <c r="D747" s="31">
        <v>864</v>
      </c>
      <c r="E747" s="39">
        <f ca="1">IMPORT[TT]</f>
        <v>5</v>
      </c>
      <c r="F747" s="31"/>
      <c r="G747" s="31" t="s">
        <v>4811</v>
      </c>
      <c r="H747" s="40">
        <v>7</v>
      </c>
      <c r="I747" s="31">
        <v>6</v>
      </c>
      <c r="J747" s="39">
        <f>IF(IMPORT[[#This Row],[b1]]="","",IMPORT[[#This Row],[b1]]-IMPORT[[#This Row],[a1]])</f>
        <v>-1</v>
      </c>
      <c r="K747" s="40">
        <f ca="1">SUM(INDIRECT(IMPORT_VAR[TABLENAME]&amp;"[@a"&amp;$1:$1-1&amp;"]"),INDIRECT(IMPORT_VAR[TABLENAME]&amp;"[@c"&amp;$1:$1-1&amp;"]"))</f>
        <v>6</v>
      </c>
      <c r="L747" s="31">
        <v>5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5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5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5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5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1" t="s">
        <v>4818</v>
      </c>
      <c r="C748" s="31" t="s">
        <v>3790</v>
      </c>
      <c r="D748" s="31">
        <v>864</v>
      </c>
      <c r="E748" s="39">
        <f ca="1">IMPORT[TT]</f>
        <v>9</v>
      </c>
      <c r="F748" s="31"/>
      <c r="G748" s="31" t="s">
        <v>4811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1" t="s">
        <v>4819</v>
      </c>
      <c r="C749" s="31" t="s">
        <v>3790</v>
      </c>
      <c r="D749" s="31">
        <v>576</v>
      </c>
      <c r="E749" s="39">
        <f ca="1">IMPORT[TT]</f>
        <v>3</v>
      </c>
      <c r="F749" s="31"/>
      <c r="G749" s="31" t="s">
        <v>4811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>
        <v>3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3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1" t="s">
        <v>4820</v>
      </c>
      <c r="C750" s="31" t="s">
        <v>3790</v>
      </c>
      <c r="D750" s="31">
        <v>576</v>
      </c>
      <c r="E750" s="39">
        <f ca="1">IMPORT[TT]</f>
        <v>4</v>
      </c>
      <c r="F750" s="31"/>
      <c r="G750" s="31" t="s">
        <v>4811</v>
      </c>
      <c r="H750" s="40">
        <v>4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4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4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4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4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4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1" t="s">
        <v>4733</v>
      </c>
      <c r="C751" s="31" t="s">
        <v>3790</v>
      </c>
      <c r="D751" s="31">
        <v>576</v>
      </c>
      <c r="E751" s="39">
        <f ca="1">IMPORT[TT]</f>
        <v>9</v>
      </c>
      <c r="F751" s="31"/>
      <c r="G751" s="31" t="s">
        <v>4811</v>
      </c>
      <c r="H751" s="40">
        <v>9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9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9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9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9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9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1" t="s">
        <v>4735</v>
      </c>
      <c r="C752" s="31" t="s">
        <v>3790</v>
      </c>
      <c r="D752" s="31">
        <v>576</v>
      </c>
      <c r="E752" s="39">
        <f ca="1">IMPORT[TT]</f>
        <v>4</v>
      </c>
      <c r="F752" s="31"/>
      <c r="G752" s="31" t="s">
        <v>4811</v>
      </c>
      <c r="H752" s="40">
        <v>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1" t="s">
        <v>4727</v>
      </c>
      <c r="C753" s="31" t="s">
        <v>3790</v>
      </c>
      <c r="D753" s="31">
        <v>1152</v>
      </c>
      <c r="E753" s="39">
        <f ca="1">IMPORT[TT]</f>
        <v>10</v>
      </c>
      <c r="F753" s="31"/>
      <c r="G753" s="31" t="s">
        <v>4811</v>
      </c>
      <c r="H753" s="40">
        <v>10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10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10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1" t="s">
        <v>4728</v>
      </c>
      <c r="C754" s="31" t="s">
        <v>3790</v>
      </c>
      <c r="D754" s="31">
        <v>1152</v>
      </c>
      <c r="E754" s="39">
        <f ca="1">IMPORT[TT]</f>
        <v>10</v>
      </c>
      <c r="F754" s="31"/>
      <c r="G754" s="31" t="s">
        <v>4811</v>
      </c>
      <c r="H754" s="40">
        <v>10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10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10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10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1" t="s">
        <v>4729</v>
      </c>
      <c r="C755" s="31" t="s">
        <v>3790</v>
      </c>
      <c r="D755" s="31">
        <v>1152</v>
      </c>
      <c r="E755" s="39">
        <f ca="1">IMPORT[TT]</f>
        <v>10</v>
      </c>
      <c r="F755" s="31"/>
      <c r="G755" s="31" t="s">
        <v>4811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10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1" t="s">
        <v>4730</v>
      </c>
      <c r="C756" s="31" t="s">
        <v>3790</v>
      </c>
      <c r="D756" s="31">
        <v>576</v>
      </c>
      <c r="E756" s="39">
        <f ca="1">IMPORT[TT]</f>
        <v>7</v>
      </c>
      <c r="F756" s="31"/>
      <c r="G756" s="31" t="s">
        <v>4811</v>
      </c>
      <c r="H756" s="40">
        <v>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8</v>
      </c>
      <c r="L756" s="31">
        <v>7</v>
      </c>
      <c r="M756" s="39">
        <f ca="1">IF(IMPORT[[#This Row],[b2]]="","",IMPORT[[#This Row],[b2]]-IMPORT[[#This Row],[a2]])</f>
        <v>-1</v>
      </c>
      <c r="N756" s="40">
        <f ca="1">SUM(INDIRECT(IMPORT_VAR[TABLENAME]&amp;"[@a"&amp;$1:$1-1&amp;"]"),INDIRECT(IMPORT_VAR[TABLENAME]&amp;"[@c"&amp;$1:$1-1&amp;"]"))</f>
        <v>7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7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7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7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1" t="s">
        <v>4731</v>
      </c>
      <c r="C757" s="31" t="s">
        <v>3790</v>
      </c>
      <c r="D757" s="31">
        <v>576</v>
      </c>
      <c r="E757" s="39">
        <f ca="1">IMPORT[TT]</f>
        <v>10</v>
      </c>
      <c r="F757" s="31"/>
      <c r="G757" s="31" t="s">
        <v>4811</v>
      </c>
      <c r="H757" s="40">
        <v>14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14</v>
      </c>
      <c r="L757" s="31">
        <v>10</v>
      </c>
      <c r="M757" s="39">
        <f ca="1">IF(IMPORT[[#This Row],[b2]]="","",IMPORT[[#This Row],[b2]]-IMPORT[[#This Row],[a2]])</f>
        <v>-4</v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1">
        <v>8803</v>
      </c>
      <c r="C758" s="31" t="s">
        <v>3938</v>
      </c>
      <c r="D758" s="31">
        <v>2304</v>
      </c>
      <c r="E758" s="39">
        <f ca="1">IMPORT[TT]</f>
        <v>13</v>
      </c>
      <c r="F758" s="31"/>
      <c r="G758" s="31" t="s">
        <v>4946</v>
      </c>
      <c r="H758" s="40">
        <v>13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13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13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1">
        <v>923</v>
      </c>
      <c r="C759" s="31" t="s">
        <v>3938</v>
      </c>
      <c r="D759" s="31">
        <v>2304</v>
      </c>
      <c r="E759" s="39">
        <f ca="1">IMPORT[TT]</f>
        <v>10</v>
      </c>
      <c r="F759" s="31"/>
      <c r="G759" s="31" t="s">
        <v>4946</v>
      </c>
      <c r="H759" s="40">
        <v>12</v>
      </c>
      <c r="I759" s="31">
        <v>10</v>
      </c>
      <c r="J759" s="39">
        <f>IF(IMPORT[[#This Row],[b1]]="","",IMPORT[[#This Row],[b1]]-IMPORT[[#This Row],[a1]])</f>
        <v>-2</v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1">
        <v>6603</v>
      </c>
      <c r="C760" s="31" t="s">
        <v>3938</v>
      </c>
      <c r="D760" s="31">
        <v>2304</v>
      </c>
      <c r="E760" s="39">
        <f ca="1">IMPORT[TT]</f>
        <v>9</v>
      </c>
      <c r="F760" s="31"/>
      <c r="G760" s="31" t="s">
        <v>4946</v>
      </c>
      <c r="H760" s="40">
        <v>13</v>
      </c>
      <c r="I760" s="31">
        <v>10</v>
      </c>
      <c r="J760" s="39">
        <f>IF(IMPORT[[#This Row],[b1]]="","",IMPORT[[#This Row],[b1]]-IMPORT[[#This Row],[a1]])</f>
        <v>-3</v>
      </c>
      <c r="K760" s="40">
        <f ca="1">SUM(INDIRECT(IMPORT_VAR[TABLENAME]&amp;"[@a"&amp;$1:$1-1&amp;"]"),INDIRECT(IMPORT_VAR[TABLENAME]&amp;"[@c"&amp;$1:$1-1&amp;"]"))</f>
        <v>10</v>
      </c>
      <c r="L760" s="31">
        <v>9</v>
      </c>
      <c r="M760" s="39">
        <f ca="1">IF(IMPORT[[#This Row],[b2]]="","",IMPORT[[#This Row],[b2]]-IMPORT[[#This Row],[a2]])</f>
        <v>-1</v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1">
        <v>6608</v>
      </c>
      <c r="C761" s="31" t="s">
        <v>3938</v>
      </c>
      <c r="D761" s="31">
        <v>2304</v>
      </c>
      <c r="E761" s="39">
        <f ca="1">IMPORT[TT]</f>
        <v>5</v>
      </c>
      <c r="F761" s="31"/>
      <c r="G761" s="31" t="s">
        <v>4946</v>
      </c>
      <c r="H761" s="40">
        <v>6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>
        <v>5</v>
      </c>
      <c r="M761" s="39">
        <f ca="1">IF(IMPORT[[#This Row],[b2]]="","",IMPORT[[#This Row],[b2]]-IMPORT[[#This Row],[a2]])</f>
        <v>-1</v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1">
        <v>922</v>
      </c>
      <c r="C762" s="31" t="s">
        <v>3938</v>
      </c>
      <c r="D762" s="31">
        <v>2304</v>
      </c>
      <c r="E762" s="39">
        <f ca="1">IMPORT[TT]</f>
        <v>10</v>
      </c>
      <c r="F762" s="31"/>
      <c r="G762" s="31" t="s">
        <v>4946</v>
      </c>
      <c r="H762" s="40">
        <v>12</v>
      </c>
      <c r="I762" s="31">
        <v>10</v>
      </c>
      <c r="J762" s="39">
        <f>IF(IMPORT[[#This Row],[b1]]="","",IMPORT[[#This Row],[b1]]-IMPORT[[#This Row],[a1]])</f>
        <v>-2</v>
      </c>
      <c r="K762" s="40">
        <f ca="1">SUM(INDIRECT(IMPORT_VAR[TABLENAME]&amp;"[@a"&amp;$1:$1-1&amp;"]"),INDIRECT(IMPORT_VAR[TABLENAME]&amp;"[@c"&amp;$1:$1-1&amp;"]"))</f>
        <v>10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10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10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10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10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1">
        <v>6601</v>
      </c>
      <c r="C763" s="31" t="s">
        <v>3938</v>
      </c>
      <c r="D763" s="31">
        <v>2304</v>
      </c>
      <c r="E763" s="39">
        <f ca="1">IMPORT[TT]</f>
        <v>11</v>
      </c>
      <c r="F763" s="31"/>
      <c r="G763" s="31" t="s">
        <v>4946</v>
      </c>
      <c r="H763" s="40">
        <v>11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11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11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11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11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11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1" t="s">
        <v>4707</v>
      </c>
      <c r="C764" s="31" t="s">
        <v>3895</v>
      </c>
      <c r="D764" s="31">
        <v>576</v>
      </c>
      <c r="E764" s="39">
        <f ca="1">IMPORT[TT]</f>
        <v>4</v>
      </c>
      <c r="F764" s="31"/>
      <c r="G764" s="31" t="s">
        <v>4946</v>
      </c>
      <c r="H764" s="40">
        <v>6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>
        <v>4</v>
      </c>
      <c r="M764" s="39">
        <f ca="1">IF(IMPORT[[#This Row],[b2]]="","",IMPORT[[#This Row],[b2]]-IMPORT[[#This Row],[a2]])</f>
        <v>-2</v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1" t="s">
        <v>4947</v>
      </c>
      <c r="C765" s="31" t="s">
        <v>3648</v>
      </c>
      <c r="D765" s="31">
        <v>480</v>
      </c>
      <c r="E765" s="39">
        <f ca="1">IMPORT[TT]</f>
        <v>4</v>
      </c>
      <c r="F765" s="31"/>
      <c r="G765" s="31" t="s">
        <v>4946</v>
      </c>
      <c r="H765" s="40">
        <v>4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4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1" t="s">
        <v>4948</v>
      </c>
      <c r="C766" s="31" t="s">
        <v>3648</v>
      </c>
      <c r="D766" s="31">
        <v>480</v>
      </c>
      <c r="E766" s="39">
        <f ca="1">IMPORT[TT]</f>
        <v>9</v>
      </c>
      <c r="F766" s="31"/>
      <c r="G766" s="31" t="s">
        <v>4946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1" t="s">
        <v>4949</v>
      </c>
      <c r="C767" s="31" t="s">
        <v>3648</v>
      </c>
      <c r="D767" s="31">
        <v>480</v>
      </c>
      <c r="E767" s="39">
        <f ca="1">IMPORT[TT]</f>
        <v>12</v>
      </c>
      <c r="F767" s="31"/>
      <c r="G767" s="31" t="s">
        <v>4946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>
        <v>12</v>
      </c>
      <c r="M767" s="39">
        <f ca="1">IF(IMPORT[[#This Row],[b2]]="","",IMPORT[[#This Row],[b2]]-IMPORT[[#This Row],[a2]])</f>
        <v>3</v>
      </c>
      <c r="N767" s="40">
        <f ca="1">SUM(INDIRECT(IMPORT_VAR[TABLENAME]&amp;"[@a"&amp;$1:$1-1&amp;"]"),INDIRECT(IMPORT_VAR[TABLENAME]&amp;"[@c"&amp;$1:$1-1&amp;"]"))</f>
        <v>12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12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12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12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1">
        <v>814</v>
      </c>
      <c r="C768" s="31" t="s">
        <v>3467</v>
      </c>
      <c r="D768" s="31">
        <v>144</v>
      </c>
      <c r="E768" s="39">
        <f ca="1">IMPORT[TT]</f>
        <v>9</v>
      </c>
      <c r="F768" s="31"/>
      <c r="G768" s="31" t="s">
        <v>4946</v>
      </c>
      <c r="H768" s="40">
        <v>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9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9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70" t="s">
        <v>4956</v>
      </c>
      <c r="C769" s="31" t="s">
        <v>3790</v>
      </c>
      <c r="D769" s="31">
        <v>2034</v>
      </c>
      <c r="E769" s="39">
        <f ca="1">IMPORT[TT]</f>
        <v>24</v>
      </c>
      <c r="F769" s="31"/>
      <c r="G769" s="31" t="s">
        <v>4946</v>
      </c>
      <c r="H769" s="40">
        <v>24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24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24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24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24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1" t="s">
        <v>4952</v>
      </c>
      <c r="C770" s="31" t="s">
        <v>3790</v>
      </c>
      <c r="D770" s="31">
        <v>720</v>
      </c>
      <c r="E770" s="39">
        <f ca="1">IMPORT[TT]</f>
        <v>25</v>
      </c>
      <c r="F770" s="31"/>
      <c r="G770" s="31" t="s">
        <v>4946</v>
      </c>
      <c r="H770" s="40">
        <v>25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25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25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25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25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25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1" t="s">
        <v>4953</v>
      </c>
      <c r="C771" s="31" t="s">
        <v>3790</v>
      </c>
      <c r="D771" s="31">
        <v>720</v>
      </c>
      <c r="E771" s="39">
        <f ca="1">IMPORT[TT]</f>
        <v>23</v>
      </c>
      <c r="F771" s="31"/>
      <c r="G771" s="31" t="s">
        <v>4946</v>
      </c>
      <c r="H771" s="40">
        <v>23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1" t="s">
        <v>4954</v>
      </c>
      <c r="C772" s="31" t="s">
        <v>3790</v>
      </c>
      <c r="D772" s="31">
        <v>720</v>
      </c>
      <c r="E772" s="39">
        <f ca="1">IMPORT[TT]</f>
        <v>24</v>
      </c>
      <c r="F772" s="31"/>
      <c r="G772" s="31" t="s">
        <v>4946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1" t="s">
        <v>4955</v>
      </c>
      <c r="C773" s="31" t="s">
        <v>3790</v>
      </c>
      <c r="D773" s="31">
        <v>720</v>
      </c>
      <c r="E773" s="39">
        <f ca="1">IMPORT[TT]</f>
        <v>24</v>
      </c>
      <c r="F773" s="31"/>
      <c r="G773" s="31" t="s">
        <v>4946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1">
        <v>8538</v>
      </c>
      <c r="C774" s="31" t="s">
        <v>3790</v>
      </c>
      <c r="D774" s="31">
        <v>576</v>
      </c>
      <c r="E774" s="39">
        <f ca="1">IMPORT[TT]</f>
        <v>4</v>
      </c>
      <c r="F774" s="31"/>
      <c r="G774" s="31" t="s">
        <v>4946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1">
        <v>9458</v>
      </c>
      <c r="C775" s="31" t="s">
        <v>3790</v>
      </c>
      <c r="D775" s="31">
        <v>1152</v>
      </c>
      <c r="E775" s="39">
        <f ca="1">IMPORT[TT]</f>
        <v>10</v>
      </c>
      <c r="F775" s="31"/>
      <c r="G775" s="31" t="s">
        <v>4946</v>
      </c>
      <c r="H775" s="40">
        <v>10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10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10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10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10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10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1">
        <v>8243</v>
      </c>
      <c r="C776" s="31" t="s">
        <v>3790</v>
      </c>
      <c r="D776" s="31">
        <v>864</v>
      </c>
      <c r="E776" s="39">
        <f ca="1">IMPORT[TT]</f>
        <v>9</v>
      </c>
      <c r="F776" s="31"/>
      <c r="G776" s="31" t="s">
        <v>4946</v>
      </c>
      <c r="H776" s="40">
        <v>9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9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9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9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9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9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1">
        <v>8242</v>
      </c>
      <c r="C777" s="31" t="s">
        <v>3790</v>
      </c>
      <c r="D777" s="31">
        <v>864</v>
      </c>
      <c r="E777" s="39">
        <f ca="1">IMPORT[TT]</f>
        <v>24</v>
      </c>
      <c r="F777" s="31"/>
      <c r="G777" s="31" t="s">
        <v>4946</v>
      </c>
      <c r="H777" s="40">
        <v>24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24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24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1" t="s">
        <v>4957</v>
      </c>
      <c r="C778" s="31" t="s">
        <v>4960</v>
      </c>
      <c r="D778" s="31">
        <v>100</v>
      </c>
      <c r="E778" s="39">
        <f ca="1">IMPORT[TT]</f>
        <v>41</v>
      </c>
      <c r="F778" s="31"/>
      <c r="G778" s="31" t="s">
        <v>4946</v>
      </c>
      <c r="H778" s="40">
        <v>48</v>
      </c>
      <c r="I778" s="31">
        <v>46</v>
      </c>
      <c r="J778" s="39">
        <f>IF(IMPORT[[#This Row],[b1]]="","",IMPORT[[#This Row],[b1]]-IMPORT[[#This Row],[a1]])</f>
        <v>-2</v>
      </c>
      <c r="K778" s="40">
        <f ca="1">SUM(INDIRECT(IMPORT_VAR[TABLENAME]&amp;"[@a"&amp;$1:$1-1&amp;"]"),INDIRECT(IMPORT_VAR[TABLENAME]&amp;"[@c"&amp;$1:$1-1&amp;"]"))</f>
        <v>46</v>
      </c>
      <c r="L778" s="31">
        <v>41</v>
      </c>
      <c r="M778" s="39">
        <f ca="1">IF(IMPORT[[#This Row],[b2]]="","",IMPORT[[#This Row],[b2]]-IMPORT[[#This Row],[a2]])</f>
        <v>-5</v>
      </c>
      <c r="N778" s="40">
        <f ca="1">SUM(INDIRECT(IMPORT_VAR[TABLENAME]&amp;"[@a"&amp;$1:$1-1&amp;"]"),INDIRECT(IMPORT_VAR[TABLENAME]&amp;"[@c"&amp;$1:$1-1&amp;"]"))</f>
        <v>41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41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1" t="s">
        <v>4958</v>
      </c>
      <c r="C779" s="31" t="s">
        <v>4960</v>
      </c>
      <c r="D779" s="31">
        <v>100</v>
      </c>
      <c r="E779" s="39">
        <f ca="1">IMPORT[TT]</f>
        <v>42</v>
      </c>
      <c r="F779" s="31"/>
      <c r="G779" s="31" t="s">
        <v>4946</v>
      </c>
      <c r="H779" s="40">
        <v>48</v>
      </c>
      <c r="I779" s="31">
        <v>46</v>
      </c>
      <c r="J779" s="39">
        <f>IF(IMPORT[[#This Row],[b1]]="","",IMPORT[[#This Row],[b1]]-IMPORT[[#This Row],[a1]])</f>
        <v>-2</v>
      </c>
      <c r="K779" s="40">
        <f ca="1">SUM(INDIRECT(IMPORT_VAR[TABLENAME]&amp;"[@a"&amp;$1:$1-1&amp;"]"),INDIRECT(IMPORT_VAR[TABLENAME]&amp;"[@c"&amp;$1:$1-1&amp;"]"))</f>
        <v>46</v>
      </c>
      <c r="L779" s="31">
        <v>42</v>
      </c>
      <c r="M779" s="39">
        <f ca="1">IF(IMPORT[[#This Row],[b2]]="","",IMPORT[[#This Row],[b2]]-IMPORT[[#This Row],[a2]])</f>
        <v>-4</v>
      </c>
      <c r="N779" s="40">
        <f ca="1">SUM(INDIRECT(IMPORT_VAR[TABLENAME]&amp;"[@a"&amp;$1:$1-1&amp;"]"),INDIRECT(IMPORT_VAR[TABLENAME]&amp;"[@c"&amp;$1:$1-1&amp;"]"))</f>
        <v>42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42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42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42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1" t="s">
        <v>4959</v>
      </c>
      <c r="C780" s="31" t="s">
        <v>4960</v>
      </c>
      <c r="D780" s="31">
        <v>100</v>
      </c>
      <c r="E780" s="39">
        <f ca="1">IMPORT[TT]</f>
        <v>16</v>
      </c>
      <c r="F780" s="31"/>
      <c r="G780" s="31" t="s">
        <v>4946</v>
      </c>
      <c r="H780" s="40">
        <v>22</v>
      </c>
      <c r="I780" s="31">
        <v>20</v>
      </c>
      <c r="J780" s="39">
        <f>IF(IMPORT[[#This Row],[b1]]="","",IMPORT[[#This Row],[b1]]-IMPORT[[#This Row],[a1]])</f>
        <v>-2</v>
      </c>
      <c r="K780" s="40">
        <f ca="1">SUM(INDIRECT(IMPORT_VAR[TABLENAME]&amp;"[@a"&amp;$1:$1-1&amp;"]"),INDIRECT(IMPORT_VAR[TABLENAME]&amp;"[@c"&amp;$1:$1-1&amp;"]"))</f>
        <v>20</v>
      </c>
      <c r="L780" s="31">
        <v>16</v>
      </c>
      <c r="M780" s="39">
        <f ca="1">IF(IMPORT[[#This Row],[b2]]="","",IMPORT[[#This Row],[b2]]-IMPORT[[#This Row],[a2]])</f>
        <v>-4</v>
      </c>
      <c r="N780" s="40">
        <f ca="1">SUM(INDIRECT(IMPORT_VAR[TABLENAME]&amp;"[@a"&amp;$1:$1-1&amp;"]"),INDIRECT(IMPORT_VAR[TABLENAME]&amp;"[@c"&amp;$1:$1-1&amp;"]"))</f>
        <v>16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16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16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1" t="s">
        <v>4814</v>
      </c>
      <c r="C781" s="31" t="s">
        <v>3603</v>
      </c>
      <c r="D781" s="31">
        <v>5000</v>
      </c>
      <c r="E781" s="39">
        <f ca="1">IMPORT[TT]</f>
        <v>100</v>
      </c>
      <c r="F781" s="31"/>
      <c r="G781" s="31" t="s">
        <v>4946</v>
      </c>
      <c r="H781" s="40">
        <v>100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100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100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100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100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100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36" t="s">
        <v>4962</v>
      </c>
      <c r="C782" s="36" t="s">
        <v>4961</v>
      </c>
      <c r="D782" s="36">
        <v>2000</v>
      </c>
      <c r="E782" s="42">
        <f ca="1">IMPORT[TT]</f>
        <v>25</v>
      </c>
      <c r="F782" s="36"/>
      <c r="G782" s="36" t="s">
        <v>4946</v>
      </c>
      <c r="H782" s="43">
        <v>25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25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25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25</v>
      </c>
      <c r="U782" s="36"/>
      <c r="V782" s="67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25</v>
      </c>
    </row>
    <row r="783" spans="1:26">
      <c r="A783" s="42">
        <f ca="1">IF(IMPORT[[#This Row],[C]]&lt;1,"",ROW()-2)</f>
        <v>781</v>
      </c>
      <c r="B783" s="36" t="s">
        <v>4963</v>
      </c>
      <c r="C783" s="36" t="s">
        <v>4961</v>
      </c>
      <c r="D783" s="36">
        <v>2000</v>
      </c>
      <c r="E783" s="42">
        <f ca="1">IMPORT[TT]</f>
        <v>10</v>
      </c>
      <c r="F783" s="36"/>
      <c r="G783" s="36" t="s">
        <v>4946</v>
      </c>
      <c r="H783" s="43">
        <v>10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10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10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10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10</v>
      </c>
      <c r="U783" s="36"/>
      <c r="V783" s="67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10</v>
      </c>
    </row>
    <row r="784" spans="1:26">
      <c r="A784" s="42">
        <f ca="1">IF(IMPORT[[#This Row],[C]]&lt;1,"",ROW()-2)</f>
        <v>782</v>
      </c>
      <c r="B784" s="36" t="s">
        <v>4964</v>
      </c>
      <c r="C784" s="36" t="s">
        <v>4961</v>
      </c>
      <c r="D784" s="36">
        <v>5000</v>
      </c>
      <c r="E784" s="42">
        <f ca="1">IMPORT[TT]</f>
        <v>25</v>
      </c>
      <c r="F784" s="36"/>
      <c r="G784" s="36" t="s">
        <v>4946</v>
      </c>
      <c r="H784" s="43">
        <v>25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25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25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25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25</v>
      </c>
      <c r="U784" s="36"/>
      <c r="V784" s="67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25</v>
      </c>
    </row>
    <row r="785" spans="1:23">
      <c r="A785" s="42">
        <f ca="1">IF(IMPORT[[#This Row],[C]]&lt;1,"",ROW()-2)</f>
        <v>783</v>
      </c>
      <c r="B785" s="36" t="s">
        <v>3480</v>
      </c>
      <c r="C785" s="36" t="s">
        <v>4961</v>
      </c>
      <c r="D785" s="36">
        <v>4000</v>
      </c>
      <c r="E785" s="42">
        <f ca="1">IMPORT[TT]</f>
        <v>25</v>
      </c>
      <c r="F785" s="36"/>
      <c r="G785" s="36" t="s">
        <v>4946</v>
      </c>
      <c r="H785" s="43">
        <v>25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25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25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25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25</v>
      </c>
      <c r="U785" s="36"/>
      <c r="V785" s="67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25</v>
      </c>
    </row>
    <row r="786" spans="1:23">
      <c r="A786" s="42">
        <f ca="1">IF(IMPORT[[#This Row],[C]]&lt;1,"",ROW()-2)</f>
        <v>784</v>
      </c>
      <c r="B786" s="36" t="s">
        <v>3482</v>
      </c>
      <c r="C786" s="36" t="s">
        <v>4961</v>
      </c>
      <c r="D786" s="36">
        <v>4000</v>
      </c>
      <c r="E786" s="42">
        <f ca="1">IMPORT[TT]</f>
        <v>25</v>
      </c>
      <c r="F786" s="36"/>
      <c r="G786" s="36" t="s">
        <v>4946</v>
      </c>
      <c r="H786" s="43">
        <v>25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25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25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25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25</v>
      </c>
      <c r="U786" s="36"/>
      <c r="V786" s="67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25</v>
      </c>
    </row>
    <row r="787" spans="1:23">
      <c r="A787" s="42">
        <f ca="1">IF(IMPORT[[#This Row],[C]]&lt;1,"",ROW()-2)</f>
        <v>785</v>
      </c>
      <c r="B787" s="36" t="s">
        <v>4965</v>
      </c>
      <c r="C787" s="36" t="s">
        <v>3603</v>
      </c>
      <c r="D787" s="36">
        <v>1000</v>
      </c>
      <c r="E787" s="42">
        <f ca="1">IMPORT[TT]</f>
        <v>33</v>
      </c>
      <c r="F787" s="36"/>
      <c r="G787" s="36" t="s">
        <v>4946</v>
      </c>
      <c r="H787" s="43">
        <v>36</v>
      </c>
      <c r="I787" s="36">
        <v>33</v>
      </c>
      <c r="J787" s="42">
        <f>IF(IMPORT[[#This Row],[b1]]="","",IMPORT[[#This Row],[b1]]-IMPORT[[#This Row],[a1]])</f>
        <v>-3</v>
      </c>
      <c r="K787" s="43">
        <f ca="1">SUM(INDIRECT(IMPORT_VAR[TABLENAME]&amp;"[@a"&amp;$1:$1-1&amp;"]"),INDIRECT(IMPORT_VAR[TABLENAME]&amp;"[@c"&amp;$1:$1-1&amp;"]"))</f>
        <v>33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33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33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33</v>
      </c>
      <c r="U787" s="36"/>
      <c r="V787" s="67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33</v>
      </c>
    </row>
    <row r="788" spans="1:23">
      <c r="A788" s="42">
        <f ca="1">IF(IMPORT[[#This Row],[C]]&lt;1,"",ROW()-2)</f>
        <v>786</v>
      </c>
      <c r="B788" s="36" t="s">
        <v>4966</v>
      </c>
      <c r="C788" s="36" t="s">
        <v>3644</v>
      </c>
      <c r="D788" s="36">
        <v>120</v>
      </c>
      <c r="E788" s="42">
        <f ca="1">IMPORT[TT]</f>
        <v>3</v>
      </c>
      <c r="F788" s="36"/>
      <c r="G788" s="36" t="s">
        <v>4946</v>
      </c>
      <c r="H788" s="43">
        <v>4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</v>
      </c>
      <c r="L788" s="36">
        <v>3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3</v>
      </c>
      <c r="U788" s="36"/>
      <c r="V788" s="67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3</v>
      </c>
    </row>
    <row r="789" spans="1:23">
      <c r="A789" s="42">
        <f ca="1">IF(IMPORT[[#This Row],[C]]&lt;1,"",ROW()-2)</f>
        <v>787</v>
      </c>
      <c r="B789" s="36" t="s">
        <v>4967</v>
      </c>
      <c r="C789" s="36" t="s">
        <v>3644</v>
      </c>
      <c r="D789" s="36">
        <v>120</v>
      </c>
      <c r="E789" s="42">
        <f ca="1">IMPORT[TT]</f>
        <v>4</v>
      </c>
      <c r="F789" s="36"/>
      <c r="G789" s="36" t="s">
        <v>4946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36"/>
      <c r="V789" s="67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4</v>
      </c>
    </row>
    <row r="790" spans="1:23">
      <c r="A790" s="42">
        <f ca="1">IF(IMPORT[[#This Row],[C]]&lt;1,"",ROW()-2)</f>
        <v>788</v>
      </c>
      <c r="B790" s="36" t="s">
        <v>4968</v>
      </c>
      <c r="C790" s="36" t="s">
        <v>3644</v>
      </c>
      <c r="D790" s="36">
        <v>120</v>
      </c>
      <c r="E790" s="42">
        <f ca="1">IMPORT[TT]</f>
        <v>3</v>
      </c>
      <c r="F790" s="36"/>
      <c r="G790" s="36" t="s">
        <v>4946</v>
      </c>
      <c r="H790" s="43">
        <v>4</v>
      </c>
      <c r="I790" s="36">
        <v>3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36"/>
      <c r="V790" s="67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3</v>
      </c>
    </row>
    <row r="791" spans="1:23">
      <c r="A791" s="42">
        <f ca="1">IF(IMPORT[[#This Row],[C]]&lt;1,"",ROW()-2)</f>
        <v>789</v>
      </c>
      <c r="B791" s="36" t="s">
        <v>4969</v>
      </c>
      <c r="C791" s="36" t="s">
        <v>3644</v>
      </c>
      <c r="D791" s="36">
        <v>120</v>
      </c>
      <c r="E791" s="42">
        <f ca="1">IMPORT[TT]</f>
        <v>2</v>
      </c>
      <c r="F791" s="36"/>
      <c r="G791" s="36" t="s">
        <v>4946</v>
      </c>
      <c r="H791" s="43">
        <v>4</v>
      </c>
      <c r="I791" s="36">
        <v>3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3</v>
      </c>
      <c r="L791" s="36">
        <v>2</v>
      </c>
      <c r="M791" s="42">
        <f ca="1">IF(IMPORT[[#This Row],[b2]]="","",IMPORT[[#This Row],[b2]]-IMPORT[[#This Row],[a2]])</f>
        <v>-1</v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36"/>
      <c r="V791" s="67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2</v>
      </c>
    </row>
    <row r="792" spans="1:23">
      <c r="A792" s="42">
        <f ca="1">IF(IMPORT[[#This Row],[C]]&lt;1,"",ROW()-2)</f>
        <v>790</v>
      </c>
      <c r="B792" s="36" t="s">
        <v>4970</v>
      </c>
      <c r="C792" s="36" t="s">
        <v>3644</v>
      </c>
      <c r="D792" s="36">
        <v>120</v>
      </c>
      <c r="E792" s="42">
        <f ca="1">IMPORT[TT]</f>
        <v>2</v>
      </c>
      <c r="F792" s="36"/>
      <c r="G792" s="36" t="s">
        <v>4946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>
        <v>2</v>
      </c>
      <c r="M792" s="42">
        <f ca="1">IF(IMPORT[[#This Row],[b2]]="","",IMPORT[[#This Row],[b2]]-IMPORT[[#This Row],[a2]])</f>
        <v>-1</v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36"/>
      <c r="V792" s="67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2</v>
      </c>
    </row>
    <row r="793" spans="1:23">
      <c r="A793" s="42">
        <f ca="1">IF(IMPORT[[#This Row],[C]]&lt;1,"",ROW()-2)</f>
        <v>791</v>
      </c>
      <c r="B793" s="36" t="s">
        <v>4971</v>
      </c>
      <c r="C793" s="36" t="s">
        <v>3644</v>
      </c>
      <c r="D793" s="36">
        <v>160</v>
      </c>
      <c r="E793" s="42">
        <f ca="1">IMPORT[TT]</f>
        <v>7</v>
      </c>
      <c r="F793" s="36"/>
      <c r="G793" s="36" t="s">
        <v>4946</v>
      </c>
      <c r="H793" s="43">
        <v>13</v>
      </c>
      <c r="I793" s="36">
        <v>11</v>
      </c>
      <c r="J793" s="42">
        <f>IF(IMPORT[[#This Row],[b1]]="","",IMPORT[[#This Row],[b1]]-IMPORT[[#This Row],[a1]])</f>
        <v>-2</v>
      </c>
      <c r="K793" s="43">
        <f ca="1">SUM(INDIRECT(IMPORT_VAR[TABLENAME]&amp;"[@a"&amp;$1:$1-1&amp;"]"),INDIRECT(IMPORT_VAR[TABLENAME]&amp;"[@c"&amp;$1:$1-1&amp;"]"))</f>
        <v>11</v>
      </c>
      <c r="L793" s="36">
        <v>7</v>
      </c>
      <c r="M793" s="42">
        <f ca="1">IF(IMPORT[[#This Row],[b2]]="","",IMPORT[[#This Row],[b2]]-IMPORT[[#This Row],[a2]])</f>
        <v>-4</v>
      </c>
      <c r="N793" s="43">
        <f ca="1">SUM(INDIRECT(IMPORT_VAR[TABLENAME]&amp;"[@a"&amp;$1:$1-1&amp;"]"),INDIRECT(IMPORT_VAR[TABLENAME]&amp;"[@c"&amp;$1:$1-1&amp;"]"))</f>
        <v>7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7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7</v>
      </c>
      <c r="U793" s="36"/>
      <c r="V793" s="67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7</v>
      </c>
    </row>
    <row r="794" spans="1:23">
      <c r="A794" s="42">
        <f ca="1">IF(IMPORT[[#This Row],[C]]&lt;1,"",ROW()-2)</f>
        <v>792</v>
      </c>
      <c r="B794" s="36" t="s">
        <v>4974</v>
      </c>
      <c r="C794" s="36" t="s">
        <v>3644</v>
      </c>
      <c r="D794" s="36">
        <v>160</v>
      </c>
      <c r="E794" s="42">
        <f ca="1">IMPORT[TT]</f>
        <v>5</v>
      </c>
      <c r="F794" s="36"/>
      <c r="G794" s="36" t="s">
        <v>4946</v>
      </c>
      <c r="H794" s="43">
        <v>8</v>
      </c>
      <c r="I794" s="36">
        <v>6</v>
      </c>
      <c r="J794" s="42">
        <f>IF(IMPORT[[#This Row],[b1]]="","",IMPORT[[#This Row],[b1]]-IMPORT[[#This Row],[a1]])</f>
        <v>-2</v>
      </c>
      <c r="K794" s="43">
        <f ca="1">SUM(INDIRECT(IMPORT_VAR[TABLENAME]&amp;"[@a"&amp;$1:$1-1&amp;"]"),INDIRECT(IMPORT_VAR[TABLENAME]&amp;"[@c"&amp;$1:$1-1&amp;"]"))</f>
        <v>6</v>
      </c>
      <c r="L794" s="36">
        <v>5</v>
      </c>
      <c r="M794" s="42">
        <f ca="1">IF(IMPORT[[#This Row],[b2]]="","",IMPORT[[#This Row],[b2]]-IMPORT[[#This Row],[a2]])</f>
        <v>-1</v>
      </c>
      <c r="N794" s="43">
        <f ca="1">SUM(INDIRECT(IMPORT_VAR[TABLENAME]&amp;"[@a"&amp;$1:$1-1&amp;"]"),INDIRECT(IMPORT_VAR[TABLENAME]&amp;"[@c"&amp;$1:$1-1&amp;"]"))</f>
        <v>5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5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5</v>
      </c>
      <c r="U794" s="36"/>
      <c r="V794" s="67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5</v>
      </c>
    </row>
    <row r="795" spans="1:23">
      <c r="A795" s="42">
        <f ca="1">IF(IMPORT[[#This Row],[C]]&lt;1,"",ROW()-2)</f>
        <v>793</v>
      </c>
      <c r="B795" s="36" t="s">
        <v>4972</v>
      </c>
      <c r="C795" s="36" t="s">
        <v>3644</v>
      </c>
      <c r="D795" s="36">
        <v>160</v>
      </c>
      <c r="E795" s="42">
        <f ca="1">IMPORT[TT]</f>
        <v>3</v>
      </c>
      <c r="F795" s="36"/>
      <c r="G795" s="36" t="s">
        <v>4946</v>
      </c>
      <c r="H795" s="43">
        <v>4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</v>
      </c>
      <c r="L795" s="36">
        <v>3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3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</v>
      </c>
      <c r="U795" s="36"/>
      <c r="V795" s="67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3</v>
      </c>
    </row>
    <row r="796" spans="1:23">
      <c r="A796" s="42">
        <f ca="1">IF(IMPORT[[#This Row],[C]]&lt;1,"",ROW()-2)</f>
        <v>794</v>
      </c>
      <c r="B796" s="36" t="s">
        <v>4975</v>
      </c>
      <c r="C796" s="36" t="s">
        <v>3644</v>
      </c>
      <c r="D796" s="36">
        <v>160</v>
      </c>
      <c r="E796" s="42">
        <f ca="1">IMPORT[TT]</f>
        <v>3</v>
      </c>
      <c r="F796" s="36"/>
      <c r="G796" s="36" t="s">
        <v>4946</v>
      </c>
      <c r="H796" s="43">
        <v>8</v>
      </c>
      <c r="I796" s="36">
        <v>6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6</v>
      </c>
      <c r="L796" s="36">
        <v>3</v>
      </c>
      <c r="M796" s="42">
        <f ca="1">IF(IMPORT[[#This Row],[b2]]="","",IMPORT[[#This Row],[b2]]-IMPORT[[#This Row],[a2]])</f>
        <v>-3</v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36"/>
      <c r="V796" s="67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3</v>
      </c>
    </row>
    <row r="797" spans="1:23">
      <c r="A797" s="42">
        <f ca="1">IF(IMPORT[[#This Row],[C]]&lt;1,"",ROW()-2)</f>
        <v>795</v>
      </c>
      <c r="B797" s="36" t="s">
        <v>4976</v>
      </c>
      <c r="C797" s="36" t="s">
        <v>3644</v>
      </c>
      <c r="D797" s="36">
        <v>160</v>
      </c>
      <c r="E797" s="42">
        <f ca="1">IMPORT[TT]</f>
        <v>8</v>
      </c>
      <c r="F797" s="36"/>
      <c r="G797" s="36" t="s">
        <v>4946</v>
      </c>
      <c r="H797" s="43">
        <v>13</v>
      </c>
      <c r="I797" s="36">
        <v>12</v>
      </c>
      <c r="J797" s="42">
        <f>IF(IMPORT[[#This Row],[b1]]="","",IMPORT[[#This Row],[b1]]-IMPORT[[#This Row],[a1]])</f>
        <v>-1</v>
      </c>
      <c r="K797" s="43">
        <f ca="1">SUM(INDIRECT(IMPORT_VAR[TABLENAME]&amp;"[@a"&amp;$1:$1-1&amp;"]"),INDIRECT(IMPORT_VAR[TABLENAME]&amp;"[@c"&amp;$1:$1-1&amp;"]"))</f>
        <v>12</v>
      </c>
      <c r="L797" s="36">
        <v>8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8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8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8</v>
      </c>
      <c r="U797" s="36"/>
      <c r="V797" s="67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8</v>
      </c>
    </row>
    <row r="798" spans="1:23">
      <c r="A798" s="42">
        <f ca="1">IF(IMPORT[[#This Row],[C]]&lt;1,"",ROW()-2)</f>
        <v>796</v>
      </c>
      <c r="B798" s="36" t="s">
        <v>4980</v>
      </c>
      <c r="C798" s="36" t="s">
        <v>3644</v>
      </c>
      <c r="D798" s="36">
        <v>240</v>
      </c>
      <c r="E798" s="42">
        <f ca="1">IMPORT[TT]</f>
        <v>1</v>
      </c>
      <c r="F798" s="36"/>
      <c r="G798" s="36" t="s">
        <v>4946</v>
      </c>
      <c r="H798" s="43">
        <v>8</v>
      </c>
      <c r="I798" s="36">
        <v>7</v>
      </c>
      <c r="J798" s="42">
        <f>IF(IMPORT[[#This Row],[b1]]="","",IMPORT[[#This Row],[b1]]-IMPORT[[#This Row],[a1]])</f>
        <v>-1</v>
      </c>
      <c r="K798" s="43">
        <f ca="1">SUM(INDIRECT(IMPORT_VAR[TABLENAME]&amp;"[@a"&amp;$1:$1-1&amp;"]"),INDIRECT(IMPORT_VAR[TABLENAME]&amp;"[@c"&amp;$1:$1-1&amp;"]"))</f>
        <v>7</v>
      </c>
      <c r="L798" s="36">
        <v>1</v>
      </c>
      <c r="M798" s="42">
        <f ca="1">IF(IMPORT[[#This Row],[b2]]="","",IMPORT[[#This Row],[b2]]-IMPORT[[#This Row],[a2]])</f>
        <v>-6</v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36"/>
      <c r="V798" s="67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1</v>
      </c>
    </row>
    <row r="799" spans="1:23">
      <c r="A799" s="42">
        <f ca="1">IF(IMPORT[[#This Row],[C]]&lt;1,"",ROW()-2)</f>
        <v>797</v>
      </c>
      <c r="B799" s="36" t="s">
        <v>4979</v>
      </c>
      <c r="C799" s="36" t="s">
        <v>3644</v>
      </c>
      <c r="D799" s="36">
        <v>240</v>
      </c>
      <c r="E799" s="42">
        <f ca="1">IMPORT[TT]</f>
        <v>11</v>
      </c>
      <c r="F799" s="36"/>
      <c r="G799" s="36" t="s">
        <v>4946</v>
      </c>
      <c r="H799" s="43">
        <v>14</v>
      </c>
      <c r="I799" s="36">
        <v>13</v>
      </c>
      <c r="J799" s="42">
        <f>IF(IMPORT[[#This Row],[b1]]="","",IMPORT[[#This Row],[b1]]-IMPORT[[#This Row],[a1]])</f>
        <v>-1</v>
      </c>
      <c r="K799" s="43">
        <f ca="1">SUM(INDIRECT(IMPORT_VAR[TABLENAME]&amp;"[@a"&amp;$1:$1-1&amp;"]"),INDIRECT(IMPORT_VAR[TABLENAME]&amp;"[@c"&amp;$1:$1-1&amp;"]"))</f>
        <v>13</v>
      </c>
      <c r="L799" s="36">
        <v>11</v>
      </c>
      <c r="M799" s="42">
        <f ca="1">IF(IMPORT[[#This Row],[b2]]="","",IMPORT[[#This Row],[b2]]-IMPORT[[#This Row],[a2]])</f>
        <v>-2</v>
      </c>
      <c r="N799" s="43">
        <f ca="1">SUM(INDIRECT(IMPORT_VAR[TABLENAME]&amp;"[@a"&amp;$1:$1-1&amp;"]"),INDIRECT(IMPORT_VAR[TABLENAME]&amp;"[@c"&amp;$1:$1-1&amp;"]"))</f>
        <v>11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11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11</v>
      </c>
      <c r="U799" s="36"/>
      <c r="V799" s="67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11</v>
      </c>
    </row>
    <row r="800" spans="1:23">
      <c r="A800" s="42">
        <f ca="1">IF(IMPORT[[#This Row],[C]]&lt;1,"",ROW()-2)</f>
        <v>798</v>
      </c>
      <c r="B800" s="36" t="s">
        <v>4978</v>
      </c>
      <c r="C800" s="36" t="s">
        <v>3644</v>
      </c>
      <c r="D800" s="36">
        <v>240</v>
      </c>
      <c r="E800" s="42">
        <f ca="1">IMPORT[TT]</f>
        <v>11</v>
      </c>
      <c r="F800" s="36"/>
      <c r="G800" s="36" t="s">
        <v>4946</v>
      </c>
      <c r="H800" s="43">
        <v>13</v>
      </c>
      <c r="I800" s="36">
        <v>12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12</v>
      </c>
      <c r="L800" s="36">
        <v>11</v>
      </c>
      <c r="M800" s="42">
        <f ca="1">IF(IMPORT[[#This Row],[b2]]="","",IMPORT[[#This Row],[b2]]-IMPORT[[#This Row],[a2]])</f>
        <v>-1</v>
      </c>
      <c r="N800" s="43">
        <f ca="1">SUM(INDIRECT(IMPORT_VAR[TABLENAME]&amp;"[@a"&amp;$1:$1-1&amp;"]"),INDIRECT(IMPORT_VAR[TABLENAME]&amp;"[@c"&amp;$1:$1-1&amp;"]"))</f>
        <v>11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11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11</v>
      </c>
      <c r="U800" s="36"/>
      <c r="V800" s="67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11</v>
      </c>
    </row>
    <row r="801" spans="1:23">
      <c r="A801" s="42">
        <f ca="1">IF(IMPORT[[#This Row],[C]]&lt;1,"",ROW()-2)</f>
        <v>799</v>
      </c>
      <c r="B801" s="36" t="s">
        <v>4977</v>
      </c>
      <c r="C801" s="36" t="s">
        <v>3644</v>
      </c>
      <c r="D801" s="36">
        <v>240</v>
      </c>
      <c r="E801" s="42">
        <f ca="1">IMPORT[TT]</f>
        <v>1</v>
      </c>
      <c r="F801" s="36"/>
      <c r="G801" s="36" t="s">
        <v>4946</v>
      </c>
      <c r="H801" s="43">
        <v>3</v>
      </c>
      <c r="I801" s="36">
        <v>2</v>
      </c>
      <c r="J801" s="42">
        <f>IF(IMPORT[[#This Row],[b1]]="","",IMPORT[[#This Row],[b1]]-IMPORT[[#This Row],[a1]])</f>
        <v>-1</v>
      </c>
      <c r="K801" s="43">
        <f ca="1">SUM(INDIRECT(IMPORT_VAR[TABLENAME]&amp;"[@a"&amp;$1:$1-1&amp;"]"),INDIRECT(IMPORT_VAR[TABLENAME]&amp;"[@c"&amp;$1:$1-1&amp;"]"))</f>
        <v>2</v>
      </c>
      <c r="L801" s="36">
        <v>1</v>
      </c>
      <c r="M801" s="42">
        <f ca="1">IF(IMPORT[[#This Row],[b2]]="","",IMPORT[[#This Row],[b2]]-IMPORT[[#This Row],[a2]])</f>
        <v>-1</v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36"/>
      <c r="V801" s="67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</v>
      </c>
    </row>
    <row r="802" spans="1:23">
      <c r="A802" s="42">
        <f ca="1">IF(IMPORT[[#This Row],[C]]&lt;1,"",ROW()-2)</f>
        <v>800</v>
      </c>
      <c r="B802" s="36" t="s">
        <v>5057</v>
      </c>
      <c r="C802" s="36" t="s">
        <v>3702</v>
      </c>
      <c r="D802" s="36">
        <v>1152</v>
      </c>
      <c r="E802" s="42">
        <f ca="1">IMPORT[TT]</f>
        <v>1</v>
      </c>
      <c r="F802" s="36"/>
      <c r="G802" s="36" t="s">
        <v>5104</v>
      </c>
      <c r="H802" s="43">
        <v>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5</v>
      </c>
      <c r="L802" s="36">
        <v>1</v>
      </c>
      <c r="M802" s="42">
        <f ca="1">IF(IMPORT[[#This Row],[b2]]="","",IMPORT[[#This Row],[b2]]-IMPORT[[#This Row],[a2]])</f>
        <v>-4</v>
      </c>
      <c r="N802" s="43">
        <f ca="1">SUM(INDIRECT(IMPORT_VAR[TABLENAME]&amp;"[@a"&amp;$1:$1-1&amp;"]"),INDIRECT(IMPORT_VAR[TABLENAME]&amp;"[@c"&amp;$1:$1-1&amp;"]"))</f>
        <v>1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1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1</v>
      </c>
      <c r="U802" s="36"/>
      <c r="V802" s="67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1</v>
      </c>
    </row>
    <row r="803" spans="1:23">
      <c r="A803" s="42">
        <f ca="1">IF(IMPORT[[#This Row],[C]]&lt;1,"",ROW()-2)</f>
        <v>801</v>
      </c>
      <c r="B803" s="36" t="s">
        <v>5058</v>
      </c>
      <c r="C803" s="36" t="s">
        <v>3702</v>
      </c>
      <c r="D803" s="36">
        <v>2880</v>
      </c>
      <c r="E803" s="42">
        <f ca="1">IMPORT[TT]</f>
        <v>3</v>
      </c>
      <c r="F803" s="36"/>
      <c r="G803" s="36" t="s">
        <v>5104</v>
      </c>
      <c r="H803" s="43">
        <v>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5</v>
      </c>
      <c r="L803" s="36">
        <v>3</v>
      </c>
      <c r="M803" s="42">
        <f ca="1">IF(IMPORT[[#This Row],[b2]]="","",IMPORT[[#This Row],[b2]]-IMPORT[[#This Row],[a2]])</f>
        <v>-2</v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36"/>
      <c r="V803" s="67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3</v>
      </c>
    </row>
    <row r="804" spans="1:23">
      <c r="A804" s="42">
        <f ca="1">IF(IMPORT[[#This Row],[C]]&lt;1,"",ROW()-2)</f>
        <v>802</v>
      </c>
      <c r="B804" s="36" t="s">
        <v>5059</v>
      </c>
      <c r="C804" s="36" t="s">
        <v>3702</v>
      </c>
      <c r="D804" s="36">
        <v>384</v>
      </c>
      <c r="E804" s="42">
        <f ca="1">IMPORT[TT]</f>
        <v>1</v>
      </c>
      <c r="F804" s="36"/>
      <c r="G804" s="36" t="s">
        <v>5104</v>
      </c>
      <c r="H804" s="43">
        <v>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5</v>
      </c>
      <c r="L804" s="36">
        <v>1</v>
      </c>
      <c r="M804" s="42">
        <f ca="1">IF(IMPORT[[#This Row],[b2]]="","",IMPORT[[#This Row],[b2]]-IMPORT[[#This Row],[a2]])</f>
        <v>-4</v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36"/>
      <c r="V804" s="67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1</v>
      </c>
    </row>
    <row r="805" spans="1:23">
      <c r="A805" s="42">
        <f ca="1">IF(IMPORT[[#This Row],[C]]&lt;1,"",ROW()-2)</f>
        <v>803</v>
      </c>
      <c r="B805" s="36" t="s">
        <v>5060</v>
      </c>
      <c r="C805" s="36" t="s">
        <v>3702</v>
      </c>
      <c r="D805" s="36">
        <v>224</v>
      </c>
      <c r="E805" s="42">
        <f ca="1">IMPORT[TT]</f>
        <v>1</v>
      </c>
      <c r="F805" s="36"/>
      <c r="G805" s="36" t="s">
        <v>5104</v>
      </c>
      <c r="H805" s="43">
        <v>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5</v>
      </c>
      <c r="L805" s="36">
        <v>1</v>
      </c>
      <c r="M805" s="42">
        <f ca="1">IF(IMPORT[[#This Row],[b2]]="","",IMPORT[[#This Row],[b2]]-IMPORT[[#This Row],[a2]])</f>
        <v>-4</v>
      </c>
      <c r="N805" s="43">
        <f ca="1">SUM(INDIRECT(IMPORT_VAR[TABLENAME]&amp;"[@a"&amp;$1:$1-1&amp;"]"),INDIRECT(IMPORT_VAR[TABLENAME]&amp;"[@c"&amp;$1:$1-1&amp;"]"))</f>
        <v>1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</v>
      </c>
      <c r="U805" s="36"/>
      <c r="V805" s="67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</v>
      </c>
    </row>
    <row r="806" spans="1:23">
      <c r="A806" s="42">
        <f ca="1">IF(IMPORT[[#This Row],[C]]&lt;1,"",ROW()-2)</f>
        <v>804</v>
      </c>
      <c r="B806" s="36" t="s">
        <v>5061</v>
      </c>
      <c r="C806" s="36" t="s">
        <v>3702</v>
      </c>
      <c r="D806" s="36">
        <v>200</v>
      </c>
      <c r="E806" s="42">
        <f ca="1">IMPORT[TT]</f>
        <v>5</v>
      </c>
      <c r="F806" s="36"/>
      <c r="G806" s="36" t="s">
        <v>5104</v>
      </c>
      <c r="H806" s="43">
        <v>10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10</v>
      </c>
      <c r="L806" s="36">
        <v>5</v>
      </c>
      <c r="M806" s="42">
        <f ca="1">IF(IMPORT[[#This Row],[b2]]="","",IMPORT[[#This Row],[b2]]-IMPORT[[#This Row],[a2]])</f>
        <v>-5</v>
      </c>
      <c r="N806" s="43">
        <f ca="1">SUM(INDIRECT(IMPORT_VAR[TABLENAME]&amp;"[@a"&amp;$1:$1-1&amp;"]"),INDIRECT(IMPORT_VAR[TABLENAME]&amp;"[@c"&amp;$1:$1-1&amp;"]"))</f>
        <v>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5</v>
      </c>
      <c r="U806" s="36"/>
      <c r="V806" s="67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5</v>
      </c>
    </row>
    <row r="807" spans="1:23">
      <c r="A807" s="39">
        <f ca="1">IF(IMPORT[[#This Row],[C]]&lt;1,"",ROW()-2)</f>
        <v>805</v>
      </c>
      <c r="B807" s="36" t="s">
        <v>5062</v>
      </c>
      <c r="C807" s="36" t="s">
        <v>3648</v>
      </c>
      <c r="D807" s="31">
        <v>120</v>
      </c>
      <c r="E807" s="39">
        <f ca="1">IMPORT[TT]</f>
        <v>14</v>
      </c>
      <c r="F807" s="31"/>
      <c r="G807" s="36" t="s">
        <v>5104</v>
      </c>
      <c r="H807" s="40">
        <v>21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21</v>
      </c>
      <c r="L807" s="31">
        <v>14</v>
      </c>
      <c r="M807" s="39">
        <f ca="1">IF(IMPORT[[#This Row],[b2]]="","",IMPORT[[#This Row],[b2]]-IMPORT[[#This Row],[a2]])</f>
        <v>-7</v>
      </c>
      <c r="N807" s="40">
        <f ca="1">SUM(INDIRECT(IMPORT_VAR[TABLENAME]&amp;"[@a"&amp;$1:$1-1&amp;"]"),INDIRECT(IMPORT_VAR[TABLENAME]&amp;"[@c"&amp;$1:$1-1&amp;"]"))</f>
        <v>14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14</v>
      </c>
      <c r="U807" s="31"/>
      <c r="V807" s="66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14</v>
      </c>
    </row>
    <row r="808" spans="1:23">
      <c r="A808" s="39">
        <f ca="1">IF(IMPORT[[#This Row],[C]]&lt;1,"",ROW()-2)</f>
        <v>806</v>
      </c>
      <c r="B808" s="36" t="s">
        <v>5063</v>
      </c>
      <c r="C808" s="36" t="s">
        <v>3648</v>
      </c>
      <c r="D808" s="31">
        <v>144</v>
      </c>
      <c r="E808" s="39">
        <f ca="1">IMPORT[TT]</f>
        <v>9</v>
      </c>
      <c r="F808" s="31"/>
      <c r="G808" s="36" t="s">
        <v>5104</v>
      </c>
      <c r="H808" s="40">
        <v>15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15</v>
      </c>
      <c r="L808" s="31">
        <v>9</v>
      </c>
      <c r="M808" s="39">
        <f ca="1">IF(IMPORT[[#This Row],[b2]]="","",IMPORT[[#This Row],[b2]]-IMPORT[[#This Row],[a2]])</f>
        <v>-6</v>
      </c>
      <c r="N808" s="40">
        <f ca="1">SUM(INDIRECT(IMPORT_VAR[TABLENAME]&amp;"[@a"&amp;$1:$1-1&amp;"]"),INDIRECT(IMPORT_VAR[TABLENAME]&amp;"[@c"&amp;$1:$1-1&amp;"]"))</f>
        <v>9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9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9</v>
      </c>
      <c r="U808" s="31"/>
      <c r="V808" s="66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9</v>
      </c>
    </row>
    <row r="809" spans="1:23">
      <c r="A809" s="42">
        <f ca="1">IF(IMPORT[[#This Row],[C]]&lt;1,"",ROW()-2)</f>
        <v>807</v>
      </c>
      <c r="B809" s="36" t="s">
        <v>5064</v>
      </c>
      <c r="C809" s="36" t="s">
        <v>3648</v>
      </c>
      <c r="D809" s="36">
        <v>144</v>
      </c>
      <c r="E809" s="42">
        <f ca="1">IMPORT[TT]</f>
        <v>15</v>
      </c>
      <c r="F809" s="36"/>
      <c r="G809" s="36" t="s">
        <v>5104</v>
      </c>
      <c r="H809" s="43">
        <v>20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20</v>
      </c>
      <c r="L809" s="36">
        <v>15</v>
      </c>
      <c r="M809" s="42">
        <f ca="1">IF(IMPORT[[#This Row],[b2]]="","",IMPORT[[#This Row],[b2]]-IMPORT[[#This Row],[a2]])</f>
        <v>-5</v>
      </c>
      <c r="N809" s="43">
        <f ca="1">SUM(INDIRECT(IMPORT_VAR[TABLENAME]&amp;"[@a"&amp;$1:$1-1&amp;"]"),INDIRECT(IMPORT_VAR[TABLENAME]&amp;"[@c"&amp;$1:$1-1&amp;"]"))</f>
        <v>15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15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15</v>
      </c>
      <c r="U809" s="36"/>
      <c r="V809" s="67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15</v>
      </c>
    </row>
    <row r="810" spans="1:23">
      <c r="A810" s="42">
        <f ca="1">IF(IMPORT[[#This Row],[C]]&lt;1,"",ROW()-2)</f>
        <v>808</v>
      </c>
      <c r="B810" s="36" t="s">
        <v>5065</v>
      </c>
      <c r="C810" s="36" t="s">
        <v>3648</v>
      </c>
      <c r="D810" s="36">
        <v>120</v>
      </c>
      <c r="E810" s="42">
        <f ca="1">IMPORT[TT]</f>
        <v>15</v>
      </c>
      <c r="F810" s="36"/>
      <c r="G810" s="36" t="s">
        <v>5104</v>
      </c>
      <c r="H810" s="43">
        <v>20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20</v>
      </c>
      <c r="L810" s="36">
        <v>15</v>
      </c>
      <c r="M810" s="42">
        <f ca="1">IF(IMPORT[[#This Row],[b2]]="","",IMPORT[[#This Row],[b2]]-IMPORT[[#This Row],[a2]])</f>
        <v>-5</v>
      </c>
      <c r="N810" s="43">
        <f ca="1">SUM(INDIRECT(IMPORT_VAR[TABLENAME]&amp;"[@a"&amp;$1:$1-1&amp;"]"),INDIRECT(IMPORT_VAR[TABLENAME]&amp;"[@c"&amp;$1:$1-1&amp;"]"))</f>
        <v>15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15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15</v>
      </c>
      <c r="U810" s="36"/>
      <c r="V810" s="67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15</v>
      </c>
    </row>
    <row r="811" spans="1:23">
      <c r="A811" s="42">
        <f ca="1">IF(IMPORT[[#This Row],[C]]&lt;1,"",ROW()-2)</f>
        <v>809</v>
      </c>
      <c r="B811" s="36" t="s">
        <v>5066</v>
      </c>
      <c r="C811" s="36" t="s">
        <v>3648</v>
      </c>
      <c r="D811" s="36">
        <v>144</v>
      </c>
      <c r="E811" s="42">
        <f ca="1">IMPORT[TT]</f>
        <v>16</v>
      </c>
      <c r="F811" s="36"/>
      <c r="G811" s="36" t="s">
        <v>5104</v>
      </c>
      <c r="H811" s="43">
        <v>20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20</v>
      </c>
      <c r="L811" s="36">
        <v>16</v>
      </c>
      <c r="M811" s="42">
        <f ca="1">IF(IMPORT[[#This Row],[b2]]="","",IMPORT[[#This Row],[b2]]-IMPORT[[#This Row],[a2]])</f>
        <v>-4</v>
      </c>
      <c r="N811" s="43">
        <f ca="1">SUM(INDIRECT(IMPORT_VAR[TABLENAME]&amp;"[@a"&amp;$1:$1-1&amp;"]"),INDIRECT(IMPORT_VAR[TABLENAME]&amp;"[@c"&amp;$1:$1-1&amp;"]"))</f>
        <v>16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16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16</v>
      </c>
      <c r="U811" s="36"/>
      <c r="V811" s="67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16</v>
      </c>
    </row>
    <row r="812" spans="1:23">
      <c r="A812" s="42">
        <f ca="1">IF(IMPORT[[#This Row],[C]]&lt;1,"",ROW()-2)</f>
        <v>810</v>
      </c>
      <c r="B812" s="36" t="s">
        <v>5067</v>
      </c>
      <c r="C812" s="36" t="s">
        <v>3648</v>
      </c>
      <c r="D812" s="36">
        <v>144</v>
      </c>
      <c r="E812" s="42">
        <f ca="1">IMPORT[TT]</f>
        <v>16</v>
      </c>
      <c r="F812" s="36"/>
      <c r="G812" s="36" t="s">
        <v>5104</v>
      </c>
      <c r="H812" s="43">
        <v>20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20</v>
      </c>
      <c r="L812" s="36">
        <v>16</v>
      </c>
      <c r="M812" s="42">
        <f ca="1">IF(IMPORT[[#This Row],[b2]]="","",IMPORT[[#This Row],[b2]]-IMPORT[[#This Row],[a2]])</f>
        <v>-4</v>
      </c>
      <c r="N812" s="43">
        <f ca="1">SUM(INDIRECT(IMPORT_VAR[TABLENAME]&amp;"[@a"&amp;$1:$1-1&amp;"]"),INDIRECT(IMPORT_VAR[TABLENAME]&amp;"[@c"&amp;$1:$1-1&amp;"]"))</f>
        <v>16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16</v>
      </c>
      <c r="U812" s="36"/>
      <c r="V812" s="67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16</v>
      </c>
    </row>
    <row r="813" spans="1:23">
      <c r="A813" s="42">
        <f ca="1">IF(IMPORT[[#This Row],[C]]&lt;1,"",ROW()-2)</f>
        <v>811</v>
      </c>
      <c r="B813" s="36" t="s">
        <v>5068</v>
      </c>
      <c r="C813" s="36" t="s">
        <v>3648</v>
      </c>
      <c r="D813" s="36">
        <v>120</v>
      </c>
      <c r="E813" s="42">
        <f ca="1">IMPORT[TT]</f>
        <v>12</v>
      </c>
      <c r="F813" s="36"/>
      <c r="G813" s="36" t="s">
        <v>5104</v>
      </c>
      <c r="H813" s="43">
        <v>20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20</v>
      </c>
      <c r="L813" s="36">
        <v>12</v>
      </c>
      <c r="M813" s="42">
        <f ca="1">IF(IMPORT[[#This Row],[b2]]="","",IMPORT[[#This Row],[b2]]-IMPORT[[#This Row],[a2]])</f>
        <v>-8</v>
      </c>
      <c r="N813" s="43">
        <f ca="1">SUM(INDIRECT(IMPORT_VAR[TABLENAME]&amp;"[@a"&amp;$1:$1-1&amp;"]"),INDIRECT(IMPORT_VAR[TABLENAME]&amp;"[@c"&amp;$1:$1-1&amp;"]"))</f>
        <v>12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12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12</v>
      </c>
      <c r="U813" s="36"/>
      <c r="V813" s="67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12</v>
      </c>
    </row>
    <row r="814" spans="1:23">
      <c r="A814" s="42">
        <f ca="1">IF(IMPORT[[#This Row],[C]]&lt;1,"",ROW()-2)</f>
        <v>812</v>
      </c>
      <c r="B814" s="36" t="s">
        <v>5069</v>
      </c>
      <c r="C814" s="36" t="s">
        <v>3648</v>
      </c>
      <c r="D814" s="36">
        <v>160</v>
      </c>
      <c r="E814" s="42">
        <f ca="1">IMPORT[TT]</f>
        <v>16</v>
      </c>
      <c r="F814" s="36"/>
      <c r="G814" s="36" t="s">
        <v>5104</v>
      </c>
      <c r="H814" s="43">
        <v>20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20</v>
      </c>
      <c r="L814" s="36">
        <v>16</v>
      </c>
      <c r="M814" s="42">
        <f ca="1">IF(IMPORT[[#This Row],[b2]]="","",IMPORT[[#This Row],[b2]]-IMPORT[[#This Row],[a2]])</f>
        <v>-4</v>
      </c>
      <c r="N814" s="43">
        <f ca="1">SUM(INDIRECT(IMPORT_VAR[TABLENAME]&amp;"[@a"&amp;$1:$1-1&amp;"]"),INDIRECT(IMPORT_VAR[TABLENAME]&amp;"[@c"&amp;$1:$1-1&amp;"]"))</f>
        <v>16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16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16</v>
      </c>
      <c r="U814" s="36"/>
      <c r="V814" s="67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16</v>
      </c>
    </row>
    <row r="815" spans="1:23">
      <c r="A815" s="42">
        <f ca="1">IF(IMPORT[[#This Row],[C]]&lt;1,"",ROW()-2)</f>
        <v>813</v>
      </c>
      <c r="B815" s="36" t="s">
        <v>5070</v>
      </c>
      <c r="C815" s="36" t="s">
        <v>3648</v>
      </c>
      <c r="D815" s="36">
        <v>96</v>
      </c>
      <c r="E815" s="42">
        <f ca="1">IMPORT[TT]</f>
        <v>6</v>
      </c>
      <c r="F815" s="36"/>
      <c r="G815" s="36" t="s">
        <v>5104</v>
      </c>
      <c r="H815" s="43">
        <v>20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20</v>
      </c>
      <c r="L815" s="36">
        <v>6</v>
      </c>
      <c r="M815" s="42">
        <f ca="1">IF(IMPORT[[#This Row],[b2]]="","",IMPORT[[#This Row],[b2]]-IMPORT[[#This Row],[a2]])</f>
        <v>-14</v>
      </c>
      <c r="N815" s="43">
        <f ca="1">SUM(INDIRECT(IMPORT_VAR[TABLENAME]&amp;"[@a"&amp;$1:$1-1&amp;"]"),INDIRECT(IMPORT_VAR[TABLENAME]&amp;"[@c"&amp;$1:$1-1&amp;"]"))</f>
        <v>6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6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6</v>
      </c>
      <c r="U815" s="36"/>
      <c r="V815" s="67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6</v>
      </c>
    </row>
    <row r="816" spans="1:23">
      <c r="A816" s="42">
        <f ca="1">IF(IMPORT[[#This Row],[C]]&lt;1,"",ROW()-2)</f>
        <v>814</v>
      </c>
      <c r="B816" s="36" t="s">
        <v>5071</v>
      </c>
      <c r="C816" s="36" t="s">
        <v>3648</v>
      </c>
      <c r="D816" s="36">
        <v>200</v>
      </c>
      <c r="E816" s="42">
        <f ca="1">IMPORT[TT]</f>
        <v>13</v>
      </c>
      <c r="F816" s="36"/>
      <c r="G816" s="36" t="s">
        <v>5104</v>
      </c>
      <c r="H816" s="43">
        <v>15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15</v>
      </c>
      <c r="L816" s="36">
        <v>13</v>
      </c>
      <c r="M816" s="42">
        <f ca="1">IF(IMPORT[[#This Row],[b2]]="","",IMPORT[[#This Row],[b2]]-IMPORT[[#This Row],[a2]])</f>
        <v>-2</v>
      </c>
      <c r="N816" s="43">
        <f ca="1">SUM(INDIRECT(IMPORT_VAR[TABLENAME]&amp;"[@a"&amp;$1:$1-1&amp;"]"),INDIRECT(IMPORT_VAR[TABLENAME]&amp;"[@c"&amp;$1:$1-1&amp;"]"))</f>
        <v>13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13</v>
      </c>
      <c r="U816" s="36"/>
      <c r="V816" s="67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13</v>
      </c>
    </row>
    <row r="817" spans="1:23">
      <c r="A817" s="42">
        <f ca="1">IF(IMPORT[[#This Row],[C]]&lt;1,"",ROW()-2)</f>
        <v>815</v>
      </c>
      <c r="B817" s="36" t="s">
        <v>5072</v>
      </c>
      <c r="C817" s="36" t="s">
        <v>3648</v>
      </c>
      <c r="D817" s="36">
        <v>144</v>
      </c>
      <c r="E817" s="42">
        <f ca="1">IMPORT[TT]</f>
        <v>13</v>
      </c>
      <c r="F817" s="36"/>
      <c r="G817" s="36" t="s">
        <v>5104</v>
      </c>
      <c r="H817" s="43">
        <v>20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20</v>
      </c>
      <c r="L817" s="36">
        <v>13</v>
      </c>
      <c r="M817" s="42">
        <f ca="1">IF(IMPORT[[#This Row],[b2]]="","",IMPORT[[#This Row],[b2]]-IMPORT[[#This Row],[a2]])</f>
        <v>-7</v>
      </c>
      <c r="N817" s="43">
        <f ca="1">SUM(INDIRECT(IMPORT_VAR[TABLENAME]&amp;"[@a"&amp;$1:$1-1&amp;"]"),INDIRECT(IMPORT_VAR[TABLENAME]&amp;"[@c"&amp;$1:$1-1&amp;"]"))</f>
        <v>13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13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13</v>
      </c>
      <c r="U817" s="36"/>
      <c r="V817" s="67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13</v>
      </c>
    </row>
    <row r="818" spans="1:23">
      <c r="A818" s="42">
        <f ca="1">IF(IMPORT[[#This Row],[C]]&lt;1,"",ROW()-2)</f>
        <v>816</v>
      </c>
      <c r="B818" s="36" t="s">
        <v>5073</v>
      </c>
      <c r="C818" s="36" t="s">
        <v>3648</v>
      </c>
      <c r="D818" s="36">
        <v>144</v>
      </c>
      <c r="E818" s="42">
        <f ca="1">IMPORT[TT]</f>
        <v>12</v>
      </c>
      <c r="F818" s="36"/>
      <c r="G818" s="36" t="s">
        <v>5104</v>
      </c>
      <c r="H818" s="43">
        <v>20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20</v>
      </c>
      <c r="L818" s="36">
        <v>12</v>
      </c>
      <c r="M818" s="42">
        <f ca="1">IF(IMPORT[[#This Row],[b2]]="","",IMPORT[[#This Row],[b2]]-IMPORT[[#This Row],[a2]])</f>
        <v>-8</v>
      </c>
      <c r="N818" s="43">
        <f ca="1">SUM(INDIRECT(IMPORT_VAR[TABLENAME]&amp;"[@a"&amp;$1:$1-1&amp;"]"),INDIRECT(IMPORT_VAR[TABLENAME]&amp;"[@c"&amp;$1:$1-1&amp;"]"))</f>
        <v>12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12</v>
      </c>
      <c r="U818" s="36"/>
      <c r="V818" s="67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12</v>
      </c>
    </row>
    <row r="819" spans="1:23">
      <c r="A819" s="42">
        <f ca="1">IF(IMPORT[[#This Row],[C]]&lt;1,"",ROW()-2)</f>
        <v>817</v>
      </c>
      <c r="B819" s="36" t="s">
        <v>5074</v>
      </c>
      <c r="C819" s="36" t="s">
        <v>3648</v>
      </c>
      <c r="D819" s="36">
        <v>96</v>
      </c>
      <c r="E819" s="42">
        <f ca="1">IMPORT[TT]</f>
        <v>6</v>
      </c>
      <c r="F819" s="36"/>
      <c r="G819" s="36" t="s">
        <v>5104</v>
      </c>
      <c r="H819" s="43">
        <v>10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10</v>
      </c>
      <c r="L819" s="36">
        <v>6</v>
      </c>
      <c r="M819" s="42">
        <f ca="1">IF(IMPORT[[#This Row],[b2]]="","",IMPORT[[#This Row],[b2]]-IMPORT[[#This Row],[a2]])</f>
        <v>-4</v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36"/>
      <c r="V819" s="67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6</v>
      </c>
    </row>
    <row r="820" spans="1:23">
      <c r="A820" s="42">
        <f ca="1">IF(IMPORT[[#This Row],[C]]&lt;1,"",ROW()-2)</f>
        <v>818</v>
      </c>
      <c r="B820" s="36" t="s">
        <v>5075</v>
      </c>
      <c r="C820" s="36" t="s">
        <v>3648</v>
      </c>
      <c r="D820" s="36">
        <v>160</v>
      </c>
      <c r="E820" s="42">
        <f ca="1">IMPORT[TT]</f>
        <v>22</v>
      </c>
      <c r="F820" s="36"/>
      <c r="G820" s="36" t="s">
        <v>5104</v>
      </c>
      <c r="H820" s="43">
        <v>25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25</v>
      </c>
      <c r="L820" s="36">
        <v>22</v>
      </c>
      <c r="M820" s="42">
        <f ca="1">IF(IMPORT[[#This Row],[b2]]="","",IMPORT[[#This Row],[b2]]-IMPORT[[#This Row],[a2]])</f>
        <v>-3</v>
      </c>
      <c r="N820" s="43">
        <f ca="1">SUM(INDIRECT(IMPORT_VAR[TABLENAME]&amp;"[@a"&amp;$1:$1-1&amp;"]"),INDIRECT(IMPORT_VAR[TABLENAME]&amp;"[@c"&amp;$1:$1-1&amp;"]"))</f>
        <v>22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22</v>
      </c>
      <c r="U820" s="36"/>
      <c r="V820" s="67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22</v>
      </c>
    </row>
    <row r="821" spans="1:23">
      <c r="A821" s="42">
        <f ca="1">IF(IMPORT[[#This Row],[C]]&lt;1,"",ROW()-2)</f>
        <v>819</v>
      </c>
      <c r="B821" s="36" t="s">
        <v>5076</v>
      </c>
      <c r="C821" s="36" t="s">
        <v>3648</v>
      </c>
      <c r="D821" s="36">
        <v>144</v>
      </c>
      <c r="E821" s="42">
        <f ca="1">IMPORT[TT]</f>
        <v>6</v>
      </c>
      <c r="F821" s="36"/>
      <c r="G821" s="36" t="s">
        <v>5104</v>
      </c>
      <c r="H821" s="43">
        <v>10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10</v>
      </c>
      <c r="L821" s="36">
        <v>6</v>
      </c>
      <c r="M821" s="42">
        <f ca="1">IF(IMPORT[[#This Row],[b2]]="","",IMPORT[[#This Row],[b2]]-IMPORT[[#This Row],[a2]])</f>
        <v>-4</v>
      </c>
      <c r="N821" s="43">
        <f ca="1">SUM(INDIRECT(IMPORT_VAR[TABLENAME]&amp;"[@a"&amp;$1:$1-1&amp;"]"),INDIRECT(IMPORT_VAR[TABLENAME]&amp;"[@c"&amp;$1:$1-1&amp;"]"))</f>
        <v>6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6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6</v>
      </c>
      <c r="U821" s="36"/>
      <c r="V821" s="67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6</v>
      </c>
    </row>
    <row r="822" spans="1:23">
      <c r="A822" s="39">
        <f ca="1">IF(IMPORT[[#This Row],[C]]&lt;1,"",ROW()-2)</f>
        <v>820</v>
      </c>
      <c r="B822" s="36" t="s">
        <v>5077</v>
      </c>
      <c r="C822" s="36" t="s">
        <v>3648</v>
      </c>
      <c r="D822" s="36">
        <v>144</v>
      </c>
      <c r="E822" s="39">
        <f ca="1">IMPORT[TT]</f>
        <v>23</v>
      </c>
      <c r="F822" s="31"/>
      <c r="G822" s="36" t="s">
        <v>5104</v>
      </c>
      <c r="H822" s="40">
        <v>25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25</v>
      </c>
      <c r="L822" s="31">
        <v>23</v>
      </c>
      <c r="M822" s="39">
        <f ca="1">IF(IMPORT[[#This Row],[b2]]="","",IMPORT[[#This Row],[b2]]-IMPORT[[#This Row],[a2]])</f>
        <v>-2</v>
      </c>
      <c r="N822" s="40">
        <f ca="1">SUM(INDIRECT(IMPORT_VAR[TABLENAME]&amp;"[@a"&amp;$1:$1-1&amp;"]"),INDIRECT(IMPORT_VAR[TABLENAME]&amp;"[@c"&amp;$1:$1-1&amp;"]"))</f>
        <v>23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23</v>
      </c>
      <c r="U822" s="31"/>
      <c r="V822" s="66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23</v>
      </c>
    </row>
    <row r="823" spans="1:23">
      <c r="A823" s="39">
        <f ca="1">IF(IMPORT[[#This Row],[C]]&lt;1,"",ROW()-2)</f>
        <v>821</v>
      </c>
      <c r="B823" s="31" t="s">
        <v>3945</v>
      </c>
      <c r="C823" s="31" t="s">
        <v>5078</v>
      </c>
      <c r="D823" s="31">
        <v>50</v>
      </c>
      <c r="E823" s="39">
        <f ca="1">IMPORT[TT]</f>
        <v>100</v>
      </c>
      <c r="F823" s="31"/>
      <c r="G823" s="31" t="s">
        <v>5104</v>
      </c>
      <c r="H823" s="40">
        <v>100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100</v>
      </c>
      <c r="U823" s="31"/>
      <c r="V823" s="66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100</v>
      </c>
    </row>
    <row r="824" spans="1:23">
      <c r="A824" s="39">
        <f ca="1">IF(IMPORT[[#This Row],[C]]&lt;1,"",ROW()-2)</f>
        <v>822</v>
      </c>
      <c r="B824" s="31" t="s">
        <v>4813</v>
      </c>
      <c r="C824" s="31" t="s">
        <v>5079</v>
      </c>
      <c r="D824" s="31">
        <v>48</v>
      </c>
      <c r="E824" s="39">
        <f ca="1">IMPORT[TT]</f>
        <v>49</v>
      </c>
      <c r="F824" s="31"/>
      <c r="G824" s="31" t="s">
        <v>5104</v>
      </c>
      <c r="H824" s="40">
        <v>49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49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49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49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49</v>
      </c>
      <c r="U824" s="31"/>
      <c r="V824" s="66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49</v>
      </c>
    </row>
    <row r="825" spans="1:23">
      <c r="A825" s="39">
        <f ca="1">IF(IMPORT[[#This Row],[C]]&lt;1,"",ROW()-2)</f>
        <v>823</v>
      </c>
      <c r="B825" s="31" t="s">
        <v>5083</v>
      </c>
      <c r="C825" s="31" t="s">
        <v>3450</v>
      </c>
      <c r="D825" s="31">
        <v>600</v>
      </c>
      <c r="E825" s="39">
        <f ca="1">IMPORT[TT]</f>
        <v>7</v>
      </c>
      <c r="F825" s="31"/>
      <c r="G825" s="31" t="s">
        <v>5104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>
        <v>7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7</v>
      </c>
      <c r="U825" s="31"/>
      <c r="V825" s="66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7</v>
      </c>
    </row>
    <row r="826" spans="1:23">
      <c r="A826" s="39">
        <f ca="1">IF(IMPORT[[#This Row],[C]]&lt;1,"",ROW()-2)</f>
        <v>824</v>
      </c>
      <c r="B826" s="31" t="s">
        <v>3460</v>
      </c>
      <c r="C826" s="31" t="s">
        <v>3457</v>
      </c>
      <c r="D826" s="31">
        <v>288</v>
      </c>
      <c r="E826" s="39">
        <f ca="1">IMPORT[TT]</f>
        <v>19</v>
      </c>
      <c r="F826" s="31"/>
      <c r="G826" s="31" t="s">
        <v>5104</v>
      </c>
      <c r="H826" s="40">
        <v>20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20</v>
      </c>
      <c r="L826" s="31">
        <v>19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19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19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19</v>
      </c>
      <c r="U826" s="31"/>
      <c r="V826" s="66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19</v>
      </c>
    </row>
    <row r="827" spans="1:23">
      <c r="A827" s="39">
        <f ca="1">IF(IMPORT[[#This Row],[C]]&lt;1,"",ROW()-2)</f>
        <v>825</v>
      </c>
      <c r="B827" s="31" t="s">
        <v>5084</v>
      </c>
      <c r="C827" s="31" t="s">
        <v>3457</v>
      </c>
      <c r="D827" s="31">
        <v>288</v>
      </c>
      <c r="E827" s="39">
        <f ca="1">IMPORT[TT]</f>
        <v>4</v>
      </c>
      <c r="F827" s="31"/>
      <c r="G827" s="31" t="s">
        <v>5104</v>
      </c>
      <c r="H827" s="40">
        <v>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>
        <v>4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4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</v>
      </c>
      <c r="U827" s="31"/>
      <c r="V827" s="66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</v>
      </c>
    </row>
    <row r="828" spans="1:23">
      <c r="A828" s="39">
        <f ca="1">IF(IMPORT[[#This Row],[C]]&lt;1,"",ROW()-2)</f>
        <v>826</v>
      </c>
      <c r="B828" s="31" t="s">
        <v>5085</v>
      </c>
      <c r="C828" s="31" t="s">
        <v>3457</v>
      </c>
      <c r="D828" s="31">
        <v>288</v>
      </c>
      <c r="E828" s="39">
        <f ca="1">IMPORT[TT]</f>
        <v>4</v>
      </c>
      <c r="F828" s="31"/>
      <c r="G828" s="31" t="s">
        <v>5104</v>
      </c>
      <c r="H828" s="40">
        <v>5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5</v>
      </c>
      <c r="L828" s="31">
        <v>4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4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4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4</v>
      </c>
      <c r="U828" s="31"/>
      <c r="V828" s="66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4</v>
      </c>
    </row>
    <row r="829" spans="1:23">
      <c r="A829" s="39">
        <f ca="1">IF(IMPORT[[#This Row],[C]]&lt;1,"",ROW()-2)</f>
        <v>827</v>
      </c>
      <c r="B829" s="31" t="s">
        <v>5086</v>
      </c>
      <c r="C829" s="31" t="s">
        <v>3450</v>
      </c>
      <c r="D829" s="31">
        <v>480</v>
      </c>
      <c r="E829" s="39">
        <f ca="1">IMPORT[TT]</f>
        <v>2</v>
      </c>
      <c r="F829" s="31"/>
      <c r="G829" s="31" t="s">
        <v>5104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>
        <v>2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6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1" t="s">
        <v>5087</v>
      </c>
      <c r="C830" s="31" t="s">
        <v>3450</v>
      </c>
      <c r="D830" s="31">
        <v>600</v>
      </c>
      <c r="E830" s="39">
        <f ca="1">IMPORT[TT]</f>
        <v>7</v>
      </c>
      <c r="F830" s="31"/>
      <c r="G830" s="31" t="s">
        <v>5104</v>
      </c>
      <c r="H830" s="40">
        <v>8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8</v>
      </c>
      <c r="L830" s="31">
        <v>7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31"/>
      <c r="V830" s="66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7</v>
      </c>
    </row>
    <row r="831" spans="1:23">
      <c r="A831" s="39">
        <f ca="1">IF(IMPORT[[#This Row],[C]]&lt;1,"",ROW()-2)</f>
        <v>829</v>
      </c>
      <c r="B831" s="31" t="s">
        <v>5088</v>
      </c>
      <c r="C831" s="31" t="s">
        <v>3450</v>
      </c>
      <c r="D831" s="31">
        <v>288</v>
      </c>
      <c r="E831" s="39">
        <f ca="1">IMPORT[TT]</f>
        <v>24</v>
      </c>
      <c r="F831" s="31"/>
      <c r="G831" s="31" t="s">
        <v>5104</v>
      </c>
      <c r="H831" s="40">
        <v>25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25</v>
      </c>
      <c r="L831" s="31">
        <v>24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24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24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24</v>
      </c>
      <c r="U831" s="31"/>
      <c r="V831" s="66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24</v>
      </c>
    </row>
    <row r="832" spans="1:23">
      <c r="A832" s="39">
        <f ca="1">IF(IMPORT[[#This Row],[C]]&lt;1,"",ROW()-2)</f>
        <v>830</v>
      </c>
      <c r="B832" s="31" t="s">
        <v>5089</v>
      </c>
      <c r="C832" s="31" t="s">
        <v>3450</v>
      </c>
      <c r="D832" s="31">
        <v>600</v>
      </c>
      <c r="E832" s="39">
        <f ca="1">IMPORT[TT]</f>
        <v>4</v>
      </c>
      <c r="F832" s="31"/>
      <c r="G832" s="31" t="s">
        <v>5104</v>
      </c>
      <c r="H832" s="40">
        <v>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5</v>
      </c>
      <c r="L832" s="31">
        <v>4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31"/>
      <c r="V832" s="66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</v>
      </c>
    </row>
    <row r="833" spans="1:23">
      <c r="A833" s="39">
        <f ca="1">IF(IMPORT[[#This Row],[C]]&lt;1,"",ROW()-2)</f>
        <v>831</v>
      </c>
      <c r="B833" s="31" t="s">
        <v>5090</v>
      </c>
      <c r="C833" s="31" t="s">
        <v>3450</v>
      </c>
      <c r="D833" s="31">
        <v>600</v>
      </c>
      <c r="E833" s="39">
        <f ca="1">IMPORT[TT]</f>
        <v>4</v>
      </c>
      <c r="F833" s="31"/>
      <c r="G833" s="31" t="s">
        <v>5104</v>
      </c>
      <c r="H833" s="40">
        <v>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5</v>
      </c>
      <c r="L833" s="31">
        <v>4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31"/>
      <c r="V833" s="66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4</v>
      </c>
    </row>
    <row r="834" spans="1:23">
      <c r="A834" s="39">
        <f ca="1">IF(IMPORT[[#This Row],[C]]&lt;1,"",ROW()-2)</f>
        <v>832</v>
      </c>
      <c r="B834" s="31" t="s">
        <v>5091</v>
      </c>
      <c r="C834" s="31" t="s">
        <v>3450</v>
      </c>
      <c r="D834" s="31">
        <v>600</v>
      </c>
      <c r="E834" s="39">
        <f ca="1">IMPORT[TT]</f>
        <v>4</v>
      </c>
      <c r="F834" s="31"/>
      <c r="G834" s="31" t="s">
        <v>5104</v>
      </c>
      <c r="H834" s="40">
        <v>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</v>
      </c>
      <c r="L834" s="31">
        <v>4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31"/>
      <c r="V834" s="66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</v>
      </c>
    </row>
    <row r="835" spans="1:23">
      <c r="A835" s="39">
        <f ca="1">IF(IMPORT[[#This Row],[C]]&lt;1,"",ROW()-2)</f>
        <v>833</v>
      </c>
      <c r="B835" s="31" t="s">
        <v>5092</v>
      </c>
      <c r="C835" s="31" t="s">
        <v>3450</v>
      </c>
      <c r="D835" s="31">
        <v>600</v>
      </c>
      <c r="E835" s="39">
        <f ca="1">IMPORT[TT]</f>
        <v>9</v>
      </c>
      <c r="F835" s="31"/>
      <c r="G835" s="31" t="s">
        <v>5104</v>
      </c>
      <c r="H835" s="40">
        <v>10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10</v>
      </c>
      <c r="L835" s="31">
        <v>9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31"/>
      <c r="V835" s="66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9</v>
      </c>
    </row>
    <row r="836" spans="1:23">
      <c r="A836" s="39">
        <f ca="1">IF(IMPORT[[#This Row],[C]]&lt;1,"",ROW()-2)</f>
        <v>834</v>
      </c>
      <c r="B836" s="31" t="s">
        <v>5093</v>
      </c>
      <c r="C836" s="31" t="s">
        <v>3450</v>
      </c>
      <c r="D836" s="31">
        <v>600</v>
      </c>
      <c r="E836" s="39">
        <f ca="1">IMPORT[TT]</f>
        <v>9</v>
      </c>
      <c r="F836" s="31"/>
      <c r="G836" s="31" t="s">
        <v>5104</v>
      </c>
      <c r="H836" s="40">
        <v>10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10</v>
      </c>
      <c r="L836" s="31">
        <v>9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9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9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9</v>
      </c>
      <c r="U836" s="31"/>
      <c r="V836" s="66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9</v>
      </c>
    </row>
    <row r="837" spans="1:23">
      <c r="A837" s="39">
        <f ca="1">IF(IMPORT[[#This Row],[C]]&lt;1,"",ROW()-2)</f>
        <v>835</v>
      </c>
      <c r="B837" s="31" t="s">
        <v>5094</v>
      </c>
      <c r="C837" s="31" t="s">
        <v>3450</v>
      </c>
      <c r="D837" s="31">
        <v>2400</v>
      </c>
      <c r="E837" s="39">
        <f ca="1">IMPORT[TT]</f>
        <v>2</v>
      </c>
      <c r="F837" s="31"/>
      <c r="G837" s="31" t="s">
        <v>5104</v>
      </c>
      <c r="H837" s="40">
        <v>3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3</v>
      </c>
      <c r="L837" s="31">
        <v>2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6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1" t="s">
        <v>5095</v>
      </c>
      <c r="C838" s="31" t="s">
        <v>3450</v>
      </c>
      <c r="D838" s="31">
        <v>2400</v>
      </c>
      <c r="E838" s="39">
        <f ca="1">IMPORT[TT]</f>
        <v>2</v>
      </c>
      <c r="F838" s="31"/>
      <c r="G838" s="31" t="s">
        <v>5104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6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1" t="s">
        <v>5096</v>
      </c>
      <c r="C839" s="31" t="s">
        <v>3450</v>
      </c>
      <c r="D839" s="31">
        <v>1800</v>
      </c>
      <c r="E839" s="39">
        <f ca="1">IMPORT[TT]</f>
        <v>3</v>
      </c>
      <c r="F839" s="31"/>
      <c r="G839" s="31" t="s">
        <v>5104</v>
      </c>
      <c r="H839" s="40">
        <v>4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4</v>
      </c>
      <c r="L839" s="31">
        <v>3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31"/>
      <c r="V839" s="66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3</v>
      </c>
    </row>
    <row r="840" spans="1:23">
      <c r="A840" s="39">
        <f ca="1">IF(IMPORT[[#This Row],[C]]&lt;1,"",ROW()-2)</f>
        <v>838</v>
      </c>
      <c r="B840" s="31" t="s">
        <v>5097</v>
      </c>
      <c r="C840" s="31" t="s">
        <v>3450</v>
      </c>
      <c r="D840" s="31">
        <v>1800</v>
      </c>
      <c r="E840" s="39">
        <f ca="1">IMPORT[TT]</f>
        <v>3</v>
      </c>
      <c r="F840" s="31"/>
      <c r="G840" s="31" t="s">
        <v>5104</v>
      </c>
      <c r="H840" s="40">
        <v>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4</v>
      </c>
      <c r="L840" s="31">
        <v>3</v>
      </c>
      <c r="M840" s="39">
        <f ca="1">IF(IMPORT[[#This Row],[b2]]="","",IMPORT[[#This Row],[b2]]-IMPORT[[#This Row],[a2]])</f>
        <v>-1</v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31"/>
      <c r="V840" s="66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3</v>
      </c>
    </row>
    <row r="841" spans="1:23">
      <c r="A841" s="39">
        <f ca="1">IF(IMPORT[[#This Row],[C]]&lt;1,"",ROW()-2)</f>
        <v>839</v>
      </c>
      <c r="B841" s="31" t="s">
        <v>5098</v>
      </c>
      <c r="C841" s="31" t="s">
        <v>3450</v>
      </c>
      <c r="D841" s="31">
        <v>1800</v>
      </c>
      <c r="E841" s="39">
        <f ca="1">IMPORT[TT]</f>
        <v>1</v>
      </c>
      <c r="F841" s="31"/>
      <c r="G841" s="31" t="s">
        <v>5104</v>
      </c>
      <c r="H841" s="40">
        <v>2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6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1" t="s">
        <v>5099</v>
      </c>
      <c r="C842" s="31" t="s">
        <v>3450</v>
      </c>
      <c r="D842" s="31">
        <v>2400</v>
      </c>
      <c r="E842" s="39">
        <f ca="1">IMPORT[TT]</f>
        <v>2</v>
      </c>
      <c r="F842" s="31"/>
      <c r="G842" s="31" t="s">
        <v>5104</v>
      </c>
      <c r="H842" s="40">
        <v>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6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1" t="s">
        <v>3539</v>
      </c>
      <c r="C843" s="31" t="s">
        <v>3450</v>
      </c>
      <c r="D843" s="31">
        <v>2400</v>
      </c>
      <c r="E843" s="39">
        <f ca="1">IMPORT[TT]</f>
        <v>2</v>
      </c>
      <c r="F843" s="31"/>
      <c r="G843" s="31" t="s">
        <v>5104</v>
      </c>
      <c r="H843" s="40">
        <v>3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3</v>
      </c>
      <c r="L843" s="31">
        <v>2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2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</v>
      </c>
      <c r="U843" s="31"/>
      <c r="V843" s="66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</v>
      </c>
    </row>
    <row r="844" spans="1:23">
      <c r="A844" s="39">
        <f ca="1">IF(IMPORT[[#This Row],[C]]&lt;1,"",ROW()-2)</f>
        <v>842</v>
      </c>
      <c r="B844" s="31" t="s">
        <v>3540</v>
      </c>
      <c r="C844" s="31" t="s">
        <v>3450</v>
      </c>
      <c r="D844" s="31">
        <v>2400</v>
      </c>
      <c r="E844" s="39">
        <f ca="1">IMPORT[TT]</f>
        <v>2</v>
      </c>
      <c r="F844" s="31"/>
      <c r="G844" s="31" t="s">
        <v>5104</v>
      </c>
      <c r="H844" s="40">
        <v>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>
        <v>2</v>
      </c>
      <c r="M844" s="39">
        <f ca="1">IF(IMPORT[[#This Row],[b2]]="","",IMPORT[[#This Row],[b2]]-IMPORT[[#This Row],[a2]])</f>
        <v>-1</v>
      </c>
      <c r="N844" s="40">
        <f ca="1">SUM(INDIRECT(IMPORT_VAR[TABLENAME]&amp;"[@a"&amp;$1:$1-1&amp;"]"),INDIRECT(IMPORT_VAR[TABLENAME]&amp;"[@c"&amp;$1:$1-1&amp;"]"))</f>
        <v>2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</v>
      </c>
      <c r="U844" s="31"/>
      <c r="V844" s="66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</v>
      </c>
    </row>
    <row r="845" spans="1:23">
      <c r="A845" s="39">
        <f ca="1">IF(IMPORT[[#This Row],[C]]&lt;1,"",ROW()-2)</f>
        <v>843</v>
      </c>
      <c r="B845" s="31" t="s">
        <v>5100</v>
      </c>
      <c r="C845" s="31" t="s">
        <v>3450</v>
      </c>
      <c r="D845" s="31">
        <v>1800</v>
      </c>
      <c r="E845" s="39">
        <f ca="1">IMPORT[TT]</f>
        <v>3</v>
      </c>
      <c r="F845" s="31"/>
      <c r="G845" s="31" t="s">
        <v>5104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>
        <v>3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3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3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3</v>
      </c>
      <c r="U845" s="31"/>
      <c r="V845" s="66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3</v>
      </c>
    </row>
    <row r="846" spans="1:23">
      <c r="A846" s="39">
        <f ca="1">IF(IMPORT[[#This Row],[C]]&lt;1,"",ROW()-2)</f>
        <v>844</v>
      </c>
      <c r="B846" s="31" t="s">
        <v>5101</v>
      </c>
      <c r="C846" s="31" t="s">
        <v>3450</v>
      </c>
      <c r="D846" s="31">
        <v>1800</v>
      </c>
      <c r="E846" s="39">
        <f ca="1">IMPORT[TT]</f>
        <v>3</v>
      </c>
      <c r="F846" s="31"/>
      <c r="G846" s="31" t="s">
        <v>5104</v>
      </c>
      <c r="H846" s="40">
        <v>4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4</v>
      </c>
      <c r="L846" s="31">
        <v>3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3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3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3</v>
      </c>
      <c r="U846" s="31"/>
      <c r="V846" s="66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3</v>
      </c>
    </row>
    <row r="847" spans="1:23">
      <c r="A847" s="39">
        <f ca="1">IF(IMPORT[[#This Row],[C]]&lt;1,"",ROW()-2)</f>
        <v>845</v>
      </c>
      <c r="B847" s="31" t="s">
        <v>5102</v>
      </c>
      <c r="C847" s="31" t="s">
        <v>3450</v>
      </c>
      <c r="D847" s="31">
        <v>1800</v>
      </c>
      <c r="E847" s="39">
        <f ca="1">IMPORT[TT]</f>
        <v>3</v>
      </c>
      <c r="F847" s="31"/>
      <c r="G847" s="31" t="s">
        <v>5104</v>
      </c>
      <c r="H847" s="40">
        <v>4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4</v>
      </c>
      <c r="L847" s="31">
        <v>3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3</v>
      </c>
      <c r="U847" s="31"/>
      <c r="V847" s="66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3</v>
      </c>
    </row>
    <row r="848" spans="1:23">
      <c r="A848" s="39">
        <f ca="1">IF(IMPORT[[#This Row],[C]]&lt;1,"",ROW()-2)</f>
        <v>846</v>
      </c>
      <c r="B848" s="31" t="s">
        <v>5103</v>
      </c>
      <c r="C848" s="31" t="s">
        <v>3450</v>
      </c>
      <c r="D848" s="31">
        <v>1800</v>
      </c>
      <c r="E848" s="39">
        <f ca="1">IMPORT[TT]</f>
        <v>3</v>
      </c>
      <c r="F848" s="31"/>
      <c r="G848" s="31" t="s">
        <v>5104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>
        <v>3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31"/>
      <c r="V848" s="66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3</v>
      </c>
    </row>
    <row r="849" spans="1:23">
      <c r="A849" s="39">
        <f ca="1">IF(IMPORT[[#This Row],[C]]&lt;1,"",ROW()-2)</f>
        <v>847</v>
      </c>
      <c r="B849" s="31" t="s">
        <v>4965</v>
      </c>
      <c r="C849" s="31" t="s">
        <v>3603</v>
      </c>
      <c r="D849" s="31">
        <v>1000</v>
      </c>
      <c r="E849" s="39">
        <f ca="1">IMPORT[TT]</f>
        <v>6</v>
      </c>
      <c r="F849" s="31"/>
      <c r="G849" s="31" t="s">
        <v>5104</v>
      </c>
      <c r="H849" s="40">
        <v>6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6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6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6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6</v>
      </c>
      <c r="U849" s="31"/>
      <c r="V849" s="66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6</v>
      </c>
    </row>
    <row r="850" spans="1:23">
      <c r="A850" s="31" t="str">
        <f ca="1">IF(IMPORT[[#This Row],[C]]&lt;1,"",ROW()-2)</f>
        <v/>
      </c>
      <c r="B850" s="31" t="s">
        <v>3494</v>
      </c>
      <c r="C850" s="31" t="s">
        <v>3467</v>
      </c>
      <c r="D850" s="31">
        <v>1728</v>
      </c>
      <c r="E850" s="31">
        <f ca="1">IMPORT[TT]</f>
        <v>0</v>
      </c>
      <c r="F850" s="31"/>
      <c r="G850" s="31">
        <v>2019</v>
      </c>
      <c r="H850" s="32">
        <v>1</v>
      </c>
      <c r="I850" s="31"/>
      <c r="J850" s="31" t="str">
        <f>IF(IMPORT[[#This Row],[b1]]="","",IMPORT[[#This Row],[b1]]-IMPORT[[#This Row],[a1]])</f>
        <v/>
      </c>
      <c r="K850" s="32">
        <f ca="1">SUM(INDIRECT(IMPORT_VAR[TABLENAME]&amp;"[@a"&amp;$1:$1-1&amp;"]"),INDIRECT(IMPORT_VAR[TABLENAME]&amp;"[@c"&amp;$1:$1-1&amp;"]"))</f>
        <v>1</v>
      </c>
      <c r="L850" s="31">
        <v>0</v>
      </c>
      <c r="M850" s="31">
        <f ca="1">IF(IMPORT[[#This Row],[b2]]="","",IMPORT[[#This Row],[b2]]-IMPORT[[#This Row],[a2]])</f>
        <v>-1</v>
      </c>
      <c r="N850" s="32">
        <f ca="1">SUM(INDIRECT(IMPORT_VAR[TABLENAME]&amp;"[@a"&amp;$1:$1-1&amp;"]"),INDIRECT(IMPORT_VAR[TABLENAME]&amp;"[@c"&amp;$1:$1-1&amp;"]"))</f>
        <v>0</v>
      </c>
      <c r="O850" s="33"/>
      <c r="P850" s="33" t="str">
        <f>IF(IMPORT[[#This Row],[b3]]="","",IMPORT[[#This Row],[b3]]-IMPORT[[#This Row],[a3]])</f>
        <v/>
      </c>
      <c r="Q850" s="32">
        <f ca="1">SUM(INDIRECT(IMPORT_VAR[TABLENAME]&amp;"[@a"&amp;$1:$1-1&amp;"]"),INDIRECT(IMPORT_VAR[TABLENAME]&amp;"[@c"&amp;$1:$1-1&amp;"]"))</f>
        <v>0</v>
      </c>
      <c r="R850" s="33"/>
      <c r="S850" s="33" t="str">
        <f>IF(IMPORT[[#This Row],[b4]]="","",IMPORT[[#This Row],[b4]]-IMPORT[[#This Row],[a4]])</f>
        <v/>
      </c>
      <c r="T850" s="32">
        <f ca="1">SUM(INDIRECT(IMPORT_VAR[TABLENAME]&amp;"[@a"&amp;$1:$1-1&amp;"]"),INDIRECT(IMPORT_VAR[TABLENAME]&amp;"[@c"&amp;$1:$1-1&amp;"]"))</f>
        <v>0</v>
      </c>
      <c r="U850" s="31"/>
      <c r="V850" s="69" t="str">
        <f>IF(IMPORT[[#This Row],[b5]]="","",IMPORT[[#This Row],[b5]]-IMPORT[[#This Row],[a5]])</f>
        <v/>
      </c>
      <c r="W850" s="52">
        <f ca="1">SUM(INDIRECT(IMPORT_VAR[TABLENAME]&amp;"[@a"&amp;$1:$1-1&amp;"]"),INDIRECT(IMPORT_VAR[TABLENAME]&amp;"[@c"&amp;$1:$1-1&amp;"]"))</f>
        <v>0</v>
      </c>
    </row>
    <row r="851" spans="1:23">
      <c r="A851" s="31" t="str">
        <f ca="1">IF(IMPORT[[#This Row],[C]]&lt;1,"",ROW()-2)</f>
        <v/>
      </c>
      <c r="B851" s="31" t="s">
        <v>3495</v>
      </c>
      <c r="C851" s="31" t="s">
        <v>3467</v>
      </c>
      <c r="D851" s="31">
        <v>120</v>
      </c>
      <c r="E851" s="31">
        <f ca="1">IMPORT[TT]</f>
        <v>0</v>
      </c>
      <c r="F851" s="31"/>
      <c r="G851" s="31">
        <v>2019</v>
      </c>
      <c r="H851" s="32">
        <v>1</v>
      </c>
      <c r="I851" s="31">
        <v>0</v>
      </c>
      <c r="J851" s="31">
        <f>IF(IMPORT[[#This Row],[b1]]="","",IMPORT[[#This Row],[b1]]-IMPORT[[#This Row],[a1]])</f>
        <v>-1</v>
      </c>
      <c r="K851" s="32">
        <f ca="1">SUM(INDIRECT(IMPORT_VAR[TABLENAME]&amp;"[@a"&amp;$1:$1-1&amp;"]"),INDIRECT(IMPORT_VAR[TABLENAME]&amp;"[@c"&amp;$1:$1-1&amp;"]"))</f>
        <v>0</v>
      </c>
      <c r="L851" s="31"/>
      <c r="M851" s="31" t="str">
        <f>IF(IMPORT[[#This Row],[b2]]="","",IMPORT[[#This Row],[b2]]-IMPORT[[#This Row],[a2]])</f>
        <v/>
      </c>
      <c r="N851" s="32">
        <f ca="1">SUM(INDIRECT(IMPORT_VAR[TABLENAME]&amp;"[@a"&amp;$1:$1-1&amp;"]"),INDIRECT(IMPORT_VAR[TABLENAME]&amp;"[@c"&amp;$1:$1-1&amp;"]"))</f>
        <v>0</v>
      </c>
      <c r="O851" s="33"/>
      <c r="P851" s="33" t="str">
        <f>IF(IMPORT[[#This Row],[b3]]="","",IMPORT[[#This Row],[b3]]-IMPORT[[#This Row],[a3]])</f>
        <v/>
      </c>
      <c r="Q851" s="32">
        <f ca="1">SUM(INDIRECT(IMPORT_VAR[TABLENAME]&amp;"[@a"&amp;$1:$1-1&amp;"]"),INDIRECT(IMPORT_VAR[TABLENAME]&amp;"[@c"&amp;$1:$1-1&amp;"]"))</f>
        <v>0</v>
      </c>
      <c r="R851" s="33"/>
      <c r="S851" s="33" t="str">
        <f>IF(IMPORT[[#This Row],[b4]]="","",IMPORT[[#This Row],[b4]]-IMPORT[[#This Row],[a4]])</f>
        <v/>
      </c>
      <c r="T851" s="32">
        <f ca="1">SUM(INDIRECT(IMPORT_VAR[TABLENAME]&amp;"[@a"&amp;$1:$1-1&amp;"]"),INDIRECT(IMPORT_VAR[TABLENAME]&amp;"[@c"&amp;$1:$1-1&amp;"]"))</f>
        <v>0</v>
      </c>
      <c r="U851" s="31"/>
      <c r="V851" s="69" t="str">
        <f>IF(IMPORT[[#This Row],[b5]]="","",IMPORT[[#This Row],[b5]]-IMPORT[[#This Row],[a5]])</f>
        <v/>
      </c>
      <c r="W851" s="52">
        <f ca="1">SUM(INDIRECT(IMPORT_VAR[TABLENAME]&amp;"[@a"&amp;$1:$1-1&amp;"]"),INDIRECT(IMPORT_VAR[TABLENAME]&amp;"[@c"&amp;$1:$1-1&amp;"]"))</f>
        <v>0</v>
      </c>
    </row>
    <row r="852" spans="1:23">
      <c r="A852" s="31" t="str">
        <f ca="1">IF(IMPORT[[#This Row],[C]]&lt;1,"",ROW()-2)</f>
        <v/>
      </c>
      <c r="B852" s="31" t="s">
        <v>3815</v>
      </c>
      <c r="C852" s="31" t="s">
        <v>3705</v>
      </c>
      <c r="D852" s="31">
        <v>600</v>
      </c>
      <c r="E852" s="31">
        <f ca="1">IMPORT[TT]</f>
        <v>0</v>
      </c>
      <c r="F852" s="31"/>
      <c r="G852" s="34" t="s">
        <v>3479</v>
      </c>
      <c r="H852" s="32">
        <v>2</v>
      </c>
      <c r="I852" s="31"/>
      <c r="J852" s="31" t="str">
        <f>IF(IMPORT[[#This Row],[b1]]="","",IMPORT[[#This Row],[b1]]-IMPORT[[#This Row],[a1]])</f>
        <v/>
      </c>
      <c r="K852" s="32">
        <f ca="1">SUM(INDIRECT(IMPORT_VAR[TABLENAME]&amp;"[@a"&amp;$1:$1-1&amp;"]"),INDIRECT(IMPORT_VAR[TABLENAME]&amp;"[@c"&amp;$1:$1-1&amp;"]"))</f>
        <v>2</v>
      </c>
      <c r="L852" s="31">
        <v>0</v>
      </c>
      <c r="M852" s="31">
        <f ca="1">IF(IMPORT[[#This Row],[b2]]="","",IMPORT[[#This Row],[b2]]-IMPORT[[#This Row],[a2]])</f>
        <v>-2</v>
      </c>
      <c r="N852" s="32">
        <f ca="1">SUM(INDIRECT(IMPORT_VAR[TABLENAME]&amp;"[@a"&amp;$1:$1-1&amp;"]"),INDIRECT(IMPORT_VAR[TABLENAME]&amp;"[@c"&amp;$1:$1-1&amp;"]"))</f>
        <v>0</v>
      </c>
      <c r="O852" s="33"/>
      <c r="P852" s="33" t="str">
        <f>IF(IMPORT[[#This Row],[b3]]="","",IMPORT[[#This Row],[b3]]-IMPORT[[#This Row],[a3]])</f>
        <v/>
      </c>
      <c r="Q852" s="32">
        <f ca="1">SUM(INDIRECT(IMPORT_VAR[TABLENAME]&amp;"[@a"&amp;$1:$1-1&amp;"]"),INDIRECT(IMPORT_VAR[TABLENAME]&amp;"[@c"&amp;$1:$1-1&amp;"]"))</f>
        <v>0</v>
      </c>
      <c r="R852" s="33"/>
      <c r="S852" s="33" t="str">
        <f>IF(IMPORT[[#This Row],[b4]]="","",IMPORT[[#This Row],[b4]]-IMPORT[[#This Row],[a4]])</f>
        <v/>
      </c>
      <c r="T852" s="32">
        <f ca="1">SUM(INDIRECT(IMPORT_VAR[TABLENAME]&amp;"[@a"&amp;$1:$1-1&amp;"]"),INDIRECT(IMPORT_VAR[TABLENAME]&amp;"[@c"&amp;$1:$1-1&amp;"]"))</f>
        <v>0</v>
      </c>
      <c r="U852" s="31"/>
      <c r="V852" s="69" t="str">
        <f>IF(IMPORT[[#This Row],[b5]]="","",IMPORT[[#This Row],[b5]]-IMPORT[[#This Row],[a5]])</f>
        <v/>
      </c>
      <c r="W852" s="52">
        <f ca="1">SUM(INDIRECT(IMPORT_VAR[TABLENAME]&amp;"[@a"&amp;$1:$1-1&amp;"]"),INDIRECT(IMPORT_VAR[TABLENAME]&amp;"[@c"&amp;$1:$1-1&amp;"]"))</f>
        <v>0</v>
      </c>
    </row>
    <row r="853" spans="1:23">
      <c r="A853" s="31" t="str">
        <f ca="1">IF(IMPORT[[#This Row],[C]]&lt;1,"",ROW()-2)</f>
        <v/>
      </c>
      <c r="B853" s="31" t="s">
        <v>3882</v>
      </c>
      <c r="C853" s="31" t="s">
        <v>3880</v>
      </c>
      <c r="D853" s="31">
        <v>192</v>
      </c>
      <c r="E853" s="31">
        <f ca="1">IMPORT[TT]</f>
        <v>0</v>
      </c>
      <c r="F853" s="31"/>
      <c r="G853" s="34" t="s">
        <v>4531</v>
      </c>
      <c r="H853" s="32">
        <v>2</v>
      </c>
      <c r="I853" s="31"/>
      <c r="J853" s="31" t="str">
        <f>IF(IMPORT[[#This Row],[b1]]="","",IMPORT[[#This Row],[b1]]-IMPORT[[#This Row],[a1]])</f>
        <v/>
      </c>
      <c r="K853" s="32">
        <f ca="1">SUM(INDIRECT(IMPORT_VAR[TABLENAME]&amp;"[@a"&amp;$1:$1-1&amp;"]"),INDIRECT(IMPORT_VAR[TABLENAME]&amp;"[@c"&amp;$1:$1-1&amp;"]"))</f>
        <v>2</v>
      </c>
      <c r="L853" s="31">
        <v>0</v>
      </c>
      <c r="M853" s="31">
        <f ca="1">IF(IMPORT[[#This Row],[b2]]="","",IMPORT[[#This Row],[b2]]-IMPORT[[#This Row],[a2]])</f>
        <v>-2</v>
      </c>
      <c r="N853" s="32">
        <f ca="1">SUM(INDIRECT(IMPORT_VAR[TABLENAME]&amp;"[@a"&amp;$1:$1-1&amp;"]"),INDIRECT(IMPORT_VAR[TABLENAME]&amp;"[@c"&amp;$1:$1-1&amp;"]"))</f>
        <v>0</v>
      </c>
      <c r="O853" s="33"/>
      <c r="P853" s="33" t="str">
        <f>IF(IMPORT[[#This Row],[b3]]="","",IMPORT[[#This Row],[b3]]-IMPORT[[#This Row],[a3]])</f>
        <v/>
      </c>
      <c r="Q853" s="32">
        <f ca="1">SUM(INDIRECT(IMPORT_VAR[TABLENAME]&amp;"[@a"&amp;$1:$1-1&amp;"]"),INDIRECT(IMPORT_VAR[TABLENAME]&amp;"[@c"&amp;$1:$1-1&amp;"]"))</f>
        <v>0</v>
      </c>
      <c r="R853" s="33"/>
      <c r="S853" s="33" t="str">
        <f>IF(IMPORT[[#This Row],[b4]]="","",IMPORT[[#This Row],[b4]]-IMPORT[[#This Row],[a4]])</f>
        <v/>
      </c>
      <c r="T853" s="32">
        <f ca="1">SUM(INDIRECT(IMPORT_VAR[TABLENAME]&amp;"[@a"&amp;$1:$1-1&amp;"]"),INDIRECT(IMPORT_VAR[TABLENAME]&amp;"[@c"&amp;$1:$1-1&amp;"]"))</f>
        <v>0</v>
      </c>
      <c r="U853" s="31"/>
      <c r="V853" s="69" t="str">
        <f>IF(IMPORT[[#This Row],[b5]]="","",IMPORT[[#This Row],[b5]]-IMPORT[[#This Row],[a5]])</f>
        <v/>
      </c>
      <c r="W853" s="52">
        <f ca="1">SUM(INDIRECT(IMPORT_VAR[TABLENAME]&amp;"[@a"&amp;$1:$1-1&amp;"]"),INDIRECT(IMPORT_VAR[TABLENAME]&amp;"[@c"&amp;$1:$1-1&amp;"]"))</f>
        <v>0</v>
      </c>
    </row>
    <row r="854" spans="1:23">
      <c r="A854" s="31" t="str">
        <f ca="1">IF(IMPORT[[#This Row],[C]]&lt;1,"",ROW()-2)</f>
        <v/>
      </c>
      <c r="B854" s="31" t="s">
        <v>4022</v>
      </c>
      <c r="C854" s="31" t="s">
        <v>3644</v>
      </c>
      <c r="D854" s="31">
        <v>96</v>
      </c>
      <c r="E854" s="31">
        <f ca="1">IMPORT[TT]</f>
        <v>0</v>
      </c>
      <c r="F854" s="31"/>
      <c r="G854" s="34" t="s">
        <v>3953</v>
      </c>
      <c r="H854" s="32">
        <v>1</v>
      </c>
      <c r="I854" s="31">
        <v>0</v>
      </c>
      <c r="J854" s="31">
        <f>IF(IMPORT[[#This Row],[b1]]="","",IMPORT[[#This Row],[b1]]-IMPORT[[#This Row],[a1]])</f>
        <v>-1</v>
      </c>
      <c r="K854" s="32">
        <f ca="1">SUM(INDIRECT(IMPORT_VAR[TABLENAME]&amp;"[@a"&amp;$1:$1-1&amp;"]"),INDIRECT(IMPORT_VAR[TABLENAME]&amp;"[@c"&amp;$1:$1-1&amp;"]"))</f>
        <v>0</v>
      </c>
      <c r="L854" s="31"/>
      <c r="M854" s="31" t="str">
        <f>IF(IMPORT[[#This Row],[b2]]="","",IMPORT[[#This Row],[b2]]-IMPORT[[#This Row],[a2]])</f>
        <v/>
      </c>
      <c r="N854" s="32">
        <f ca="1">SUM(INDIRECT(IMPORT_VAR[TABLENAME]&amp;"[@a"&amp;$1:$1-1&amp;"]"),INDIRECT(IMPORT_VAR[TABLENAME]&amp;"[@c"&amp;$1:$1-1&amp;"]"))</f>
        <v>0</v>
      </c>
      <c r="O854" s="33"/>
      <c r="P854" s="33" t="str">
        <f>IF(IMPORT[[#This Row],[b3]]="","",IMPORT[[#This Row],[b3]]-IMPORT[[#This Row],[a3]])</f>
        <v/>
      </c>
      <c r="Q854" s="32">
        <f ca="1">SUM(INDIRECT(IMPORT_VAR[TABLENAME]&amp;"[@a"&amp;$1:$1-1&amp;"]"),INDIRECT(IMPORT_VAR[TABLENAME]&amp;"[@c"&amp;$1:$1-1&amp;"]"))</f>
        <v>0</v>
      </c>
      <c r="R854" s="33"/>
      <c r="S854" s="33" t="str">
        <f>IF(IMPORT[[#This Row],[b4]]="","",IMPORT[[#This Row],[b4]]-IMPORT[[#This Row],[a4]])</f>
        <v/>
      </c>
      <c r="T854" s="32">
        <f ca="1">SUM(INDIRECT(IMPORT_VAR[TABLENAME]&amp;"[@a"&amp;$1:$1-1&amp;"]"),INDIRECT(IMPORT_VAR[TABLENAME]&amp;"[@c"&amp;$1:$1-1&amp;"]"))</f>
        <v>0</v>
      </c>
      <c r="U854" s="31"/>
      <c r="V854" s="69" t="str">
        <f>IF(IMPORT[[#This Row],[b5]]="","",IMPORT[[#This Row],[b5]]-IMPORT[[#This Row],[a5]])</f>
        <v/>
      </c>
      <c r="W854" s="52">
        <f ca="1">SUM(INDIRECT(IMPORT_VAR[TABLENAME]&amp;"[@a"&amp;$1:$1-1&amp;"]"),INDIRECT(IMPORT_VAR[TABLENAME]&amp;"[@c"&amp;$1:$1-1&amp;"]"))</f>
        <v>0</v>
      </c>
    </row>
    <row r="855" spans="1:23">
      <c r="A855" s="31" t="str">
        <f ca="1">IF(IMPORT[[#This Row],[C]]&lt;1,"",ROW()-2)</f>
        <v/>
      </c>
      <c r="B855" s="31">
        <v>8695</v>
      </c>
      <c r="C855" s="31" t="s">
        <v>3467</v>
      </c>
      <c r="D855" s="31">
        <v>96</v>
      </c>
      <c r="E855" s="31">
        <f ca="1">IMPORT[TT]</f>
        <v>0</v>
      </c>
      <c r="F855" s="31"/>
      <c r="G855" s="34" t="s">
        <v>4537</v>
      </c>
      <c r="H855" s="32">
        <v>1</v>
      </c>
      <c r="I855" s="31">
        <v>0</v>
      </c>
      <c r="J855" s="31">
        <f>IF(IMPORT[[#This Row],[b1]]="","",IMPORT[[#This Row],[b1]]-IMPORT[[#This Row],[a1]])</f>
        <v>-1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9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1" t="str">
        <f ca="1">IF(IMPORT[[#This Row],[C]]&lt;1,"",ROW()-2)</f>
        <v/>
      </c>
      <c r="B856" s="31" t="s">
        <v>4556</v>
      </c>
      <c r="C856" s="31" t="s">
        <v>3402</v>
      </c>
      <c r="D856" s="31">
        <v>480</v>
      </c>
      <c r="E856" s="31">
        <f ca="1">IMPORT[TT]</f>
        <v>0</v>
      </c>
      <c r="F856" s="31"/>
      <c r="G856" s="34" t="s">
        <v>4537</v>
      </c>
      <c r="H856" s="32">
        <v>1</v>
      </c>
      <c r="I856" s="31">
        <v>0</v>
      </c>
      <c r="J856" s="31">
        <f>IF(IMPORT[[#This Row],[b1]]="","",IMPORT[[#This Row],[b1]]-IMPORT[[#This Row],[a1]])</f>
        <v>-1</v>
      </c>
      <c r="K856" s="32">
        <f ca="1">SUM(INDIRECT(IMPORT_VAR[TABLENAME]&amp;"[@a"&amp;$1:$1-1&amp;"]"),INDIRECT(IMPORT_VAR[TABLENAME]&amp;"[@c"&amp;$1:$1-1&amp;"]"))</f>
        <v>0</v>
      </c>
      <c r="L856" s="31"/>
      <c r="M856" s="31" t="str">
        <f>IF(IMPORT[[#This Row],[b2]]="","",IMPORT[[#This Row],[b2]]-IMPORT[[#This Row],[a2]])</f>
        <v/>
      </c>
      <c r="N856" s="32">
        <f ca="1">SUM(INDIRECT(IMPORT_VAR[TABLENAME]&amp;"[@a"&amp;$1:$1-1&amp;"]"),INDIRECT(IMPORT_VAR[TABLENAME]&amp;"[@c"&amp;$1:$1-1&amp;"]"))</f>
        <v>0</v>
      </c>
      <c r="O856" s="33"/>
      <c r="P856" s="33" t="str">
        <f>IF(IMPORT[[#This Row],[b3]]="","",IMPORT[[#This Row],[b3]]-IMPORT[[#This Row],[a3]])</f>
        <v/>
      </c>
      <c r="Q856" s="32">
        <f ca="1">SUM(INDIRECT(IMPORT_VAR[TABLENAME]&amp;"[@a"&amp;$1:$1-1&amp;"]"),INDIRECT(IMPORT_VAR[TABLENAME]&amp;"[@c"&amp;$1:$1-1&amp;"]"))</f>
        <v>0</v>
      </c>
      <c r="R856" s="33"/>
      <c r="S856" s="33" t="str">
        <f>IF(IMPORT[[#This Row],[b4]]="","",IMPORT[[#This Row],[b4]]-IMPORT[[#This Row],[a4]])</f>
        <v/>
      </c>
      <c r="T856" s="32">
        <f ca="1">SUM(INDIRECT(IMPORT_VAR[TABLENAME]&amp;"[@a"&amp;$1:$1-1&amp;"]"),INDIRECT(IMPORT_VAR[TABLENAME]&amp;"[@c"&amp;$1:$1-1&amp;"]"))</f>
        <v>0</v>
      </c>
      <c r="U856" s="31"/>
      <c r="V856" s="69" t="str">
        <f>IF(IMPORT[[#This Row],[b5]]="","",IMPORT[[#This Row],[b5]]-IMPORT[[#This Row],[a5]])</f>
        <v/>
      </c>
      <c r="W856" s="52">
        <f ca="1">SUM(INDIRECT(IMPORT_VAR[TABLENAME]&amp;"[@a"&amp;$1:$1-1&amp;"]"),INDIRECT(IMPORT_VAR[TABLENAME]&amp;"[@c"&amp;$1:$1-1&amp;"]"))</f>
        <v>0</v>
      </c>
    </row>
    <row r="857" spans="1:23">
      <c r="A857" s="31" t="str">
        <f ca="1">IF(IMPORT[[#This Row],[C]]&lt;1,"",ROW()-2)</f>
        <v/>
      </c>
      <c r="B857" s="31" t="s">
        <v>4563</v>
      </c>
      <c r="C857" s="31" t="s">
        <v>3402</v>
      </c>
      <c r="D857" s="31">
        <v>480</v>
      </c>
      <c r="E857" s="31">
        <f ca="1">IMPORT[TT]</f>
        <v>0</v>
      </c>
      <c r="F857" s="31"/>
      <c r="G857" s="34" t="s">
        <v>4537</v>
      </c>
      <c r="H857" s="32">
        <v>1</v>
      </c>
      <c r="I857" s="31">
        <v>0</v>
      </c>
      <c r="J857" s="31">
        <f>IF(IMPORT[[#This Row],[b1]]="","",IMPORT[[#This Row],[b1]]-IMPORT[[#This Row],[a1]])</f>
        <v>-1</v>
      </c>
      <c r="K857" s="32">
        <f ca="1">SUM(INDIRECT(IMPORT_VAR[TABLENAME]&amp;"[@a"&amp;$1:$1-1&amp;"]"),INDIRECT(IMPORT_VAR[TABLENAME]&amp;"[@c"&amp;$1:$1-1&amp;"]"))</f>
        <v>0</v>
      </c>
      <c r="L857" s="31"/>
      <c r="M857" s="31" t="str">
        <f>IF(IMPORT[[#This Row],[b2]]="","",IMPORT[[#This Row],[b2]]-IMPORT[[#This Row],[a2]])</f>
        <v/>
      </c>
      <c r="N857" s="32">
        <f ca="1">SUM(INDIRECT(IMPORT_VAR[TABLENAME]&amp;"[@a"&amp;$1:$1-1&amp;"]"),INDIRECT(IMPORT_VAR[TABLENAME]&amp;"[@c"&amp;$1:$1-1&amp;"]"))</f>
        <v>0</v>
      </c>
      <c r="O857" s="33"/>
      <c r="P857" s="33" t="str">
        <f>IF(IMPORT[[#This Row],[b3]]="","",IMPORT[[#This Row],[b3]]-IMPORT[[#This Row],[a3]])</f>
        <v/>
      </c>
      <c r="Q857" s="32">
        <f ca="1">SUM(INDIRECT(IMPORT_VAR[TABLENAME]&amp;"[@a"&amp;$1:$1-1&amp;"]"),INDIRECT(IMPORT_VAR[TABLENAME]&amp;"[@c"&amp;$1:$1-1&amp;"]"))</f>
        <v>0</v>
      </c>
      <c r="R857" s="33"/>
      <c r="S857" s="33" t="str">
        <f>IF(IMPORT[[#This Row],[b4]]="","",IMPORT[[#This Row],[b4]]-IMPORT[[#This Row],[a4]])</f>
        <v/>
      </c>
      <c r="T857" s="32">
        <f ca="1">SUM(INDIRECT(IMPORT_VAR[TABLENAME]&amp;"[@a"&amp;$1:$1-1&amp;"]"),INDIRECT(IMPORT_VAR[TABLENAME]&amp;"[@c"&amp;$1:$1-1&amp;"]"))</f>
        <v>0</v>
      </c>
      <c r="U857" s="31"/>
      <c r="V857" s="69" t="str">
        <f>IF(IMPORT[[#This Row],[b5]]="","",IMPORT[[#This Row],[b5]]-IMPORT[[#This Row],[a5]])</f>
        <v/>
      </c>
      <c r="W857" s="52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1" t="s">
        <v>4567</v>
      </c>
      <c r="C858" s="31" t="s">
        <v>3402</v>
      </c>
      <c r="D858" s="31">
        <v>360</v>
      </c>
      <c r="E858" s="31">
        <f ca="1">IMPORT[TT]</f>
        <v>0</v>
      </c>
      <c r="F858" s="31"/>
      <c r="G858" s="34" t="s">
        <v>4537</v>
      </c>
      <c r="H858" s="32">
        <v>1</v>
      </c>
      <c r="I858" s="31">
        <v>0</v>
      </c>
      <c r="J858" s="31">
        <f>IF(IMPORT[[#This Row],[b1]]="","",IMPORT[[#This Row],[b1]]-IMPORT[[#This Row],[a1]])</f>
        <v>-1</v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9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1" t="s">
        <v>4570</v>
      </c>
      <c r="C859" s="31" t="s">
        <v>3402</v>
      </c>
      <c r="D859" s="31">
        <v>360</v>
      </c>
      <c r="E859" s="31">
        <f ca="1">IMPORT[TT]</f>
        <v>0</v>
      </c>
      <c r="F859" s="31"/>
      <c r="G859" s="34" t="s">
        <v>4537</v>
      </c>
      <c r="H859" s="32">
        <v>1</v>
      </c>
      <c r="I859" s="31">
        <v>0</v>
      </c>
      <c r="J859" s="31">
        <f>IF(IMPORT[[#This Row],[b1]]="","",IMPORT[[#This Row],[b1]]-IMPORT[[#This Row],[a1]])</f>
        <v>-1</v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9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1" t="s">
        <v>4573</v>
      </c>
      <c r="C860" s="31" t="s">
        <v>3402</v>
      </c>
      <c r="D860" s="31">
        <v>360</v>
      </c>
      <c r="E860" s="31">
        <f ca="1">IMPORT[TT]</f>
        <v>0</v>
      </c>
      <c r="F860" s="31"/>
      <c r="G860" s="34" t="s">
        <v>4537</v>
      </c>
      <c r="H860" s="32">
        <v>1</v>
      </c>
      <c r="I860" s="31">
        <v>0</v>
      </c>
      <c r="J860" s="31">
        <f>IF(IMPORT[[#This Row],[b1]]="","",IMPORT[[#This Row],[b1]]-IMPORT[[#This Row],[a1]])</f>
        <v>-1</v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9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9" t="str">
        <f ca="1">IF(IMPORT[[#This Row],[C]]&lt;1,"",ROW()-2)</f>
        <v/>
      </c>
      <c r="B861" s="31" t="s">
        <v>4705</v>
      </c>
      <c r="C861" s="31" t="s">
        <v>3938</v>
      </c>
      <c r="D861" s="31">
        <v>2304</v>
      </c>
      <c r="E861" s="39">
        <f ca="1">IMPORT[TT]</f>
        <v>0</v>
      </c>
      <c r="F861" s="31"/>
      <c r="G861" s="31" t="s">
        <v>4742</v>
      </c>
      <c r="H861" s="40">
        <v>5</v>
      </c>
      <c r="I861" s="31">
        <v>1</v>
      </c>
      <c r="J861" s="39">
        <f>IF(IMPORT[[#This Row],[b1]]="","",IMPORT[[#This Row],[b1]]-IMPORT[[#This Row],[a1]])</f>
        <v>-4</v>
      </c>
      <c r="K861" s="40">
        <f ca="1">SUM(INDIRECT(IMPORT_VAR[TABLENAME]&amp;"[@a"&amp;$1:$1-1&amp;"]"),INDIRECT(IMPORT_VAR[TABLENAME]&amp;"[@c"&amp;$1:$1-1&amp;"]"))</f>
        <v>1</v>
      </c>
      <c r="L861" s="31">
        <v>0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0</v>
      </c>
    </row>
    <row r="862" spans="1:23">
      <c r="A862" s="39" t="str">
        <f ca="1">IF(IMPORT[[#This Row],[C]]&lt;1,"",ROW()-2)</f>
        <v/>
      </c>
      <c r="B862" s="31" t="s">
        <v>4730</v>
      </c>
      <c r="C862" s="31" t="s">
        <v>3790</v>
      </c>
      <c r="D862" s="31">
        <v>576</v>
      </c>
      <c r="E862" s="39">
        <f ca="1">IMPORT[TT]</f>
        <v>0</v>
      </c>
      <c r="F862" s="31"/>
      <c r="G862" s="31" t="s">
        <v>4742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>
        <v>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0</v>
      </c>
    </row>
    <row r="863" spans="1:23">
      <c r="A863" s="39" t="str">
        <f ca="1">IF(IMPORT[[#This Row],[C]]&lt;1,"",ROW()-2)</f>
        <v/>
      </c>
      <c r="B863" s="31" t="s">
        <v>4734</v>
      </c>
      <c r="C863" s="31" t="s">
        <v>3790</v>
      </c>
      <c r="D863" s="31">
        <v>576</v>
      </c>
      <c r="E863" s="39">
        <f ca="1">IMPORT[TT]</f>
        <v>0</v>
      </c>
      <c r="F863" s="31"/>
      <c r="G863" s="31" t="s">
        <v>4742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>
        <v>0</v>
      </c>
      <c r="M863" s="39">
        <f ca="1">IF(IMPORT[[#This Row],[b2]]="","",IMPORT[[#This Row],[b2]]-IMPORT[[#This Row],[a2]])</f>
        <v>-1</v>
      </c>
      <c r="N863" s="40">
        <f ca="1">SUM(INDIRECT(IMPORT_VAR[TABLENAME]&amp;"[@a"&amp;$1:$1-1&amp;"]"),INDIRECT(IMPORT_VAR[TABLENAME]&amp;"[@c"&amp;$1:$1-1&amp;"]"))</f>
        <v>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0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0</v>
      </c>
    </row>
    <row r="864" spans="1:23">
      <c r="A864" s="39" t="str">
        <f ca="1">IF(IMPORT[[#This Row],[C]]&lt;1,"",ROW()-2)</f>
        <v/>
      </c>
      <c r="B864" s="31" t="s">
        <v>4735</v>
      </c>
      <c r="C864" s="31" t="s">
        <v>3790</v>
      </c>
      <c r="D864" s="31">
        <v>576</v>
      </c>
      <c r="E864" s="39">
        <f ca="1">IMPORT[TT]</f>
        <v>0</v>
      </c>
      <c r="F864" s="31"/>
      <c r="G864" s="31" t="s">
        <v>4742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>
        <v>0</v>
      </c>
      <c r="M864" s="39">
        <f ca="1">IF(IMPORT[[#This Row],[b2]]="","",IMPORT[[#This Row],[b2]]-IMPORT[[#This Row],[a2]])</f>
        <v>-2</v>
      </c>
      <c r="N864" s="40">
        <f ca="1">SUM(INDIRECT(IMPORT_VAR[TABLENAME]&amp;"[@a"&amp;$1:$1-1&amp;"]"),INDIRECT(IMPORT_VAR[TABLENAME]&amp;"[@c"&amp;$1:$1-1&amp;"]"))</f>
        <v>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0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0</v>
      </c>
    </row>
    <row r="865" spans="1:23">
      <c r="A865" s="39" t="str">
        <f ca="1">IF(IMPORT[[#This Row],[C]]&lt;1,"",ROW()-2)</f>
        <v/>
      </c>
      <c r="B865" s="31" t="s">
        <v>4737</v>
      </c>
      <c r="C865" s="31" t="s">
        <v>3790</v>
      </c>
      <c r="D865" s="31">
        <v>576</v>
      </c>
      <c r="E865" s="39">
        <f ca="1">IMPORT[TT]</f>
        <v>0</v>
      </c>
      <c r="F865" s="31"/>
      <c r="G865" s="31" t="s">
        <v>4742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>
        <v>0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0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0</v>
      </c>
    </row>
    <row r="866" spans="1:23">
      <c r="A866" s="39" t="str">
        <f ca="1">IF(IMPORT[[#This Row],[C]]&lt;1,"",ROW()-2)</f>
        <v/>
      </c>
      <c r="B866" s="31">
        <v>922</v>
      </c>
      <c r="C866" s="31" t="s">
        <v>4816</v>
      </c>
      <c r="D866" s="31">
        <v>2304</v>
      </c>
      <c r="E866" s="39">
        <f ca="1">IMPORT[TT]</f>
        <v>0</v>
      </c>
      <c r="F866" s="31"/>
      <c r="G866" s="31" t="s">
        <v>4811</v>
      </c>
      <c r="H866" s="40">
        <v>1</v>
      </c>
      <c r="I866" s="31">
        <v>0</v>
      </c>
      <c r="J866" s="39">
        <f>IF(IMPORT[[#This Row],[b1]]="","",IMPORT[[#This Row],[b1]]-IMPORT[[#This Row],[a1]])</f>
        <v>-1</v>
      </c>
      <c r="K866" s="40">
        <f ca="1">SUM(INDIRECT(IMPORT_VAR[TABLENAME]&amp;"[@a"&amp;$1:$1-1&amp;"]"),INDIRECT(IMPORT_VAR[TABLENAME]&amp;"[@c"&amp;$1:$1-1&amp;"]"))</f>
        <v>0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0</v>
      </c>
    </row>
    <row r="867" spans="1:23">
      <c r="A867" s="39" t="str">
        <f ca="1">IF(IMPORT[[#This Row],[C]]&lt;1,"",ROW()-2)</f>
        <v/>
      </c>
      <c r="B867" s="31">
        <v>6601</v>
      </c>
      <c r="C867" s="31" t="s">
        <v>4816</v>
      </c>
      <c r="D867" s="31">
        <v>2304</v>
      </c>
      <c r="E867" s="39">
        <f ca="1">IMPORT[TT]</f>
        <v>0</v>
      </c>
      <c r="F867" s="31"/>
      <c r="G867" s="31" t="s">
        <v>4811</v>
      </c>
      <c r="H867" s="40">
        <v>1</v>
      </c>
      <c r="I867" s="31">
        <v>0</v>
      </c>
      <c r="J867" s="39">
        <f>IF(IMPORT[[#This Row],[b1]]="","",IMPORT[[#This Row],[b1]]-IMPORT[[#This Row],[a1]])</f>
        <v>-1</v>
      </c>
      <c r="K867" s="40">
        <f ca="1">SUM(INDIRECT(IMPORT_VAR[TABLENAME]&amp;"[@a"&amp;$1:$1-1&amp;"]"),INDIRECT(IMPORT_VAR[TABLENAME]&amp;"[@c"&amp;$1:$1-1&amp;"]"))</f>
        <v>0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0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0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1" t="s">
        <v>4707</v>
      </c>
      <c r="C868" s="31" t="s">
        <v>3895</v>
      </c>
      <c r="D868" s="31">
        <v>576</v>
      </c>
      <c r="E868" s="39">
        <f ca="1">IMPORT[TT]</f>
        <v>0</v>
      </c>
      <c r="F868" s="31"/>
      <c r="G868" s="31" t="s">
        <v>4811</v>
      </c>
      <c r="H868" s="40">
        <v>11</v>
      </c>
      <c r="I868" s="31">
        <v>9</v>
      </c>
      <c r="J868" s="39">
        <f>IF(IMPORT[[#This Row],[b1]]="","",IMPORT[[#This Row],[b1]]-IMPORT[[#This Row],[a1]])</f>
        <v>-2</v>
      </c>
      <c r="K868" s="40">
        <f ca="1">SUM(INDIRECT(IMPORT_VAR[TABLENAME]&amp;"[@a"&amp;$1:$1-1&amp;"]"),INDIRECT(IMPORT_VAR[TABLENAME]&amp;"[@c"&amp;$1:$1-1&amp;"]"))</f>
        <v>9</v>
      </c>
      <c r="L868" s="31">
        <v>0</v>
      </c>
      <c r="M868" s="39">
        <f ca="1">IF(IMPORT[[#This Row],[b2]]="","",IMPORT[[#This Row],[b2]]-IMPORT[[#This Row],[a2]])</f>
        <v>-9</v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6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1" t="s">
        <v>4950</v>
      </c>
      <c r="C869" s="31" t="s">
        <v>3648</v>
      </c>
      <c r="D869" s="31">
        <v>480</v>
      </c>
      <c r="E869" s="39">
        <f ca="1">IMPORT[TT]</f>
        <v>0</v>
      </c>
      <c r="F869" s="31"/>
      <c r="G869" s="31" t="s">
        <v>4946</v>
      </c>
      <c r="H869" s="40">
        <v>4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4</v>
      </c>
      <c r="L869" s="31">
        <v>0</v>
      </c>
      <c r="M869" s="39">
        <f ca="1">IF(IMPORT[[#This Row],[b2]]="","",IMPORT[[#This Row],[b2]]-IMPORT[[#This Row],[a2]])</f>
        <v>-4</v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6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1" t="s">
        <v>4972</v>
      </c>
      <c r="C870" s="31" t="s">
        <v>3644</v>
      </c>
      <c r="D870" s="31">
        <v>160</v>
      </c>
      <c r="E870" s="39">
        <f ca="1">IMPORT[TT]</f>
        <v>0</v>
      </c>
      <c r="F870" s="31"/>
      <c r="G870" s="31" t="s">
        <v>4946</v>
      </c>
      <c r="H870" s="40">
        <v>3</v>
      </c>
      <c r="I870" s="31">
        <v>2</v>
      </c>
      <c r="J870" s="39">
        <f>IF(IMPORT[[#This Row],[b1]]="","",IMPORT[[#This Row],[b1]]-IMPORT[[#This Row],[a1]])</f>
        <v>-1</v>
      </c>
      <c r="K870" s="40">
        <f ca="1">SUM(INDIRECT(IMPORT_VAR[TABLENAME]&amp;"[@a"&amp;$1:$1-1&amp;"]"),INDIRECT(IMPORT_VAR[TABLENAME]&amp;"[@c"&amp;$1:$1-1&amp;"]"))</f>
        <v>2</v>
      </c>
      <c r="L870" s="31">
        <v>0</v>
      </c>
      <c r="M870" s="39">
        <f ca="1">IF(IMPORT[[#This Row],[b2]]="","",IMPORT[[#This Row],[b2]]-IMPORT[[#This Row],[a2]])</f>
        <v>-2</v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6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1" t="s">
        <v>5080</v>
      </c>
      <c r="C871" s="31" t="s">
        <v>3402</v>
      </c>
      <c r="D871" s="31">
        <v>720</v>
      </c>
      <c r="E871" s="39">
        <f ca="1">IMPORT[TT]</f>
        <v>0</v>
      </c>
      <c r="F871" s="31"/>
      <c r="G871" s="31" t="s">
        <v>5104</v>
      </c>
      <c r="H871" s="40">
        <v>19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19</v>
      </c>
      <c r="L871" s="31">
        <v>0</v>
      </c>
      <c r="M871" s="39">
        <f ca="1">IF(IMPORT[[#This Row],[b2]]="","",IMPORT[[#This Row],[b2]]-IMPORT[[#This Row],[a2]])</f>
        <v>-19</v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6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1" t="s">
        <v>5081</v>
      </c>
      <c r="C872" s="31" t="s">
        <v>3402</v>
      </c>
      <c r="D872" s="31">
        <v>480</v>
      </c>
      <c r="E872" s="39">
        <f ca="1">IMPORT[TT]</f>
        <v>0</v>
      </c>
      <c r="F872" s="31"/>
      <c r="G872" s="31" t="s">
        <v>5104</v>
      </c>
      <c r="H872" s="40">
        <v>18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18</v>
      </c>
      <c r="L872" s="31">
        <v>0</v>
      </c>
      <c r="M872" s="39">
        <f ca="1">IF(IMPORT[[#This Row],[b2]]="","",IMPORT[[#This Row],[b2]]-IMPORT[[#This Row],[a2]])</f>
        <v>-18</v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6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1" t="s">
        <v>5082</v>
      </c>
      <c r="C873" s="31" t="s">
        <v>3402</v>
      </c>
      <c r="D873" s="31">
        <v>360</v>
      </c>
      <c r="E873" s="39">
        <f ca="1">IMPORT[TT]</f>
        <v>0</v>
      </c>
      <c r="F873" s="31"/>
      <c r="G873" s="31" t="s">
        <v>5104</v>
      </c>
      <c r="H873" s="40">
        <v>7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7</v>
      </c>
      <c r="L873" s="31">
        <v>0</v>
      </c>
      <c r="M873" s="39">
        <f ca="1">IF(IMPORT[[#This Row],[b2]]="","",IMPORT[[#This Row],[b2]]-IMPORT[[#This Row],[a2]])</f>
        <v>-7</v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6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1" t="s">
        <v>4606</v>
      </c>
      <c r="C874" s="31" t="s">
        <v>3450</v>
      </c>
      <c r="D874" s="31">
        <v>2400</v>
      </c>
      <c r="E874" s="39">
        <f ca="1">IMPORT[TT]</f>
        <v>0</v>
      </c>
      <c r="F874" s="31"/>
      <c r="G874" s="31" t="s">
        <v>5104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>
        <v>0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6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42" t="str">
        <f ca="1">IF(IMPORT[[#This Row],[C]]&lt;1,"",ROW()-2)</f>
        <v/>
      </c>
      <c r="B875" s="36" t="s">
        <v>4609</v>
      </c>
      <c r="C875" s="36" t="s">
        <v>3450</v>
      </c>
      <c r="D875" s="36">
        <v>1800</v>
      </c>
      <c r="E875" s="42">
        <f ca="1">IMPORT[TT]</f>
        <v>0</v>
      </c>
      <c r="F875" s="36"/>
      <c r="G875" s="31" t="s">
        <v>5104</v>
      </c>
      <c r="H875" s="43">
        <v>1</v>
      </c>
      <c r="I875" s="36"/>
      <c r="J875" s="42" t="str">
        <f>IF(IMPORT[[#This Row],[b1]]="","",IMPORT[[#This Row],[b1]]-IMPORT[[#This Row],[a1]])</f>
        <v/>
      </c>
      <c r="K875" s="43">
        <f ca="1">SUM(INDIRECT(IMPORT_VAR[TABLENAME]&amp;"[@a"&amp;$1:$1-1&amp;"]"),INDIRECT(IMPORT_VAR[TABLENAME]&amp;"[@c"&amp;$1:$1-1&amp;"]"))</f>
        <v>1</v>
      </c>
      <c r="L875" s="36">
        <v>0</v>
      </c>
      <c r="M875" s="42">
        <f ca="1">IF(IMPORT[[#This Row],[b2]]="","",IMPORT[[#This Row],[b2]]-IMPORT[[#This Row],[a2]])</f>
        <v>-1</v>
      </c>
      <c r="N875" s="43">
        <f ca="1">SUM(INDIRECT(IMPORT_VAR[TABLENAME]&amp;"[@a"&amp;$1:$1-1&amp;"]"),INDIRECT(IMPORT_VAR[TABLENAME]&amp;"[@c"&amp;$1:$1-1&amp;"]"))</f>
        <v>0</v>
      </c>
      <c r="O875" s="38"/>
      <c r="P875" s="44" t="str">
        <f>IF(IMPORT[[#This Row],[b3]]="","",IMPORT[[#This Row],[b3]]-IMPORT[[#This Row],[a3]])</f>
        <v/>
      </c>
      <c r="Q875" s="43">
        <f ca="1">SUM(INDIRECT(IMPORT_VAR[TABLENAME]&amp;"[@a"&amp;$1:$1-1&amp;"]"),INDIRECT(IMPORT_VAR[TABLENAME]&amp;"[@c"&amp;$1:$1-1&amp;"]"))</f>
        <v>0</v>
      </c>
      <c r="R875" s="38"/>
      <c r="S875" s="44" t="str">
        <f>IF(IMPORT[[#This Row],[b4]]="","",IMPORT[[#This Row],[b4]]-IMPORT[[#This Row],[a4]])</f>
        <v/>
      </c>
      <c r="T875" s="43">
        <f ca="1">SUM(INDIRECT(IMPORT_VAR[TABLENAME]&amp;"[@a"&amp;$1:$1-1&amp;"]"),INDIRECT(IMPORT_VAR[TABLENAME]&amp;"[@c"&amp;$1:$1-1&amp;"]"))</f>
        <v>0</v>
      </c>
      <c r="U875" s="36"/>
      <c r="V875" s="67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31" t="str">
        <f ca="1">IF(IMPORT[[#This Row],[C]]&lt;1,"",ROW()-2)</f>
        <v/>
      </c>
      <c r="B876" s="36" t="s">
        <v>3506</v>
      </c>
      <c r="C876" s="36" t="s">
        <v>3485</v>
      </c>
      <c r="D876" s="36">
        <v>300</v>
      </c>
      <c r="E876" s="31">
        <f ca="1">IMPORT[TT]</f>
        <v>0</v>
      </c>
      <c r="F876" s="31"/>
      <c r="G876" s="36">
        <v>2019</v>
      </c>
      <c r="H876" s="32">
        <v>0</v>
      </c>
      <c r="I876" s="31"/>
      <c r="J876" s="31" t="str">
        <f>IF(IMPORT[[#This Row],[b1]]="","",IMPORT[[#This Row],[b1]]-IMPORT[[#This Row],[a1]])</f>
        <v/>
      </c>
      <c r="K876" s="32">
        <f ca="1">SUM(INDIRECT(IMPORT_VAR[TABLENAME]&amp;"[@a"&amp;$1:$1-1&amp;"]"),INDIRECT(IMPORT_VAR[TABLENAME]&amp;"[@c"&amp;$1:$1-1&amp;"]"))</f>
        <v>0</v>
      </c>
      <c r="L876" s="31"/>
      <c r="M876" s="31" t="str">
        <f>IF(IMPORT[[#This Row],[b2]]="","",IMPORT[[#This Row],[b2]]-IMPORT[[#This Row],[a2]])</f>
        <v/>
      </c>
      <c r="N876" s="32">
        <f ca="1">SUM(INDIRECT(IMPORT_VAR[TABLENAME]&amp;"[@a"&amp;$1:$1-1&amp;"]"),INDIRECT(IMPORT_VAR[TABLENAME]&amp;"[@c"&amp;$1:$1-1&amp;"]"))</f>
        <v>0</v>
      </c>
      <c r="O876" s="33"/>
      <c r="P876" s="33" t="str">
        <f>IF(IMPORT[[#This Row],[b3]]="","",IMPORT[[#This Row],[b3]]-IMPORT[[#This Row],[a3]])</f>
        <v/>
      </c>
      <c r="Q876" s="32">
        <f ca="1">SUM(INDIRECT(IMPORT_VAR[TABLENAME]&amp;"[@a"&amp;$1:$1-1&amp;"]"),INDIRECT(IMPORT_VAR[TABLENAME]&amp;"[@c"&amp;$1:$1-1&amp;"]"))</f>
        <v>0</v>
      </c>
      <c r="R876" s="33"/>
      <c r="S876" s="33" t="str">
        <f>IF(IMPORT[[#This Row],[b4]]="","",IMPORT[[#This Row],[b4]]-IMPORT[[#This Row],[a4]])</f>
        <v/>
      </c>
      <c r="T876" s="32">
        <f ca="1">SUM(INDIRECT(IMPORT_VAR[TABLENAME]&amp;"[@a"&amp;$1:$1-1&amp;"]"),INDIRECT(IMPORT_VAR[TABLENAME]&amp;"[@c"&amp;$1:$1-1&amp;"]"))</f>
        <v>0</v>
      </c>
      <c r="U876" s="31"/>
      <c r="V876" s="69" t="str">
        <f>IF(IMPORT[[#This Row],[b5]]="","",IMPORT[[#This Row],[b5]]-IMPORT[[#This Row],[a5]])</f>
        <v/>
      </c>
      <c r="W876" s="52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6" t="s">
        <v>3809</v>
      </c>
      <c r="C877" s="36" t="s">
        <v>3467</v>
      </c>
      <c r="D877" s="36">
        <v>144</v>
      </c>
      <c r="E877" s="31">
        <f ca="1">IMPORT[TT]</f>
        <v>0</v>
      </c>
      <c r="F877" s="31"/>
      <c r="G877" s="68" t="s">
        <v>3810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9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6" t="s">
        <v>4564</v>
      </c>
      <c r="C878" s="36" t="s">
        <v>3402</v>
      </c>
      <c r="D878" s="36">
        <v>360</v>
      </c>
      <c r="E878" s="31">
        <f ca="1">IMPORT[TT]</f>
        <v>0</v>
      </c>
      <c r="F878" s="31"/>
      <c r="G878" s="68" t="s">
        <v>4537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9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9" t="str">
        <f ca="1">IF(IMPORT[[#This Row],[C]]&lt;1,"",ROW()-2)</f>
        <v/>
      </c>
      <c r="B879" s="36">
        <v>8803</v>
      </c>
      <c r="C879" s="36" t="s">
        <v>4816</v>
      </c>
      <c r="D879" s="36">
        <v>2304</v>
      </c>
      <c r="E879" s="39">
        <f ca="1">IMPORT[TT]</f>
        <v>0</v>
      </c>
      <c r="F879" s="31"/>
      <c r="G879" s="36" t="s">
        <v>4811</v>
      </c>
      <c r="H879" s="40">
        <v>0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0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0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0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0</v>
      </c>
    </row>
    <row r="880" spans="1:23">
      <c r="A880" s="39" t="str">
        <f ca="1">IF(IMPORT[[#This Row],[C]]&lt;1,"",ROW()-2)</f>
        <v/>
      </c>
      <c r="B880" s="36">
        <v>923</v>
      </c>
      <c r="C880" s="36" t="s">
        <v>4816</v>
      </c>
      <c r="D880" s="36">
        <v>2304</v>
      </c>
      <c r="E880" s="39">
        <f ca="1">IMPORT[TT]</f>
        <v>0</v>
      </c>
      <c r="F880" s="31"/>
      <c r="G880" s="36" t="s">
        <v>4811</v>
      </c>
      <c r="H880" s="40">
        <v>0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0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0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0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0</v>
      </c>
    </row>
    <row r="881" spans="1:26">
      <c r="A881" s="42" t="str">
        <f ca="1">IF(IMPORT[[#This Row],[C]]&lt;1,"",ROW()-2)</f>
        <v/>
      </c>
      <c r="B881" s="36" t="s">
        <v>4951</v>
      </c>
      <c r="C881" s="36" t="s">
        <v>3648</v>
      </c>
      <c r="D881" s="36">
        <v>480</v>
      </c>
      <c r="E881" s="42">
        <f ca="1">IMPORT[TT]</f>
        <v>0</v>
      </c>
      <c r="F881" s="36"/>
      <c r="G881" s="36" t="s">
        <v>4946</v>
      </c>
      <c r="H881" s="43">
        <v>0</v>
      </c>
      <c r="I881" s="36"/>
      <c r="J881" s="42" t="str">
        <f>IF(IMPORT[[#This Row],[b1]]="","",IMPORT[[#This Row],[b1]]-IMPORT[[#This Row],[a1]])</f>
        <v/>
      </c>
      <c r="K881" s="43">
        <f ca="1">SUM(INDIRECT(IMPORT_VAR[TABLENAME]&amp;"[@a"&amp;$1:$1-1&amp;"]"),INDIRECT(IMPORT_VAR[TABLENAME]&amp;"[@c"&amp;$1:$1-1&amp;"]"))</f>
        <v>0</v>
      </c>
      <c r="L881" s="36"/>
      <c r="M881" s="42" t="str">
        <f>IF(IMPORT[[#This Row],[b2]]="","",IMPORT[[#This Row],[b2]]-IMPORT[[#This Row],[a2]])</f>
        <v/>
      </c>
      <c r="N881" s="43">
        <f ca="1">SUM(INDIRECT(IMPORT_VAR[TABLENAME]&amp;"[@a"&amp;$1:$1-1&amp;"]"),INDIRECT(IMPORT_VAR[TABLENAME]&amp;"[@c"&amp;$1:$1-1&amp;"]"))</f>
        <v>0</v>
      </c>
      <c r="O881" s="38"/>
      <c r="P881" s="44" t="str">
        <f>IF(IMPORT[[#This Row],[b3]]="","",IMPORT[[#This Row],[b3]]-IMPORT[[#This Row],[a3]])</f>
        <v/>
      </c>
      <c r="Q881" s="43">
        <f ca="1">SUM(INDIRECT(IMPORT_VAR[TABLENAME]&amp;"[@a"&amp;$1:$1-1&amp;"]"),INDIRECT(IMPORT_VAR[TABLENAME]&amp;"[@c"&amp;$1:$1-1&amp;"]"))</f>
        <v>0</v>
      </c>
      <c r="R881" s="38"/>
      <c r="S881" s="44" t="str">
        <f>IF(IMPORT[[#This Row],[b4]]="","",IMPORT[[#This Row],[b4]]-IMPORT[[#This Row],[a4]])</f>
        <v/>
      </c>
      <c r="T881" s="43">
        <f ca="1">SUM(INDIRECT(IMPORT_VAR[TABLENAME]&amp;"[@a"&amp;$1:$1-1&amp;"]"),INDIRECT(IMPORT_VAR[TABLENAME]&amp;"[@c"&amp;$1:$1-1&amp;"]"))</f>
        <v>0</v>
      </c>
      <c r="U881" s="36"/>
      <c r="V881" s="67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0</v>
      </c>
    </row>
    <row r="882" spans="1:26">
      <c r="A882" s="42" t="str">
        <f ca="1">IF(IMPORT[[#This Row],[C]]&lt;1,"",ROW()-2)</f>
        <v/>
      </c>
      <c r="B882" s="36" t="s">
        <v>4973</v>
      </c>
      <c r="C882" s="36" t="s">
        <v>3644</v>
      </c>
      <c r="D882" s="36">
        <v>160</v>
      </c>
      <c r="E882" s="42">
        <f ca="1">IMPORT[TT]</f>
        <v>0</v>
      </c>
      <c r="F882" s="36"/>
      <c r="G882" s="36" t="s">
        <v>4946</v>
      </c>
      <c r="H882" s="43">
        <v>0</v>
      </c>
      <c r="I882" s="36"/>
      <c r="J882" s="42" t="str">
        <f>IF(IMPORT[[#This Row],[b1]]="","",IMPORT[[#This Row],[b1]]-IMPORT[[#This Row],[a1]])</f>
        <v/>
      </c>
      <c r="K882" s="43">
        <f ca="1">SUM(INDIRECT(IMPORT_VAR[TABLENAME]&amp;"[@a"&amp;$1:$1-1&amp;"]"),INDIRECT(IMPORT_VAR[TABLENAME]&amp;"[@c"&amp;$1:$1-1&amp;"]"))</f>
        <v>0</v>
      </c>
      <c r="L882" s="36"/>
      <c r="M882" s="42" t="str">
        <f>IF(IMPORT[[#This Row],[b2]]="","",IMPORT[[#This Row],[b2]]-IMPORT[[#This Row],[a2]])</f>
        <v/>
      </c>
      <c r="N882" s="43">
        <f ca="1">SUM(INDIRECT(IMPORT_VAR[TABLENAME]&amp;"[@a"&amp;$1:$1-1&amp;"]"),INDIRECT(IMPORT_VAR[TABLENAME]&amp;"[@c"&amp;$1:$1-1&amp;"]"))</f>
        <v>0</v>
      </c>
      <c r="O882" s="38"/>
      <c r="P882" s="44" t="str">
        <f>IF(IMPORT[[#This Row],[b3]]="","",IMPORT[[#This Row],[b3]]-IMPORT[[#This Row],[a3]])</f>
        <v/>
      </c>
      <c r="Q882" s="43">
        <f ca="1">SUM(INDIRECT(IMPORT_VAR[TABLENAME]&amp;"[@a"&amp;$1:$1-1&amp;"]"),INDIRECT(IMPORT_VAR[TABLENAME]&amp;"[@c"&amp;$1:$1-1&amp;"]"))</f>
        <v>0</v>
      </c>
      <c r="R882" s="38"/>
      <c r="S882" s="44" t="str">
        <f>IF(IMPORT[[#This Row],[b4]]="","",IMPORT[[#This Row],[b4]]-IMPORT[[#This Row],[a4]])</f>
        <v/>
      </c>
      <c r="T882" s="43">
        <f ca="1">SUM(INDIRECT(IMPORT_VAR[TABLENAME]&amp;"[@a"&amp;$1:$1-1&amp;"]"),INDIRECT(IMPORT_VAR[TABLENAME]&amp;"[@c"&amp;$1:$1-1&amp;"]"))</f>
        <v>0</v>
      </c>
      <c r="U882" s="36"/>
      <c r="V882" s="67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0</v>
      </c>
    </row>
    <row r="883" spans="1:26">
      <c r="A883" s="31" t="str">
        <f ca="1">IF(IMPORT[[#This Row],[C]]&lt;1,"",ROW()-2)</f>
        <v/>
      </c>
      <c r="B883" s="31" t="s">
        <v>3515</v>
      </c>
      <c r="C883" s="31" t="s">
        <v>3516</v>
      </c>
      <c r="D883" s="31">
        <v>1440</v>
      </c>
      <c r="E883" s="31">
        <f ca="1">IMPORT[TT]</f>
        <v>0</v>
      </c>
      <c r="F883" s="31"/>
      <c r="G883" s="31">
        <v>2019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31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  <c r="X883" s="55"/>
      <c r="Y883" s="55"/>
      <c r="Z883" s="55"/>
    </row>
    <row r="884" spans="1:26">
      <c r="A884" s="31" t="str">
        <f ca="1">IF(IMPORT[[#This Row],[C]]&lt;1,"",ROW()-2)</f>
        <v/>
      </c>
      <c r="B884" s="31" t="s">
        <v>3964</v>
      </c>
      <c r="C884" s="31" t="s">
        <v>3644</v>
      </c>
      <c r="D884" s="31">
        <v>240</v>
      </c>
      <c r="E884" s="31">
        <f ca="1">IMPORT[TT]</f>
        <v>0</v>
      </c>
      <c r="F884" s="31"/>
      <c r="G884" s="34" t="s">
        <v>4532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31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  <c r="X884" s="55"/>
      <c r="Y884" s="55"/>
      <c r="Z884" s="55"/>
    </row>
    <row r="885" spans="1:26">
      <c r="A885" s="31" t="str">
        <f ca="1">IF(IMPORT[[#This Row],[C]]&lt;1,"",ROW()-2)</f>
        <v/>
      </c>
      <c r="B885" s="31" t="s">
        <v>4565</v>
      </c>
      <c r="C885" s="31" t="s">
        <v>3402</v>
      </c>
      <c r="D885" s="31">
        <v>360</v>
      </c>
      <c r="E885" s="31">
        <f ca="1">IMPORT[TT]</f>
        <v>0</v>
      </c>
      <c r="F885" s="31"/>
      <c r="G885" s="34" t="s">
        <v>4537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31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  <c r="X885" s="55"/>
      <c r="Y885" s="55"/>
      <c r="Z885" s="55"/>
    </row>
    <row r="886" spans="1:26">
      <c r="A886" s="31" t="str">
        <f ca="1">IF(IMPORT[[#This Row],[C]]&lt;1,"",ROW()-2)</f>
        <v/>
      </c>
      <c r="B886" s="31" t="s">
        <v>3521</v>
      </c>
      <c r="C886" s="31" t="s">
        <v>3412</v>
      </c>
      <c r="D886" s="31">
        <v>300</v>
      </c>
      <c r="E886" s="31">
        <f ca="1">IMPORT[TT]</f>
        <v>0</v>
      </c>
      <c r="F886" s="31"/>
      <c r="G886" s="31">
        <v>2019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31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  <c r="X886" s="55"/>
      <c r="Y886" s="55"/>
      <c r="Z886" s="55"/>
    </row>
    <row r="887" spans="1:26">
      <c r="A887" s="31" t="str">
        <f ca="1">IF(IMPORT[[#This Row],[C]]&lt;1,"",ROW()-2)</f>
        <v/>
      </c>
      <c r="B887" s="31" t="s">
        <v>3954</v>
      </c>
      <c r="C887" s="31" t="s">
        <v>3516</v>
      </c>
      <c r="D887" s="31">
        <v>1152</v>
      </c>
      <c r="E887" s="31">
        <f ca="1">IMPORT[TT]</f>
        <v>0</v>
      </c>
      <c r="F887" s="31"/>
      <c r="G887" s="34" t="s">
        <v>4532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31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  <c r="X887" s="55"/>
      <c r="Y887" s="55"/>
      <c r="Z887" s="55"/>
    </row>
    <row r="888" spans="1:26">
      <c r="A888" s="31" t="str">
        <f ca="1">IF(IMPORT[[#This Row],[C]]&lt;1,"",ROW()-2)</f>
        <v/>
      </c>
      <c r="B888" s="31" t="s">
        <v>3904</v>
      </c>
      <c r="C888" s="31" t="s">
        <v>3632</v>
      </c>
      <c r="D888" s="31">
        <v>240</v>
      </c>
      <c r="E888" s="31">
        <f ca="1">IMPORT[TT]</f>
        <v>0</v>
      </c>
      <c r="F888" s="31"/>
      <c r="G888" s="34" t="s">
        <v>4537</v>
      </c>
      <c r="H888" s="32">
        <v>0</v>
      </c>
      <c r="I888" s="31"/>
      <c r="J888" s="31" t="str">
        <f>IF(IMPORT[[#This Row],[b1]]="","",IMPORT[[#This Row],[b1]]-IMPORT[[#This Row],[a1]])</f>
        <v/>
      </c>
      <c r="K888" s="32">
        <f ca="1">SUM(INDIRECT(IMPORT_VAR[TABLENAME]&amp;"[@a"&amp;$1:$1-1&amp;"]"),INDIRECT(IMPORT_VAR[TABLENAME]&amp;"[@c"&amp;$1:$1-1&amp;"]"))</f>
        <v>0</v>
      </c>
      <c r="L888" s="31"/>
      <c r="M888" s="31" t="str">
        <f>IF(IMPORT[[#This Row],[b2]]="","",IMPORT[[#This Row],[b2]]-IMPORT[[#This Row],[a2]])</f>
        <v/>
      </c>
      <c r="N888" s="32">
        <f ca="1">SUM(INDIRECT(IMPORT_VAR[TABLENAME]&amp;"[@a"&amp;$1:$1-1&amp;"]"),INDIRECT(IMPORT_VAR[TABLENAME]&amp;"[@c"&amp;$1:$1-1&amp;"]"))</f>
        <v>0</v>
      </c>
      <c r="O888" s="33"/>
      <c r="P888" s="33" t="str">
        <f>IF(IMPORT[[#This Row],[b3]]="","",IMPORT[[#This Row],[b3]]-IMPORT[[#This Row],[a3]])</f>
        <v/>
      </c>
      <c r="Q888" s="32">
        <f ca="1">SUM(INDIRECT(IMPORT_VAR[TABLENAME]&amp;"[@a"&amp;$1:$1-1&amp;"]"),INDIRECT(IMPORT_VAR[TABLENAME]&amp;"[@c"&amp;$1:$1-1&amp;"]"))</f>
        <v>0</v>
      </c>
      <c r="R888" s="33"/>
      <c r="S888" s="33" t="str">
        <f>IF(IMPORT[[#This Row],[b4]]="","",IMPORT[[#This Row],[b4]]-IMPORT[[#This Row],[a4]])</f>
        <v/>
      </c>
      <c r="T888" s="32">
        <f ca="1">SUM(INDIRECT(IMPORT_VAR[TABLENAME]&amp;"[@a"&amp;$1:$1-1&amp;"]"),INDIRECT(IMPORT_VAR[TABLENAME]&amp;"[@c"&amp;$1:$1-1&amp;"]"))</f>
        <v>0</v>
      </c>
      <c r="U888" s="31"/>
      <c r="V888" s="31" t="str">
        <f>IF(IMPORT[[#This Row],[b5]]="","",IMPORT[[#This Row],[b5]]-IMPORT[[#This Row],[a5]])</f>
        <v/>
      </c>
      <c r="W888" s="52">
        <f ca="1">SUM(INDIRECT(IMPORT_VAR[TABLENAME]&amp;"[@a"&amp;$1:$1-1&amp;"]"),INDIRECT(IMPORT_VAR[TABLENAME]&amp;"[@c"&amp;$1:$1-1&amp;"]"))</f>
        <v>0</v>
      </c>
      <c r="X888" s="55"/>
      <c r="Y888" s="55"/>
      <c r="Z888" s="55"/>
    </row>
    <row r="889" spans="1:26">
      <c r="A889" s="39" t="str">
        <f ca="1">IF(IMPORT[[#This Row],[C]]&lt;1,"",ROW()-2)</f>
        <v/>
      </c>
      <c r="B889" s="31" t="s">
        <v>4706</v>
      </c>
      <c r="C889" s="31" t="s">
        <v>3938</v>
      </c>
      <c r="D889" s="31">
        <v>2304</v>
      </c>
      <c r="E889" s="39">
        <f ca="1">IMPORT[TT]</f>
        <v>0</v>
      </c>
      <c r="F889" s="31"/>
      <c r="G889" s="31" t="s">
        <v>4742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39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  <c r="X889" s="55"/>
      <c r="Y889" s="55"/>
      <c r="Z889" s="55"/>
    </row>
    <row r="890" spans="1:26">
      <c r="A890" s="31" t="str">
        <f ca="1">IF(IMPORT[[#This Row],[C]]&lt;1,"",ROW()-2)</f>
        <v/>
      </c>
      <c r="B890" s="31" t="s">
        <v>3657</v>
      </c>
      <c r="C890" s="31" t="s">
        <v>3402</v>
      </c>
      <c r="D890" s="31">
        <v>240</v>
      </c>
      <c r="E890" s="31">
        <f ca="1">IMPORT[TT]</f>
        <v>0</v>
      </c>
      <c r="F890" s="31"/>
      <c r="G890" s="31">
        <v>2020</v>
      </c>
      <c r="H890" s="32">
        <v>0</v>
      </c>
      <c r="I890" s="31"/>
      <c r="J890" s="31" t="str">
        <f>IF(IMPORT[[#This Row],[b1]]="","",IMPORT[[#This Row],[b1]]-IMPORT[[#This Row],[a1]])</f>
        <v/>
      </c>
      <c r="K890" s="32">
        <f ca="1">SUM(INDIRECT(IMPORT_VAR[TABLENAME]&amp;"[@a"&amp;$1:$1-1&amp;"]"),INDIRECT(IMPORT_VAR[TABLENAME]&amp;"[@c"&amp;$1:$1-1&amp;"]"))</f>
        <v>0</v>
      </c>
      <c r="L890" s="31"/>
      <c r="M890" s="31" t="str">
        <f>IF(IMPORT[[#This Row],[b2]]="","",IMPORT[[#This Row],[b2]]-IMPORT[[#This Row],[a2]])</f>
        <v/>
      </c>
      <c r="N890" s="32">
        <f ca="1">SUM(INDIRECT(IMPORT_VAR[TABLENAME]&amp;"[@a"&amp;$1:$1-1&amp;"]"),INDIRECT(IMPORT_VAR[TABLENAME]&amp;"[@c"&amp;$1:$1-1&amp;"]"))</f>
        <v>0</v>
      </c>
      <c r="O890" s="33"/>
      <c r="P890" s="33" t="str">
        <f>IF(IMPORT[[#This Row],[b3]]="","",IMPORT[[#This Row],[b3]]-IMPORT[[#This Row],[a3]])</f>
        <v/>
      </c>
      <c r="Q890" s="32">
        <f ca="1">SUM(INDIRECT(IMPORT_VAR[TABLENAME]&amp;"[@a"&amp;$1:$1-1&amp;"]"),INDIRECT(IMPORT_VAR[TABLENAME]&amp;"[@c"&amp;$1:$1-1&amp;"]"))</f>
        <v>0</v>
      </c>
      <c r="R890" s="33"/>
      <c r="S890" s="33" t="str">
        <f>IF(IMPORT[[#This Row],[b4]]="","",IMPORT[[#This Row],[b4]]-IMPORT[[#This Row],[a4]])</f>
        <v/>
      </c>
      <c r="T890" s="32">
        <f ca="1">SUM(INDIRECT(IMPORT_VAR[TABLENAME]&amp;"[@a"&amp;$1:$1-1&amp;"]"),INDIRECT(IMPORT_VAR[TABLENAME]&amp;"[@c"&amp;$1:$1-1&amp;"]"))</f>
        <v>0</v>
      </c>
      <c r="U890" s="31"/>
      <c r="V890" s="31" t="str">
        <f>IF(IMPORT[[#This Row],[b5]]="","",IMPORT[[#This Row],[b5]]-IMPORT[[#This Row],[a5]])</f>
        <v/>
      </c>
      <c r="W890" s="52">
        <f ca="1">SUM(INDIRECT(IMPORT_VAR[TABLENAME]&amp;"[@a"&amp;$1:$1-1&amp;"]"),INDIRECT(IMPORT_VAR[TABLENAME]&amp;"[@c"&amp;$1:$1-1&amp;"]"))</f>
        <v>0</v>
      </c>
      <c r="X890" s="55"/>
      <c r="Y890" s="55"/>
      <c r="Z890" s="55"/>
    </row>
    <row r="891" spans="1:26">
      <c r="A891" s="31" t="str">
        <f ca="1">IF(IMPORT[[#This Row],[C]]&lt;1,"",ROW()-2)</f>
        <v/>
      </c>
      <c r="B891" s="31" t="s">
        <v>3986</v>
      </c>
      <c r="C891" s="31" t="s">
        <v>3648</v>
      </c>
      <c r="D891" s="31">
        <v>192</v>
      </c>
      <c r="E891" s="31">
        <f ca="1">IMPORT[TT]</f>
        <v>0</v>
      </c>
      <c r="F891" s="31"/>
      <c r="G891" s="34" t="s">
        <v>3951</v>
      </c>
      <c r="H891" s="32">
        <v>0</v>
      </c>
      <c r="I891" s="31"/>
      <c r="J891" s="31" t="str">
        <f>IF(IMPORT[[#This Row],[b1]]="","",IMPORT[[#This Row],[b1]]-IMPORT[[#This Row],[a1]])</f>
        <v/>
      </c>
      <c r="K891" s="32">
        <f ca="1">SUM(INDIRECT(IMPORT_VAR[TABLENAME]&amp;"[@a"&amp;$1:$1-1&amp;"]"),INDIRECT(IMPORT_VAR[TABLENAME]&amp;"[@c"&amp;$1:$1-1&amp;"]"))</f>
        <v>0</v>
      </c>
      <c r="L891" s="31"/>
      <c r="M891" s="31" t="str">
        <f>IF(IMPORT[[#This Row],[b2]]="","",IMPORT[[#This Row],[b2]]-IMPORT[[#This Row],[a2]])</f>
        <v/>
      </c>
      <c r="N891" s="32">
        <f ca="1">SUM(INDIRECT(IMPORT_VAR[TABLENAME]&amp;"[@a"&amp;$1:$1-1&amp;"]"),INDIRECT(IMPORT_VAR[TABLENAME]&amp;"[@c"&amp;$1:$1-1&amp;"]"))</f>
        <v>0</v>
      </c>
      <c r="O891" s="33"/>
      <c r="P891" s="33" t="str">
        <f>IF(IMPORT[[#This Row],[b3]]="","",IMPORT[[#This Row],[b3]]-IMPORT[[#This Row],[a3]])</f>
        <v/>
      </c>
      <c r="Q891" s="32">
        <f ca="1">SUM(INDIRECT(IMPORT_VAR[TABLENAME]&amp;"[@a"&amp;$1:$1-1&amp;"]"),INDIRECT(IMPORT_VAR[TABLENAME]&amp;"[@c"&amp;$1:$1-1&amp;"]"))</f>
        <v>0</v>
      </c>
      <c r="R891" s="33"/>
      <c r="S891" s="33" t="str">
        <f>IF(IMPORT[[#This Row],[b4]]="","",IMPORT[[#This Row],[b4]]-IMPORT[[#This Row],[a4]])</f>
        <v/>
      </c>
      <c r="T891" s="32">
        <f ca="1">SUM(INDIRECT(IMPORT_VAR[TABLENAME]&amp;"[@a"&amp;$1:$1-1&amp;"]"),INDIRECT(IMPORT_VAR[TABLENAME]&amp;"[@c"&amp;$1:$1-1&amp;"]"))</f>
        <v>0</v>
      </c>
      <c r="U891" s="31"/>
      <c r="V891" s="31" t="str">
        <f>IF(IMPORT[[#This Row],[b5]]="","",IMPORT[[#This Row],[b5]]-IMPORT[[#This Row],[a5]])</f>
        <v/>
      </c>
      <c r="W891" s="52">
        <f ca="1">SUM(INDIRECT(IMPORT_VAR[TABLENAME]&amp;"[@a"&amp;$1:$1-1&amp;"]"),INDIRECT(IMPORT_VAR[TABLENAME]&amp;"[@c"&amp;$1:$1-1&amp;"]"))</f>
        <v>0</v>
      </c>
      <c r="X891" s="55"/>
      <c r="Y891" s="55"/>
      <c r="Z891" s="55"/>
    </row>
    <row r="892" spans="1:26">
      <c r="A892" s="31" t="str">
        <f ca="1">IF(IMPORT[[#This Row],[C]]&lt;1,"",ROW()-2)</f>
        <v/>
      </c>
      <c r="B892" s="31" t="s">
        <v>3945</v>
      </c>
      <c r="C892" s="31" t="s">
        <v>3988</v>
      </c>
      <c r="D892" s="31">
        <v>48</v>
      </c>
      <c r="E892" s="31">
        <f ca="1">IMPORT[TT]</f>
        <v>0</v>
      </c>
      <c r="F892" s="31"/>
      <c r="G892" s="34" t="s">
        <v>3951</v>
      </c>
      <c r="H892" s="32">
        <v>0</v>
      </c>
      <c r="I892" s="31"/>
      <c r="J892" s="31" t="str">
        <f>IF(IMPORT[[#This Row],[b1]]="","",IMPORT[[#This Row],[b1]]-IMPORT[[#This Row],[a1]])</f>
        <v/>
      </c>
      <c r="K892" s="32">
        <f ca="1">SUM(INDIRECT(IMPORT_VAR[TABLENAME]&amp;"[@a"&amp;$1:$1-1&amp;"]"),INDIRECT(IMPORT_VAR[TABLENAME]&amp;"[@c"&amp;$1:$1-1&amp;"]"))</f>
        <v>0</v>
      </c>
      <c r="L892" s="31"/>
      <c r="M892" s="31" t="str">
        <f>IF(IMPORT[[#This Row],[b2]]="","",IMPORT[[#This Row],[b2]]-IMPORT[[#This Row],[a2]])</f>
        <v/>
      </c>
      <c r="N892" s="32">
        <f ca="1">SUM(INDIRECT(IMPORT_VAR[TABLENAME]&amp;"[@a"&amp;$1:$1-1&amp;"]"),INDIRECT(IMPORT_VAR[TABLENAME]&amp;"[@c"&amp;$1:$1-1&amp;"]"))</f>
        <v>0</v>
      </c>
      <c r="O892" s="33"/>
      <c r="P892" s="33" t="str">
        <f>IF(IMPORT[[#This Row],[b3]]="","",IMPORT[[#This Row],[b3]]-IMPORT[[#This Row],[a3]])</f>
        <v/>
      </c>
      <c r="Q892" s="32">
        <f ca="1">SUM(INDIRECT(IMPORT_VAR[TABLENAME]&amp;"[@a"&amp;$1:$1-1&amp;"]"),INDIRECT(IMPORT_VAR[TABLENAME]&amp;"[@c"&amp;$1:$1-1&amp;"]"))</f>
        <v>0</v>
      </c>
      <c r="R892" s="33"/>
      <c r="S892" s="33" t="str">
        <f>IF(IMPORT[[#This Row],[b4]]="","",IMPORT[[#This Row],[b4]]-IMPORT[[#This Row],[a4]])</f>
        <v/>
      </c>
      <c r="T892" s="32">
        <f ca="1">SUM(INDIRECT(IMPORT_VAR[TABLENAME]&amp;"[@a"&amp;$1:$1-1&amp;"]"),INDIRECT(IMPORT_VAR[TABLENAME]&amp;"[@c"&amp;$1:$1-1&amp;"]"))</f>
        <v>0</v>
      </c>
      <c r="U892" s="31"/>
      <c r="V892" s="31" t="str">
        <f>IF(IMPORT[[#This Row],[b5]]="","",IMPORT[[#This Row],[b5]]-IMPORT[[#This Row],[a5]])</f>
        <v/>
      </c>
      <c r="W892" s="52">
        <f ca="1">SUM(INDIRECT(IMPORT_VAR[TABLENAME]&amp;"[@a"&amp;$1:$1-1&amp;"]"),INDIRECT(IMPORT_VAR[TABLENAME]&amp;"[@c"&amp;$1:$1-1&amp;"]"))</f>
        <v>0</v>
      </c>
      <c r="X892" s="55"/>
      <c r="Y892" s="55"/>
      <c r="Z892" s="55"/>
    </row>
    <row r="893" spans="1:26">
      <c r="A893" s="39" t="str">
        <f ca="1">IF(IMPORT[[#This Row],[C]]&lt;1,"",ROW()-2)</f>
        <v/>
      </c>
      <c r="B893" s="31" t="s">
        <v>4707</v>
      </c>
      <c r="C893" s="31" t="s">
        <v>3895</v>
      </c>
      <c r="D893" s="31">
        <v>576</v>
      </c>
      <c r="E893" s="39">
        <f ca="1">IMPORT[TT]</f>
        <v>0</v>
      </c>
      <c r="F893" s="31"/>
      <c r="G893" s="31" t="s">
        <v>4742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39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  <c r="X893" s="55"/>
      <c r="Y893" s="55"/>
      <c r="Z893" s="55"/>
    </row>
    <row r="894" spans="1:26">
      <c r="A894" s="39" t="str">
        <f ca="1">IF(IMPORT[[#This Row],[C]]&lt;1,"",ROW()-2)</f>
        <v/>
      </c>
      <c r="B894" s="31" t="s">
        <v>4738</v>
      </c>
      <c r="C894" s="31" t="s">
        <v>3790</v>
      </c>
      <c r="D894" s="31">
        <v>576</v>
      </c>
      <c r="E894" s="39">
        <f ca="1">IMPORT[TT]</f>
        <v>0</v>
      </c>
      <c r="F894" s="31"/>
      <c r="G894" s="31" t="s">
        <v>4742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39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  <c r="X894" s="55"/>
      <c r="Y894" s="55"/>
      <c r="Z894" s="55"/>
    </row>
    <row r="895" spans="1:26">
      <c r="A895" s="39" t="str">
        <f ca="1">IF(IMPORT[[#This Row],[C]]&lt;1,"",ROW()-2)</f>
        <v/>
      </c>
      <c r="B895" s="31">
        <v>6603</v>
      </c>
      <c r="C895" s="31" t="s">
        <v>4816</v>
      </c>
      <c r="D895" s="31">
        <v>2304</v>
      </c>
      <c r="E895" s="39">
        <f ca="1">IMPORT[TT]</f>
        <v>0</v>
      </c>
      <c r="F895" s="31"/>
      <c r="G895" s="31" t="s">
        <v>4811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39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  <c r="X895" s="55"/>
      <c r="Y895" s="55"/>
      <c r="Z895" s="55"/>
    </row>
    <row r="896" spans="1:26">
      <c r="A896" s="39" t="str">
        <f ca="1">IF(IMPORT[[#This Row],[C]]&lt;1,"",ROW()-2)</f>
        <v/>
      </c>
      <c r="B896" s="31" t="s">
        <v>4724</v>
      </c>
      <c r="C896" s="31" t="s">
        <v>3790</v>
      </c>
      <c r="D896" s="31">
        <v>1152</v>
      </c>
      <c r="E896" s="39">
        <f ca="1">IMPORT[TT]</f>
        <v>0</v>
      </c>
      <c r="F896" s="31"/>
      <c r="G896" s="31" t="s">
        <v>4742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39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  <c r="X896" s="55"/>
      <c r="Y896" s="55"/>
      <c r="Z896" s="55"/>
    </row>
    <row r="897" spans="1:26">
      <c r="A897" s="31" t="str">
        <f ca="1">IF(IMPORT[[#This Row],[C]]&lt;1,"",ROW()-2)</f>
        <v/>
      </c>
      <c r="B897" s="31" t="s">
        <v>3497</v>
      </c>
      <c r="C897" s="31" t="s">
        <v>3467</v>
      </c>
      <c r="D897" s="31">
        <v>120</v>
      </c>
      <c r="E897" s="31">
        <f ca="1">IMPORT[TT]</f>
        <v>0</v>
      </c>
      <c r="F897" s="31"/>
      <c r="G897" s="31">
        <v>2019</v>
      </c>
      <c r="H897" s="32">
        <v>0</v>
      </c>
      <c r="I897" s="31"/>
      <c r="J897" s="31" t="str">
        <f>IF(IMPORT[[#This Row],[b1]]="","",IMPORT[[#This Row],[b1]]-IMPORT[[#This Row],[a1]])</f>
        <v/>
      </c>
      <c r="K897" s="32">
        <f ca="1">SUM(INDIRECT(IMPORT_VAR[TABLENAME]&amp;"[@a"&amp;$1:$1-1&amp;"]"),INDIRECT(IMPORT_VAR[TABLENAME]&amp;"[@c"&amp;$1:$1-1&amp;"]"))</f>
        <v>0</v>
      </c>
      <c r="L897" s="31"/>
      <c r="M897" s="31" t="str">
        <f>IF(IMPORT[[#This Row],[b2]]="","",IMPORT[[#This Row],[b2]]-IMPORT[[#This Row],[a2]])</f>
        <v/>
      </c>
      <c r="N897" s="32">
        <f ca="1">SUM(INDIRECT(IMPORT_VAR[TABLENAME]&amp;"[@a"&amp;$1:$1-1&amp;"]"),INDIRECT(IMPORT_VAR[TABLENAME]&amp;"[@c"&amp;$1:$1-1&amp;"]"))</f>
        <v>0</v>
      </c>
      <c r="O897" s="33"/>
      <c r="P897" s="33" t="str">
        <f>IF(IMPORT[[#This Row],[b3]]="","",IMPORT[[#This Row],[b3]]-IMPORT[[#This Row],[a3]])</f>
        <v/>
      </c>
      <c r="Q897" s="32">
        <f ca="1">SUM(INDIRECT(IMPORT_VAR[TABLENAME]&amp;"[@a"&amp;$1:$1-1&amp;"]"),INDIRECT(IMPORT_VAR[TABLENAME]&amp;"[@c"&amp;$1:$1-1&amp;"]"))</f>
        <v>0</v>
      </c>
      <c r="R897" s="33"/>
      <c r="S897" s="33" t="str">
        <f>IF(IMPORT[[#This Row],[b4]]="","",IMPORT[[#This Row],[b4]]-IMPORT[[#This Row],[a4]])</f>
        <v/>
      </c>
      <c r="T897" s="32">
        <f ca="1">SUM(INDIRECT(IMPORT_VAR[TABLENAME]&amp;"[@a"&amp;$1:$1-1&amp;"]"),INDIRECT(IMPORT_VAR[TABLENAME]&amp;"[@c"&amp;$1:$1-1&amp;"]"))</f>
        <v>0</v>
      </c>
      <c r="U897" s="31"/>
      <c r="V897" s="31" t="str">
        <f>IF(IMPORT[[#This Row],[b5]]="","",IMPORT[[#This Row],[b5]]-IMPORT[[#This Row],[a5]])</f>
        <v/>
      </c>
      <c r="W897" s="52">
        <f ca="1">SUM(INDIRECT(IMPORT_VAR[TABLENAME]&amp;"[@a"&amp;$1:$1-1&amp;"]"),INDIRECT(IMPORT_VAR[TABLENAME]&amp;"[@c"&amp;$1:$1-1&amp;"]"))</f>
        <v>0</v>
      </c>
      <c r="X897" s="54"/>
      <c r="Y897" s="54"/>
      <c r="Z897" s="54"/>
    </row>
    <row r="898" spans="1:26">
      <c r="A898" s="31" t="str">
        <f ca="1">IF(IMPORT[[#This Row],[C]]&lt;1,"",ROW()-2)</f>
        <v/>
      </c>
      <c r="B898" s="31" t="s">
        <v>3857</v>
      </c>
      <c r="C898" s="31" t="s">
        <v>3402</v>
      </c>
      <c r="D898" s="31">
        <v>480</v>
      </c>
      <c r="E898" s="31">
        <f ca="1">IMPORT[TT]</f>
        <v>0</v>
      </c>
      <c r="F898" s="31"/>
      <c r="G898" s="34" t="s">
        <v>3479</v>
      </c>
      <c r="H898" s="32">
        <v>0</v>
      </c>
      <c r="I898" s="31"/>
      <c r="J898" s="31" t="str">
        <f>IF(IMPORT[[#This Row],[b1]]="","",IMPORT[[#This Row],[b1]]-IMPORT[[#This Row],[a1]])</f>
        <v/>
      </c>
      <c r="K898" s="32">
        <f ca="1">SUM(INDIRECT(IMPORT_VAR[TABLENAME]&amp;"[@a"&amp;$1:$1-1&amp;"]"),INDIRECT(IMPORT_VAR[TABLENAME]&amp;"[@c"&amp;$1:$1-1&amp;"]"))</f>
        <v>0</v>
      </c>
      <c r="L898" s="31"/>
      <c r="M898" s="31" t="str">
        <f>IF(IMPORT[[#This Row],[b2]]="","",IMPORT[[#This Row],[b2]]-IMPORT[[#This Row],[a2]])</f>
        <v/>
      </c>
      <c r="N898" s="32">
        <f ca="1">SUM(INDIRECT(IMPORT_VAR[TABLENAME]&amp;"[@a"&amp;$1:$1-1&amp;"]"),INDIRECT(IMPORT_VAR[TABLENAME]&amp;"[@c"&amp;$1:$1-1&amp;"]"))</f>
        <v>0</v>
      </c>
      <c r="O898" s="33"/>
      <c r="P898" s="33" t="str">
        <f>IF(IMPORT[[#This Row],[b3]]="","",IMPORT[[#This Row],[b3]]-IMPORT[[#This Row],[a3]])</f>
        <v/>
      </c>
      <c r="Q898" s="32">
        <f ca="1">SUM(INDIRECT(IMPORT_VAR[TABLENAME]&amp;"[@a"&amp;$1:$1-1&amp;"]"),INDIRECT(IMPORT_VAR[TABLENAME]&amp;"[@c"&amp;$1:$1-1&amp;"]"))</f>
        <v>0</v>
      </c>
      <c r="R898" s="33"/>
      <c r="S898" s="33" t="str">
        <f>IF(IMPORT[[#This Row],[b4]]="","",IMPORT[[#This Row],[b4]]-IMPORT[[#This Row],[a4]])</f>
        <v/>
      </c>
      <c r="T898" s="32">
        <f ca="1">SUM(INDIRECT(IMPORT_VAR[TABLENAME]&amp;"[@a"&amp;$1:$1-1&amp;"]"),INDIRECT(IMPORT_VAR[TABLENAME]&amp;"[@c"&amp;$1:$1-1&amp;"]"))</f>
        <v>0</v>
      </c>
      <c r="U898" s="31"/>
      <c r="V898" s="31" t="str">
        <f>IF(IMPORT[[#This Row],[b5]]="","",IMPORT[[#This Row],[b5]]-IMPORT[[#This Row],[a5]])</f>
        <v/>
      </c>
      <c r="W898" s="52">
        <f ca="1">SUM(INDIRECT(IMPORT_VAR[TABLENAME]&amp;"[@a"&amp;$1:$1-1&amp;"]"),INDIRECT(IMPORT_VAR[TABLENAME]&amp;"[@c"&amp;$1:$1-1&amp;"]"))</f>
        <v>0</v>
      </c>
      <c r="X898" s="54"/>
      <c r="Y898" s="54"/>
      <c r="Z898" s="54"/>
    </row>
    <row r="899" spans="1:26">
      <c r="A899" s="31" t="str">
        <f ca="1">IF(IMPORT[[#This Row],[C]]&lt;1,"",ROW()-2)</f>
        <v/>
      </c>
      <c r="B899" s="31" t="s">
        <v>3858</v>
      </c>
      <c r="C899" s="31" t="s">
        <v>3402</v>
      </c>
      <c r="D899" s="31">
        <v>480</v>
      </c>
      <c r="E899" s="31">
        <f ca="1">IMPORT[TT]</f>
        <v>0</v>
      </c>
      <c r="F899" s="31"/>
      <c r="G899" s="34" t="s">
        <v>3479</v>
      </c>
      <c r="H899" s="32">
        <v>0</v>
      </c>
      <c r="I899" s="31"/>
      <c r="J899" s="31" t="str">
        <f>IF(IMPORT[[#This Row],[b1]]="","",IMPORT[[#This Row],[b1]]-IMPORT[[#This Row],[a1]])</f>
        <v/>
      </c>
      <c r="K899" s="32">
        <f ca="1">SUM(INDIRECT(IMPORT_VAR[TABLENAME]&amp;"[@a"&amp;$1:$1-1&amp;"]"),INDIRECT(IMPORT_VAR[TABLENAME]&amp;"[@c"&amp;$1:$1-1&amp;"]"))</f>
        <v>0</v>
      </c>
      <c r="L899" s="31"/>
      <c r="M899" s="31" t="str">
        <f>IF(IMPORT[[#This Row],[b2]]="","",IMPORT[[#This Row],[b2]]-IMPORT[[#This Row],[a2]])</f>
        <v/>
      </c>
      <c r="N899" s="32">
        <f ca="1">SUM(INDIRECT(IMPORT_VAR[TABLENAME]&amp;"[@a"&amp;$1:$1-1&amp;"]"),INDIRECT(IMPORT_VAR[TABLENAME]&amp;"[@c"&amp;$1:$1-1&amp;"]"))</f>
        <v>0</v>
      </c>
      <c r="O899" s="33"/>
      <c r="P899" s="33" t="str">
        <f>IF(IMPORT[[#This Row],[b3]]="","",IMPORT[[#This Row],[b3]]-IMPORT[[#This Row],[a3]])</f>
        <v/>
      </c>
      <c r="Q899" s="32">
        <f ca="1">SUM(INDIRECT(IMPORT_VAR[TABLENAME]&amp;"[@a"&amp;$1:$1-1&amp;"]"),INDIRECT(IMPORT_VAR[TABLENAME]&amp;"[@c"&amp;$1:$1-1&amp;"]"))</f>
        <v>0</v>
      </c>
      <c r="R899" s="33"/>
      <c r="S899" s="33" t="str">
        <f>IF(IMPORT[[#This Row],[b4]]="","",IMPORT[[#This Row],[b4]]-IMPORT[[#This Row],[a4]])</f>
        <v/>
      </c>
      <c r="T899" s="32">
        <f ca="1">SUM(INDIRECT(IMPORT_VAR[TABLENAME]&amp;"[@a"&amp;$1:$1-1&amp;"]"),INDIRECT(IMPORT_VAR[TABLENAME]&amp;"[@c"&amp;$1:$1-1&amp;"]"))</f>
        <v>0</v>
      </c>
      <c r="U899" s="31"/>
      <c r="V899" s="31" t="str">
        <f>IF(IMPORT[[#This Row],[b5]]="","",IMPORT[[#This Row],[b5]]-IMPORT[[#This Row],[a5]])</f>
        <v/>
      </c>
      <c r="W899" s="52">
        <f ca="1">SUM(INDIRECT(IMPORT_VAR[TABLENAME]&amp;"[@a"&amp;$1:$1-1&amp;"]"),INDIRECT(IMPORT_VAR[TABLENAME]&amp;"[@c"&amp;$1:$1-1&amp;"]"))</f>
        <v>0</v>
      </c>
      <c r="X899" s="54"/>
      <c r="Y899" s="54"/>
      <c r="Z899" s="54"/>
    </row>
    <row r="900" spans="1:26">
      <c r="A900" s="31" t="str">
        <f ca="1">IF(IMPORT[[#This Row],[C]]&lt;1,"",ROW()-2)</f>
        <v/>
      </c>
      <c r="B900" s="31" t="s">
        <v>3985</v>
      </c>
      <c r="C900" s="31" t="s">
        <v>3648</v>
      </c>
      <c r="D900" s="31">
        <v>144</v>
      </c>
      <c r="E900" s="31">
        <f ca="1">IMPORT[TT]</f>
        <v>0</v>
      </c>
      <c r="F900" s="31"/>
      <c r="G900" s="34" t="s">
        <v>3951</v>
      </c>
      <c r="H900" s="32">
        <v>0</v>
      </c>
      <c r="I900" s="31"/>
      <c r="J900" s="31" t="str">
        <f>IF(IMPORT[[#This Row],[b1]]="","",IMPORT[[#This Row],[b1]]-IMPORT[[#This Row],[a1]])</f>
        <v/>
      </c>
      <c r="K900" s="32">
        <f ca="1">SUM(INDIRECT(IMPORT_VAR[TABLENAME]&amp;"[@a"&amp;$1:$1-1&amp;"]"),INDIRECT(IMPORT_VAR[TABLENAME]&amp;"[@c"&amp;$1:$1-1&amp;"]"))</f>
        <v>0</v>
      </c>
      <c r="L900" s="31"/>
      <c r="M900" s="31" t="str">
        <f>IF(IMPORT[[#This Row],[b2]]="","",IMPORT[[#This Row],[b2]]-IMPORT[[#This Row],[a2]])</f>
        <v/>
      </c>
      <c r="N900" s="32">
        <f ca="1">SUM(INDIRECT(IMPORT_VAR[TABLENAME]&amp;"[@a"&amp;$1:$1-1&amp;"]"),INDIRECT(IMPORT_VAR[TABLENAME]&amp;"[@c"&amp;$1:$1-1&amp;"]"))</f>
        <v>0</v>
      </c>
      <c r="O900" s="33"/>
      <c r="P900" s="33" t="str">
        <f>IF(IMPORT[[#This Row],[b3]]="","",IMPORT[[#This Row],[b3]]-IMPORT[[#This Row],[a3]])</f>
        <v/>
      </c>
      <c r="Q900" s="32">
        <f ca="1">SUM(INDIRECT(IMPORT_VAR[TABLENAME]&amp;"[@a"&amp;$1:$1-1&amp;"]"),INDIRECT(IMPORT_VAR[TABLENAME]&amp;"[@c"&amp;$1:$1-1&amp;"]"))</f>
        <v>0</v>
      </c>
      <c r="R900" s="33"/>
      <c r="S900" s="33" t="str">
        <f>IF(IMPORT[[#This Row],[b4]]="","",IMPORT[[#This Row],[b4]]-IMPORT[[#This Row],[a4]])</f>
        <v/>
      </c>
      <c r="T900" s="32">
        <f ca="1">SUM(INDIRECT(IMPORT_VAR[TABLENAME]&amp;"[@a"&amp;$1:$1-1&amp;"]"),INDIRECT(IMPORT_VAR[TABLENAME]&amp;"[@c"&amp;$1:$1-1&amp;"]"))</f>
        <v>0</v>
      </c>
      <c r="U900" s="31"/>
      <c r="V900" s="31" t="str">
        <f>IF(IMPORT[[#This Row],[b5]]="","",IMPORT[[#This Row],[b5]]-IMPORT[[#This Row],[a5]])</f>
        <v/>
      </c>
      <c r="W900" s="52">
        <f ca="1">SUM(INDIRECT(IMPORT_VAR[TABLENAME]&amp;"[@a"&amp;$1:$1-1&amp;"]"),INDIRECT(IMPORT_VAR[TABLENAME]&amp;"[@c"&amp;$1:$1-1&amp;"]"))</f>
        <v>0</v>
      </c>
      <c r="X900" s="54"/>
      <c r="Y900" s="54"/>
      <c r="Z900" s="54"/>
    </row>
    <row r="901" spans="1:26">
      <c r="A901" s="39" t="str">
        <f ca="1">IF(IMPORT[[#This Row],[C]]&lt;1,"",ROW()-2)</f>
        <v/>
      </c>
      <c r="B901" s="31" t="s">
        <v>4711</v>
      </c>
      <c r="C901" s="31" t="s">
        <v>3644</v>
      </c>
      <c r="D901" s="31">
        <v>160</v>
      </c>
      <c r="E901" s="39">
        <f ca="1">IMPORT[TT]</f>
        <v>0</v>
      </c>
      <c r="F901" s="31"/>
      <c r="G901" s="31" t="s">
        <v>4742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39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  <c r="X901" s="55"/>
      <c r="Y901" s="55"/>
      <c r="Z901" s="55"/>
    </row>
    <row r="902" spans="1:26">
      <c r="A902" s="39" t="str">
        <f ca="1">IF(IMPORT[[#This Row],[C]]&lt;1,"",ROW()-2)</f>
        <v/>
      </c>
      <c r="B902" s="31" t="s">
        <v>4719</v>
      </c>
      <c r="C902" s="31" t="s">
        <v>3790</v>
      </c>
      <c r="D902" s="31">
        <v>864</v>
      </c>
      <c r="E902" s="39">
        <f ca="1">IMPORT[TT]</f>
        <v>0</v>
      </c>
      <c r="F902" s="31"/>
      <c r="G902" s="31" t="s">
        <v>4742</v>
      </c>
      <c r="H902" s="40">
        <v>0</v>
      </c>
      <c r="I902" s="31"/>
      <c r="J902" s="39" t="str">
        <f>IF(IMPORT[[#This Row],[b1]]="","",IMPORT[[#This Row],[b1]]-IMPORT[[#This Row],[a1]])</f>
        <v/>
      </c>
      <c r="K902" s="40">
        <f ca="1">SUM(INDIRECT(IMPORT_VAR[TABLENAME]&amp;"[@a"&amp;$1:$1-1&amp;"]"),INDIRECT(IMPORT_VAR[TABLENAME]&amp;"[@c"&amp;$1:$1-1&amp;"]"))</f>
        <v>0</v>
      </c>
      <c r="L902" s="31"/>
      <c r="M902" s="39" t="str">
        <f>IF(IMPORT[[#This Row],[b2]]="","",IMPORT[[#This Row],[b2]]-IMPORT[[#This Row],[a2]])</f>
        <v/>
      </c>
      <c r="N902" s="40">
        <f ca="1">SUM(INDIRECT(IMPORT_VAR[TABLENAME]&amp;"[@a"&amp;$1:$1-1&amp;"]"),INDIRECT(IMPORT_VAR[TABLENAME]&amp;"[@c"&amp;$1:$1-1&amp;"]"))</f>
        <v>0</v>
      </c>
      <c r="O902" s="33"/>
      <c r="P902" s="41" t="str">
        <f>IF(IMPORT[[#This Row],[b3]]="","",IMPORT[[#This Row],[b3]]-IMPORT[[#This Row],[a3]])</f>
        <v/>
      </c>
      <c r="Q902" s="40">
        <f ca="1">SUM(INDIRECT(IMPORT_VAR[TABLENAME]&amp;"[@a"&amp;$1:$1-1&amp;"]"),INDIRECT(IMPORT_VAR[TABLENAME]&amp;"[@c"&amp;$1:$1-1&amp;"]"))</f>
        <v>0</v>
      </c>
      <c r="R902" s="33"/>
      <c r="S902" s="41" t="str">
        <f>IF(IMPORT[[#This Row],[b4]]="","",IMPORT[[#This Row],[b4]]-IMPORT[[#This Row],[a4]])</f>
        <v/>
      </c>
      <c r="T902" s="40">
        <f ca="1">SUM(INDIRECT(IMPORT_VAR[TABLENAME]&amp;"[@a"&amp;$1:$1-1&amp;"]"),INDIRECT(IMPORT_VAR[TABLENAME]&amp;"[@c"&amp;$1:$1-1&amp;"]"))</f>
        <v>0</v>
      </c>
      <c r="U902" s="31"/>
      <c r="V902" s="39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  <c r="X902" s="55"/>
      <c r="Y902" s="55"/>
      <c r="Z902" s="55"/>
    </row>
    <row r="903" spans="1:26">
      <c r="A903" s="31" t="str">
        <f ca="1">IF(IMPORT[[#This Row],[C]]&lt;1,"",ROW()-2)</f>
        <v/>
      </c>
      <c r="B903" s="31">
        <v>83100</v>
      </c>
      <c r="C903" s="31" t="s">
        <v>3644</v>
      </c>
      <c r="D903" s="31">
        <v>550</v>
      </c>
      <c r="E903" s="31">
        <f ca="1">IMPORT[TT]</f>
        <v>0</v>
      </c>
      <c r="F903" s="31"/>
      <c r="G903" s="31">
        <v>2020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31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  <c r="X903" s="54"/>
      <c r="Y903" s="54"/>
      <c r="Z903" s="54"/>
    </row>
    <row r="904" spans="1:26">
      <c r="A904" s="31" t="str">
        <f ca="1">IF(IMPORT[[#This Row],[C]]&lt;1,"",ROW()-2)</f>
        <v/>
      </c>
      <c r="B904" s="31" t="s">
        <v>3683</v>
      </c>
      <c r="C904" s="31" t="s">
        <v>3681</v>
      </c>
      <c r="D904" s="31">
        <v>480</v>
      </c>
      <c r="E904" s="31">
        <f ca="1">IMPORT[TT]</f>
        <v>0</v>
      </c>
      <c r="F904" s="31"/>
      <c r="G904" s="31">
        <v>2020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31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  <c r="X904" s="54"/>
      <c r="Y904" s="54"/>
      <c r="Z904" s="54"/>
    </row>
    <row r="905" spans="1:26">
      <c r="A905" s="31" t="str">
        <f ca="1">IF(IMPORT[[#This Row],[C]]&lt;1,"",ROW()-2)</f>
        <v/>
      </c>
      <c r="B905" s="31" t="s">
        <v>3912</v>
      </c>
      <c r="C905" s="31" t="s">
        <v>3913</v>
      </c>
      <c r="D905" s="31" t="s">
        <v>3914</v>
      </c>
      <c r="E905" s="31">
        <f ca="1">IMPORT[TT]</f>
        <v>0</v>
      </c>
      <c r="F905" s="31"/>
      <c r="G905" s="31" t="s">
        <v>4531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31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  <c r="X905" s="54"/>
      <c r="Y905" s="54"/>
      <c r="Z905" s="54"/>
    </row>
    <row r="906" spans="1:26">
      <c r="A906" s="31" t="str">
        <f ca="1">IF(IMPORT[[#This Row],[C]]&lt;1,"",ROW()-2)</f>
        <v/>
      </c>
      <c r="B906" s="31" t="s">
        <v>3915</v>
      </c>
      <c r="C906" s="31" t="s">
        <v>3897</v>
      </c>
      <c r="D906" s="31" t="s">
        <v>3914</v>
      </c>
      <c r="E906" s="31">
        <f ca="1">IMPORT[TT]</f>
        <v>0</v>
      </c>
      <c r="F906" s="31"/>
      <c r="G906" s="31" t="s">
        <v>4531</v>
      </c>
      <c r="H906" s="32">
        <v>0</v>
      </c>
      <c r="I906" s="31"/>
      <c r="J906" s="31" t="str">
        <f>IF(IMPORT[[#This Row],[b1]]="","",IMPORT[[#This Row],[b1]]-IMPORT[[#This Row],[a1]])</f>
        <v/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31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  <c r="X906" s="54"/>
      <c r="Y906" s="54"/>
      <c r="Z906" s="54"/>
    </row>
    <row r="907" spans="1:26">
      <c r="A907" s="31" t="str">
        <f ca="1">IF(IMPORT[[#This Row],[C]]&lt;1,"",ROW()-2)</f>
        <v/>
      </c>
      <c r="B907" s="31" t="s">
        <v>3916</v>
      </c>
      <c r="C907" s="31" t="s">
        <v>3917</v>
      </c>
      <c r="D907" s="31" t="s">
        <v>3914</v>
      </c>
      <c r="E907" s="31">
        <f ca="1">IMPORT[TT]</f>
        <v>0</v>
      </c>
      <c r="F907" s="31"/>
      <c r="G907" s="31" t="s">
        <v>4531</v>
      </c>
      <c r="H907" s="32">
        <v>0</v>
      </c>
      <c r="I907" s="31"/>
      <c r="J907" s="31" t="str">
        <f>IF(IMPORT[[#This Row],[b1]]="","",IMPORT[[#This Row],[b1]]-IMPORT[[#This Row],[a1]])</f>
        <v/>
      </c>
      <c r="K907" s="32">
        <f ca="1">SUM(INDIRECT(IMPORT_VAR[TABLENAME]&amp;"[@a"&amp;$1:$1-1&amp;"]"),INDIRECT(IMPORT_VAR[TABLENAME]&amp;"[@c"&amp;$1:$1-1&amp;"]"))</f>
        <v>0</v>
      </c>
      <c r="L907" s="31"/>
      <c r="M907" s="31" t="str">
        <f>IF(IMPORT[[#This Row],[b2]]="","",IMPORT[[#This Row],[b2]]-IMPORT[[#This Row],[a2]])</f>
        <v/>
      </c>
      <c r="N907" s="32">
        <f ca="1">SUM(INDIRECT(IMPORT_VAR[TABLENAME]&amp;"[@a"&amp;$1:$1-1&amp;"]"),INDIRECT(IMPORT_VAR[TABLENAME]&amp;"[@c"&amp;$1:$1-1&amp;"]"))</f>
        <v>0</v>
      </c>
      <c r="O907" s="33"/>
      <c r="P907" s="33" t="str">
        <f>IF(IMPORT[[#This Row],[b3]]="","",IMPORT[[#This Row],[b3]]-IMPORT[[#This Row],[a3]])</f>
        <v/>
      </c>
      <c r="Q907" s="32">
        <f ca="1">SUM(INDIRECT(IMPORT_VAR[TABLENAME]&amp;"[@a"&amp;$1:$1-1&amp;"]"),INDIRECT(IMPORT_VAR[TABLENAME]&amp;"[@c"&amp;$1:$1-1&amp;"]"))</f>
        <v>0</v>
      </c>
      <c r="R907" s="33"/>
      <c r="S907" s="33" t="str">
        <f>IF(IMPORT[[#This Row],[b4]]="","",IMPORT[[#This Row],[b4]]-IMPORT[[#This Row],[a4]])</f>
        <v/>
      </c>
      <c r="T907" s="32">
        <f ca="1">SUM(INDIRECT(IMPORT_VAR[TABLENAME]&amp;"[@a"&amp;$1:$1-1&amp;"]"),INDIRECT(IMPORT_VAR[TABLENAME]&amp;"[@c"&amp;$1:$1-1&amp;"]"))</f>
        <v>0</v>
      </c>
      <c r="U907" s="31"/>
      <c r="V907" s="31" t="str">
        <f>IF(IMPORT[[#This Row],[b5]]="","",IMPORT[[#This Row],[b5]]-IMPORT[[#This Row],[a5]])</f>
        <v/>
      </c>
      <c r="W907" s="52">
        <f ca="1">SUM(INDIRECT(IMPORT_VAR[TABLENAME]&amp;"[@a"&amp;$1:$1-1&amp;"]"),INDIRECT(IMPORT_VAR[TABLENAME]&amp;"[@c"&amp;$1:$1-1&amp;"]"))</f>
        <v>0</v>
      </c>
      <c r="X907" s="54"/>
      <c r="Y907" s="54"/>
      <c r="Z907" s="54"/>
    </row>
    <row r="908" spans="1:26">
      <c r="A908" s="31" t="str">
        <f ca="1">IF(IMPORT[[#This Row],[C]]&lt;1,"",ROW()-2)</f>
        <v/>
      </c>
      <c r="B908" s="31" t="s">
        <v>3960</v>
      </c>
      <c r="C908" s="31" t="s">
        <v>3644</v>
      </c>
      <c r="D908" s="31">
        <v>240</v>
      </c>
      <c r="E908" s="31">
        <f ca="1">IMPORT[TT]</f>
        <v>0</v>
      </c>
      <c r="F908" s="31"/>
      <c r="G908" s="34" t="s">
        <v>4532</v>
      </c>
      <c r="H908" s="32">
        <v>0</v>
      </c>
      <c r="I908" s="31"/>
      <c r="J908" s="31" t="str">
        <f>IF(IMPORT[[#This Row],[b1]]="","",IMPORT[[#This Row],[b1]]-IMPORT[[#This Row],[a1]])</f>
        <v/>
      </c>
      <c r="K908" s="32">
        <f ca="1">SUM(INDIRECT(IMPORT_VAR[TABLENAME]&amp;"[@a"&amp;$1:$1-1&amp;"]"),INDIRECT(IMPORT_VAR[TABLENAME]&amp;"[@c"&amp;$1:$1-1&amp;"]"))</f>
        <v>0</v>
      </c>
      <c r="L908" s="31"/>
      <c r="M908" s="31" t="str">
        <f>IF(IMPORT[[#This Row],[b2]]="","",IMPORT[[#This Row],[b2]]-IMPORT[[#This Row],[a2]])</f>
        <v/>
      </c>
      <c r="N908" s="32">
        <f ca="1">SUM(INDIRECT(IMPORT_VAR[TABLENAME]&amp;"[@a"&amp;$1:$1-1&amp;"]"),INDIRECT(IMPORT_VAR[TABLENAME]&amp;"[@c"&amp;$1:$1-1&amp;"]"))</f>
        <v>0</v>
      </c>
      <c r="O908" s="33"/>
      <c r="P908" s="33" t="str">
        <f>IF(IMPORT[[#This Row],[b3]]="","",IMPORT[[#This Row],[b3]]-IMPORT[[#This Row],[a3]])</f>
        <v/>
      </c>
      <c r="Q908" s="32">
        <f ca="1">SUM(INDIRECT(IMPORT_VAR[TABLENAME]&amp;"[@a"&amp;$1:$1-1&amp;"]"),INDIRECT(IMPORT_VAR[TABLENAME]&amp;"[@c"&amp;$1:$1-1&amp;"]"))</f>
        <v>0</v>
      </c>
      <c r="R908" s="33"/>
      <c r="S908" s="33" t="str">
        <f>IF(IMPORT[[#This Row],[b4]]="","",IMPORT[[#This Row],[b4]]-IMPORT[[#This Row],[a4]])</f>
        <v/>
      </c>
      <c r="T908" s="32">
        <f ca="1">SUM(INDIRECT(IMPORT_VAR[TABLENAME]&amp;"[@a"&amp;$1:$1-1&amp;"]"),INDIRECT(IMPORT_VAR[TABLENAME]&amp;"[@c"&amp;$1:$1-1&amp;"]"))</f>
        <v>0</v>
      </c>
      <c r="U908" s="31"/>
      <c r="V908" s="31" t="str">
        <f>IF(IMPORT[[#This Row],[b5]]="","",IMPORT[[#This Row],[b5]]-IMPORT[[#This Row],[a5]])</f>
        <v/>
      </c>
      <c r="W908" s="52">
        <f ca="1">SUM(INDIRECT(IMPORT_VAR[TABLENAME]&amp;"[@a"&amp;$1:$1-1&amp;"]"),INDIRECT(IMPORT_VAR[TABLENAME]&amp;"[@c"&amp;$1:$1-1&amp;"]"))</f>
        <v>0</v>
      </c>
      <c r="X908" s="54"/>
      <c r="Y908" s="54"/>
      <c r="Z908" s="54"/>
    </row>
    <row r="909" spans="1:26">
      <c r="A909" s="31" t="str">
        <f ca="1">IF(IMPORT[[#This Row],[C]]&lt;1,"",ROW()-2)</f>
        <v/>
      </c>
      <c r="B909" s="31" t="s">
        <v>3962</v>
      </c>
      <c r="C909" s="31" t="s">
        <v>3644</v>
      </c>
      <c r="D909" s="31">
        <v>240</v>
      </c>
      <c r="E909" s="31">
        <f ca="1">IMPORT[TT]</f>
        <v>0</v>
      </c>
      <c r="F909" s="31"/>
      <c r="G909" s="34" t="s">
        <v>4532</v>
      </c>
      <c r="H909" s="32">
        <v>0</v>
      </c>
      <c r="I909" s="31"/>
      <c r="J909" s="31" t="str">
        <f>IF(IMPORT[[#This Row],[b1]]="","",IMPORT[[#This Row],[b1]]-IMPORT[[#This Row],[a1]])</f>
        <v/>
      </c>
      <c r="K909" s="32">
        <f ca="1">SUM(INDIRECT(IMPORT_VAR[TABLENAME]&amp;"[@a"&amp;$1:$1-1&amp;"]"),INDIRECT(IMPORT_VAR[TABLENAME]&amp;"[@c"&amp;$1:$1-1&amp;"]"))</f>
        <v>0</v>
      </c>
      <c r="L909" s="31"/>
      <c r="M909" s="31" t="str">
        <f>IF(IMPORT[[#This Row],[b2]]="","",IMPORT[[#This Row],[b2]]-IMPORT[[#This Row],[a2]])</f>
        <v/>
      </c>
      <c r="N909" s="32">
        <f ca="1">SUM(INDIRECT(IMPORT_VAR[TABLENAME]&amp;"[@a"&amp;$1:$1-1&amp;"]"),INDIRECT(IMPORT_VAR[TABLENAME]&amp;"[@c"&amp;$1:$1-1&amp;"]"))</f>
        <v>0</v>
      </c>
      <c r="O909" s="33"/>
      <c r="P909" s="33" t="str">
        <f>IF(IMPORT[[#This Row],[b3]]="","",IMPORT[[#This Row],[b3]]-IMPORT[[#This Row],[a3]])</f>
        <v/>
      </c>
      <c r="Q909" s="32">
        <f ca="1">SUM(INDIRECT(IMPORT_VAR[TABLENAME]&amp;"[@a"&amp;$1:$1-1&amp;"]"),INDIRECT(IMPORT_VAR[TABLENAME]&amp;"[@c"&amp;$1:$1-1&amp;"]"))</f>
        <v>0</v>
      </c>
      <c r="R909" s="33"/>
      <c r="S909" s="33" t="str">
        <f>IF(IMPORT[[#This Row],[b4]]="","",IMPORT[[#This Row],[b4]]-IMPORT[[#This Row],[a4]])</f>
        <v/>
      </c>
      <c r="T909" s="32">
        <f ca="1">SUM(INDIRECT(IMPORT_VAR[TABLENAME]&amp;"[@a"&amp;$1:$1-1&amp;"]"),INDIRECT(IMPORT_VAR[TABLENAME]&amp;"[@c"&amp;$1:$1-1&amp;"]"))</f>
        <v>0</v>
      </c>
      <c r="U909" s="31"/>
      <c r="V909" s="31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  <c r="X909" s="54"/>
      <c r="Y909" s="54"/>
      <c r="Z909" s="54"/>
    </row>
    <row r="910" spans="1:26">
      <c r="A910" s="31" t="str">
        <f ca="1">IF(IMPORT[[#This Row],[C]]&lt;1,"",ROW()-2)</f>
        <v/>
      </c>
      <c r="B910" s="31" t="s">
        <v>3968</v>
      </c>
      <c r="C910" s="31" t="s">
        <v>3790</v>
      </c>
      <c r="D910" s="31">
        <v>2304</v>
      </c>
      <c r="E910" s="31">
        <f ca="1">IMPORT[TT]</f>
        <v>0</v>
      </c>
      <c r="F910" s="31"/>
      <c r="G910" s="34" t="s">
        <v>3953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4"/>
      <c r="Y910" s="54"/>
      <c r="Z910" s="54"/>
    </row>
    <row r="911" spans="1:26">
      <c r="A911" s="31" t="str">
        <f ca="1">IF(IMPORT[[#This Row],[C]]&lt;1,"",ROW()-2)</f>
        <v/>
      </c>
      <c r="B911" s="31" t="s">
        <v>4566</v>
      </c>
      <c r="C911" s="31" t="s">
        <v>3402</v>
      </c>
      <c r="D911" s="31">
        <v>360</v>
      </c>
      <c r="E911" s="31">
        <f ca="1">IMPORT[TT]</f>
        <v>0</v>
      </c>
      <c r="F911" s="31"/>
      <c r="G911" s="34" t="s">
        <v>4537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4"/>
      <c r="Y911" s="54"/>
      <c r="Z911" s="54"/>
    </row>
    <row r="912" spans="1:26">
      <c r="A912" s="31" t="str">
        <f ca="1">IF(IMPORT[[#This Row],[C]]&lt;1,"",ROW()-2)</f>
        <v/>
      </c>
      <c r="B912" s="31" t="s">
        <v>4571</v>
      </c>
      <c r="C912" s="31" t="s">
        <v>3402</v>
      </c>
      <c r="D912" s="31">
        <v>360</v>
      </c>
      <c r="E912" s="31">
        <f ca="1">IMPORT[TT]</f>
        <v>0</v>
      </c>
      <c r="F912" s="31"/>
      <c r="G912" s="34" t="s">
        <v>4537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4"/>
      <c r="Y912" s="54"/>
      <c r="Z912" s="54"/>
    </row>
    <row r="913" spans="1:26">
      <c r="A913" s="39" t="str">
        <f ca="1">IF(IMPORT[[#This Row],[C]]&lt;1,"",ROW()-2)</f>
        <v/>
      </c>
      <c r="B913" s="31" t="s">
        <v>4716</v>
      </c>
      <c r="C913" s="31" t="s">
        <v>4717</v>
      </c>
      <c r="D913" s="31">
        <v>1056</v>
      </c>
      <c r="E913" s="39">
        <f ca="1">IMPORT[TT]</f>
        <v>0</v>
      </c>
      <c r="F913" s="31"/>
      <c r="G913" s="31" t="s">
        <v>4742</v>
      </c>
      <c r="H913" s="40">
        <v>0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0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0</v>
      </c>
      <c r="U913" s="31"/>
      <c r="V913" s="39" t="str">
        <f>IF(IMPORT[[#This Row],[b5]]="","",IMPORT[[#This Row],[b5]]-IMPORT[[#This Row],[a5]])</f>
        <v/>
      </c>
      <c r="W913" s="53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9" t="str">
        <f ca="1">IF(IMPORT[[#This Row],[C]]&lt;1,"",ROW()-2)</f>
        <v/>
      </c>
      <c r="B914" s="31" t="s">
        <v>4718</v>
      </c>
      <c r="C914" s="31" t="s">
        <v>3790</v>
      </c>
      <c r="D914" s="31">
        <v>864</v>
      </c>
      <c r="E914" s="39">
        <f ca="1">IMPORT[TT]</f>
        <v>0</v>
      </c>
      <c r="F914" s="31"/>
      <c r="G914" s="31" t="s">
        <v>4742</v>
      </c>
      <c r="H914" s="40">
        <v>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0</v>
      </c>
      <c r="U914" s="31"/>
      <c r="V914" s="39" t="str">
        <f>IF(IMPORT[[#This Row],[b5]]="","",IMPORT[[#This Row],[b5]]-IMPORT[[#This Row],[a5]])</f>
        <v/>
      </c>
      <c r="W914" s="53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9" t="str">
        <f ca="1">IF(IMPORT[[#This Row],[C]]&lt;1,"",ROW()-2)</f>
        <v/>
      </c>
      <c r="B915" s="31" t="s">
        <v>4720</v>
      </c>
      <c r="C915" s="31" t="s">
        <v>3790</v>
      </c>
      <c r="D915" s="31">
        <v>864</v>
      </c>
      <c r="E915" s="39">
        <f ca="1">IMPORT[TT]</f>
        <v>0</v>
      </c>
      <c r="F915" s="31"/>
      <c r="G915" s="31" t="s">
        <v>4742</v>
      </c>
      <c r="H915" s="40">
        <v>0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0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0</v>
      </c>
      <c r="U915" s="31"/>
      <c r="V915" s="39" t="str">
        <f>IF(IMPORT[[#This Row],[b5]]="","",IMPORT[[#This Row],[b5]]-IMPORT[[#This Row],[a5]])</f>
        <v/>
      </c>
      <c r="W915" s="53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1" t="s">
        <v>4721</v>
      </c>
      <c r="C916" s="31" t="s">
        <v>3790</v>
      </c>
      <c r="D916" s="31">
        <v>1152</v>
      </c>
      <c r="E916" s="39">
        <f ca="1">IMPORT[TT]</f>
        <v>0</v>
      </c>
      <c r="F916" s="31"/>
      <c r="G916" s="31" t="s">
        <v>4742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9" t="str">
        <f ca="1">IF(IMPORT[[#This Row],[C]]&lt;1,"",ROW()-2)</f>
        <v/>
      </c>
      <c r="B917" s="31" t="s">
        <v>4722</v>
      </c>
      <c r="C917" s="31" t="s">
        <v>3790</v>
      </c>
      <c r="D917" s="31">
        <v>864</v>
      </c>
      <c r="E917" s="39">
        <f ca="1">IMPORT[TT]</f>
        <v>0</v>
      </c>
      <c r="F917" s="31"/>
      <c r="G917" s="31" t="s">
        <v>4742</v>
      </c>
      <c r="H917" s="40">
        <v>0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0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0</v>
      </c>
      <c r="U917" s="31"/>
      <c r="V917" s="39" t="str">
        <f>IF(IMPORT[[#This Row],[b5]]="","",IMPORT[[#This Row],[b5]]-IMPORT[[#This Row],[a5]])</f>
        <v/>
      </c>
      <c r="W917" s="53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9" t="str">
        <f ca="1">IF(IMPORT[[#This Row],[C]]&lt;1,"",ROW()-2)</f>
        <v/>
      </c>
      <c r="B918" s="31" t="s">
        <v>4731</v>
      </c>
      <c r="C918" s="31" t="s">
        <v>3790</v>
      </c>
      <c r="D918" s="31">
        <v>576</v>
      </c>
      <c r="E918" s="39">
        <f ca="1">IMPORT[TT]</f>
        <v>0</v>
      </c>
      <c r="F918" s="31"/>
      <c r="G918" s="31" t="s">
        <v>4742</v>
      </c>
      <c r="H918" s="40">
        <v>0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0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0</v>
      </c>
      <c r="U918" s="31"/>
      <c r="V918" s="39" t="str">
        <f>IF(IMPORT[[#This Row],[b5]]="","",IMPORT[[#This Row],[b5]]-IMPORT[[#This Row],[a5]])</f>
        <v/>
      </c>
      <c r="W918" s="53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1" t="s">
        <v>4732</v>
      </c>
      <c r="C919" s="31" t="s">
        <v>3790</v>
      </c>
      <c r="D919" s="31">
        <v>576</v>
      </c>
      <c r="E919" s="39">
        <f ca="1">IMPORT[TT]</f>
        <v>0</v>
      </c>
      <c r="F919" s="31"/>
      <c r="G919" s="31" t="s">
        <v>4742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42" t="str">
        <f ca="1">IF(IMPORT[[#This Row],[C]]&lt;1,"",ROW()-2)</f>
        <v/>
      </c>
      <c r="B920" s="36" t="s">
        <v>4739</v>
      </c>
      <c r="C920" s="36" t="s">
        <v>3790</v>
      </c>
      <c r="D920" s="36">
        <v>864</v>
      </c>
      <c r="E920" s="42">
        <f ca="1">IMPORT[TT]</f>
        <v>0</v>
      </c>
      <c r="F920" s="36"/>
      <c r="G920" s="31" t="s">
        <v>4742</v>
      </c>
      <c r="H920" s="43">
        <v>0</v>
      </c>
      <c r="I920" s="36"/>
      <c r="J920" s="42" t="str">
        <f>IF(IMPORT[[#This Row],[b1]]="","",IMPORT[[#This Row],[b1]]-IMPORT[[#This Row],[a1]])</f>
        <v/>
      </c>
      <c r="K920" s="43">
        <f ca="1">SUM(INDIRECT(IMPORT_VAR[TABLENAME]&amp;"[@a"&amp;$1:$1-1&amp;"]"),INDIRECT(IMPORT_VAR[TABLENAME]&amp;"[@c"&amp;$1:$1-1&amp;"]"))</f>
        <v>0</v>
      </c>
      <c r="L920" s="36"/>
      <c r="M920" s="42" t="str">
        <f>IF(IMPORT[[#This Row],[b2]]="","",IMPORT[[#This Row],[b2]]-IMPORT[[#This Row],[a2]])</f>
        <v/>
      </c>
      <c r="N920" s="43">
        <f ca="1">SUM(INDIRECT(IMPORT_VAR[TABLENAME]&amp;"[@a"&amp;$1:$1-1&amp;"]"),INDIRECT(IMPORT_VAR[TABLENAME]&amp;"[@c"&amp;$1:$1-1&amp;"]"))</f>
        <v>0</v>
      </c>
      <c r="O920" s="38"/>
      <c r="P920" s="44" t="str">
        <f>IF(IMPORT[[#This Row],[b3]]="","",IMPORT[[#This Row],[b3]]-IMPORT[[#This Row],[a3]])</f>
        <v/>
      </c>
      <c r="Q920" s="43">
        <f ca="1">SUM(INDIRECT(IMPORT_VAR[TABLENAME]&amp;"[@a"&amp;$1:$1-1&amp;"]"),INDIRECT(IMPORT_VAR[TABLENAME]&amp;"[@c"&amp;$1:$1-1&amp;"]"))</f>
        <v>0</v>
      </c>
      <c r="R920" s="38"/>
      <c r="S920" s="44" t="str">
        <f>IF(IMPORT[[#This Row],[b4]]="","",IMPORT[[#This Row],[b4]]-IMPORT[[#This Row],[a4]])</f>
        <v/>
      </c>
      <c r="T920" s="43">
        <f ca="1">SUM(INDIRECT(IMPORT_VAR[TABLENAME]&amp;"[@a"&amp;$1:$1-1&amp;"]"),INDIRECT(IMPORT_VAR[TABLENAME]&amp;"[@c"&amp;$1:$1-1&amp;"]"))</f>
        <v>0</v>
      </c>
      <c r="U920" s="36"/>
      <c r="V920" s="42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5"/>
  <sheetViews>
    <sheetView topLeftCell="A94" workbookViewId="0">
      <selection activeCell="A113" sqref="A11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Asahan JK SP-362</v>
      </c>
      <c r="B2" s="4">
        <f ca="1">INDEX(Table2[TT],MATCH(ROW()-1,Table2[//]))</f>
        <v>1</v>
      </c>
      <c r="C2" s="5" t="str">
        <f ca="1">INDEX(Table2[KET],MATCH(ROW()-1,Table2[//]))</f>
        <v>80 BOX</v>
      </c>
    </row>
    <row r="3" spans="1:3">
      <c r="A3" s="3" t="str">
        <f ca="1">INDEX(Table2[NAMA BARANG],MATCH(ROW()-1,Table2[//]))</f>
        <v>Binder clip 111 JK</v>
      </c>
      <c r="B3" s="4">
        <f ca="1">INDEX(Table2[TT],MATCH(ROW()-1,Table2[//]))</f>
        <v>2</v>
      </c>
      <c r="C3" s="5" t="str">
        <f ca="1">INDEX(Table2[KET],MATCH(ROW()-1,Table2[//]))</f>
        <v>30 gr</v>
      </c>
    </row>
    <row r="4" spans="1:3">
      <c r="A4" s="3" t="str">
        <f ca="1">INDEX(Table2[NAMA BARANG],MATCH(ROW()-1,Table2[//]))</f>
        <v>Binder clip 155 JK</v>
      </c>
      <c r="B4" s="4">
        <f ca="1">INDEX(Table2[TT],MATCH(ROW()-1,Table2[//]))</f>
        <v>2</v>
      </c>
      <c r="C4" s="5" t="str">
        <f ca="1">INDEX(Table2[KET],MATCH(ROW()-1,Table2[//]))</f>
        <v>20 GRS</v>
      </c>
    </row>
    <row r="5" spans="1:3">
      <c r="A5" s="3" t="str">
        <f ca="1">INDEX(Table2[NAMA BARANG],MATCH(ROW()-1,Table2[//]))</f>
        <v>Binder clip 200 JK</v>
      </c>
      <c r="B5" s="4">
        <f ca="1">INDEX(Table2[TT],MATCH(ROW()-1,Table2[//]))</f>
        <v>4</v>
      </c>
      <c r="C5" s="5" t="str">
        <f ca="1">INDEX(Table2[KET],MATCH(ROW()-1,Table2[//]))</f>
        <v>10 gr</v>
      </c>
    </row>
    <row r="6" spans="1:3">
      <c r="A6" s="3" t="str">
        <f ca="1">INDEX(Table2[NAMA BARANG],MATCH(ROW()-1,Table2[//]))</f>
        <v>Binder clip 300 JK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Binder clip Kenko no.105</v>
      </c>
      <c r="B7" s="4">
        <f ca="1">INDEX(Table2[TT],MATCH(ROW()-1,Table2[//]))</f>
        <v>1</v>
      </c>
      <c r="C7" s="5" t="str">
        <f ca="1">INDEX(Table2[KET],MATCH(ROW()-1,Table2[//]))</f>
        <v>50 GRS</v>
      </c>
    </row>
    <row r="8" spans="1:3">
      <c r="A8" s="3" t="str">
        <f ca="1">INDEX(Table2[NAMA BARANG],MATCH(ROW()-1,Table2[//]))</f>
        <v>Binder Clip Kenko no.107</v>
      </c>
      <c r="B8" s="4">
        <f ca="1">INDEX(Table2[TT],MATCH(ROW()-1,Table2[//]))</f>
        <v>2</v>
      </c>
      <c r="C8" s="5" t="str">
        <f ca="1">INDEX(Table2[KET],MATCH(ROW()-1,Table2[//]))</f>
        <v>50 GRS</v>
      </c>
    </row>
    <row r="9" spans="1:3">
      <c r="A9" s="3" t="str">
        <f ca="1">INDEX(Table2[NAMA BARANG],MATCH(ROW()-1,Table2[//]))</f>
        <v>Binder clip Kenko no.111</v>
      </c>
      <c r="B9" s="4">
        <f ca="1">INDEX(Table2[TT],MATCH(ROW()-1,Table2[//]))</f>
        <v>3</v>
      </c>
      <c r="C9" s="5" t="str">
        <f ca="1">INDEX(Table2[KET],MATCH(ROW()-1,Table2[//]))</f>
        <v>30 GRS</v>
      </c>
    </row>
    <row r="10" spans="1:3">
      <c r="A10" s="3" t="str">
        <f ca="1">INDEX(Table2[NAMA BARANG],MATCH(ROW()-1,Table2[//]))</f>
        <v>Binder clip Kenko no.200</v>
      </c>
      <c r="B10" s="4">
        <f ca="1">INDEX(Table2[TT],MATCH(ROW()-1,Table2[//]))</f>
        <v>2</v>
      </c>
      <c r="C10" s="5" t="str">
        <f ca="1">INDEX(Table2[KET],MATCH(ROW()-1,Table2[//]))</f>
        <v>10 GRS</v>
      </c>
    </row>
    <row r="11" spans="1:3">
      <c r="A11" s="3" t="str">
        <f ca="1">INDEX(Table2[NAMA BARANG],MATCH(ROW()-1,Table2[//]))</f>
        <v>Binder clip Kenko no.300</v>
      </c>
      <c r="B11" s="4">
        <f ca="1">INDEX(Table2[TT],MATCH(ROW()-1,Table2[//]))</f>
        <v>3</v>
      </c>
      <c r="C11" s="5" t="str">
        <f ca="1">INDEX(Table2[KET],MATCH(ROW()-1,Table2[//]))</f>
        <v>48 BOX (288)</v>
      </c>
    </row>
    <row r="12" spans="1:3">
      <c r="A12" s="3" t="str">
        <f ca="1">INDEX(Table2[NAMA BARANG],MATCH(ROW()-1,Table2[//]))</f>
        <v>Bp Hitech Kenko 0,28 Ht</v>
      </c>
      <c r="B12" s="4">
        <f ca="1">INDEX(Table2[TT],MATCH(ROW()-1,Table2[//]))</f>
        <v>8</v>
      </c>
      <c r="C12" s="5" t="str">
        <f ca="1">INDEX(Table2[KET],MATCH(ROW()-1,Table2[//]))</f>
        <v>144 ls</v>
      </c>
    </row>
    <row r="13" spans="1:3">
      <c r="A13" s="3" t="str">
        <f ca="1">INDEX(Table2[NAMA BARANG],MATCH(ROW()-1,Table2[//]))</f>
        <v>Bp Hitech Kenko 0.28 Br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Hitech Kenko Fun Color Br</v>
      </c>
      <c r="B14" s="4">
        <f ca="1">INDEX(Table2[TT],MATCH(ROW()-1,Table2[//]))</f>
        <v>5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Hitech Kenko Fun Color Ht</v>
      </c>
      <c r="B15" s="4">
        <f ca="1">INDEX(Table2[TT],MATCH(ROW()-1,Table2[//]))</f>
        <v>17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JK 349</v>
      </c>
      <c r="B16" s="4">
        <f ca="1">INDEX(Table2[TT],MATCH(ROW()-1,Table2[//]))</f>
        <v>2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K1 Mini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KI spider B </v>
      </c>
      <c r="B18" s="4">
        <f ca="1">INDEX(Table2[TT],MATCH(ROW()-1,Table2[//]))</f>
        <v>14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 xml:space="preserve">Bp Kenko KI spider M </v>
      </c>
      <c r="B19" s="4">
        <f ca="1">INDEX(Table2[TT],MATCH(ROW()-1,Table2[//]))</f>
        <v>7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KR 6 NaNoRay</v>
      </c>
      <c r="B20" s="4">
        <f ca="1">INDEX(Table2[TT],MATCH(ROW()-1,Table2[//]))</f>
        <v>39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 xml:space="preserve">Bp Kenko KR 6 NaNoTip </v>
      </c>
      <c r="B21" s="4">
        <f ca="1">INDEX(Table2[TT],MATCH(ROW()-1,Table2[//]))</f>
        <v>38</v>
      </c>
      <c r="C21" s="5" t="str">
        <f ca="1">INDEX(Table2[KET],MATCH(ROW()-1,Table2[//]))</f>
        <v>120 ls</v>
      </c>
    </row>
    <row r="22" spans="1:3">
      <c r="A22" s="3" t="str">
        <f ca="1">INDEX(Table2[NAMA BARANG],MATCH(ROW()-1,Table2[//]))</f>
        <v>Bp Kenko MD 2</v>
      </c>
      <c r="B22" s="4">
        <f ca="1">INDEX(Table2[TT],MATCH(ROW()-1,Table2[//]))</f>
        <v>1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Si biru</v>
      </c>
      <c r="B23" s="4">
        <f ca="1">INDEX(Table2[TT],MATCH(ROW()-1,Table2[//]))</f>
        <v>74</v>
      </c>
      <c r="C23" s="5" t="str">
        <f ca="1">INDEX(Table2[KET],MATCH(ROW()-1,Table2[//]))</f>
        <v>144 ls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4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Call JK CC-12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CC-23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CC-47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CC-8CO</v>
      </c>
      <c r="B29" s="7">
        <f ca="1">INDEX(Table2[TT],MATCH(ROW()-1,Table2[//]))</f>
        <v>1</v>
      </c>
      <c r="C29" s="8" t="str">
        <f ca="1">INDEX(Table2[KET],MATCH(ROW()-1,Table2[//]))</f>
        <v>160 PCS</v>
      </c>
    </row>
    <row r="30" spans="1:3">
      <c r="A30" s="6" t="str">
        <f ca="1">INDEX(Table2[NAMA BARANG],MATCH(ROW()-1,Table2[//]))</f>
        <v>Call JK DTC-1516</v>
      </c>
      <c r="B30" s="7">
        <f ca="1">INDEX(Table2[TT],MATCH(ROW()-1,Table2[//]))</f>
        <v>2</v>
      </c>
      <c r="C30" s="8" t="str">
        <f ca="1">INDEX(Table2[KET],MATCH(ROW()-1,Table2[//]))</f>
        <v>60 PCS</v>
      </c>
    </row>
    <row r="31" spans="1:3">
      <c r="A31" s="6" t="str">
        <f ca="1">INDEX(Table2[NAMA BARANG],MATCH(ROW()-1,Table2[//]))</f>
        <v>Call JK PKC 0711 HC</v>
      </c>
      <c r="B31" s="7">
        <f ca="1">INDEX(Table2[TT],MATCH(ROW()-1,Table2[//]))</f>
        <v>1</v>
      </c>
      <c r="C31" s="8" t="str">
        <f ca="1">INDEX(Table2[KET],MATCH(ROW()-1,Table2[//]))</f>
        <v>160 pc</v>
      </c>
    </row>
    <row r="32" spans="1:3">
      <c r="A32" s="6" t="str">
        <f ca="1">INDEX(Table2[NAMA BARANG],MATCH(ROW()-1,Table2[//]))</f>
        <v>Clip Jumbo JK no.5</v>
      </c>
      <c r="B32" s="7">
        <f ca="1">INDEX(Table2[TT],MATCH(ROW()-1,Table2[//]))</f>
        <v>2</v>
      </c>
      <c r="C32" s="8" t="str">
        <f ca="1">INDEX(Table2[KET],MATCH(ROW()-1,Table2[//]))</f>
        <v>200 BOX</v>
      </c>
    </row>
    <row r="33" spans="1:3">
      <c r="A33" s="6" t="str">
        <f ca="1">INDEX(Table2[NAMA BARANG],MATCH(ROW()-1,Table2[//]))</f>
        <v>Clip Trigonal JK no.3</v>
      </c>
      <c r="B33" s="7">
        <f ca="1">INDEX(Table2[TT],MATCH(ROW()-1,Table2[//]))</f>
        <v>3</v>
      </c>
      <c r="C33" s="8" t="str">
        <f ca="1">INDEX(Table2[KET],MATCH(ROW()-1,Table2[//]))</f>
        <v>500 BOX</v>
      </c>
    </row>
    <row r="34" spans="1:3">
      <c r="A34" s="6" t="str">
        <f ca="1">INDEX(Table2[NAMA BARANG],MATCH(ROW()-1,Table2[//]))</f>
        <v>Crayon JK 12W Putar Mini</v>
      </c>
      <c r="B34" s="7">
        <f ca="1">INDEX(Table2[TT],MATCH(ROW()-1,Table2[//]))</f>
        <v>1</v>
      </c>
      <c r="C34" s="8" t="str">
        <f ca="1">INDEX(Table2[KET],MATCH(ROW()-1,Table2[//]))</f>
        <v>144 PCS</v>
      </c>
    </row>
    <row r="35" spans="1:3">
      <c r="A35" s="6" t="str">
        <f ca="1">INDEX(Table2[NAMA BARANG],MATCH(ROW()-1,Table2[//]))</f>
        <v>Crayon putar 24 AGE EiEi Kenko</v>
      </c>
      <c r="B35" s="7">
        <f ca="1">INDEX(Table2[TT],MATCH(ROW()-1,Table2[//]))</f>
        <v>5</v>
      </c>
      <c r="C35" s="8" t="str">
        <f ca="1">INDEX(Table2[KET],MATCH(ROW()-1,Table2[//]))</f>
        <v>72 pc</v>
      </c>
    </row>
    <row r="36" spans="1:3">
      <c r="A36" s="6" t="str">
        <f ca="1">INDEX(Table2[NAMA BARANG],MATCH(ROW()-1,Table2[//]))</f>
        <v>Crayon putar 24 Snoopy EiEi Kenko</v>
      </c>
      <c r="B36" s="7">
        <f ca="1">INDEX(Table2[TT],MATCH(ROW()-1,Table2[//]))</f>
        <v>24</v>
      </c>
      <c r="C36" s="8" t="str">
        <f ca="1">INDEX(Table2[KET],MATCH(ROW()-1,Table2[//]))</f>
        <v>72 pc</v>
      </c>
    </row>
    <row r="37" spans="1:3">
      <c r="A37" s="6" t="str">
        <f ca="1">INDEX(Table2[NAMA BARANG],MATCH(ROW()-1,Table2[//]))</f>
        <v>Crayon putar JK 12W Panjang</v>
      </c>
      <c r="B37" s="7">
        <f ca="1">INDEX(Table2[TT],MATCH(ROW()-1,Table2[//]))</f>
        <v>1</v>
      </c>
      <c r="C37" s="8" t="str">
        <f ca="1">INDEX(Table2[KET],MATCH(ROW()-1,Table2[//]))</f>
        <v>12 LSN</v>
      </c>
    </row>
    <row r="38" spans="1:3">
      <c r="A38" s="6" t="str">
        <f ca="1">INDEX(Table2[NAMA BARANG],MATCH(ROW()-1,Table2[//]))</f>
        <v>Cutter JK A-300 A</v>
      </c>
      <c r="B38" s="7">
        <f ca="1">INDEX(Table2[TT],MATCH(ROW()-1,Table2[//]))</f>
        <v>1</v>
      </c>
      <c r="C38" s="8" t="str">
        <f ca="1">INDEX(Table2[KET],MATCH(ROW()-1,Table2[//]))</f>
        <v>30 LSN</v>
      </c>
    </row>
    <row r="39" spans="1:3">
      <c r="A39" s="6" t="str">
        <f ca="1">INDEX(Table2[NAMA BARANG],MATCH(ROW()-1,Table2[//]))</f>
        <v>Cutter Kenko 918c</v>
      </c>
      <c r="B39" s="7">
        <f ca="1">INDEX(Table2[TT],MATCH(ROW()-1,Table2[//]))</f>
        <v>4</v>
      </c>
      <c r="C39" s="8" t="str">
        <f ca="1">INDEX(Table2[KET],MATCH(ROW()-1,Table2[//]))</f>
        <v>20 ls</v>
      </c>
    </row>
    <row r="40" spans="1:3">
      <c r="A40" s="6" t="str">
        <f ca="1">INDEX(Table2[NAMA BARANG],MATCH(ROW()-1,Table2[//]))</f>
        <v>Date Stamp Kenko D-4 4mm</v>
      </c>
      <c r="B40" s="7">
        <f ca="1">INDEX(Table2[TT],MATCH(ROW()-1,Table2[//]))</f>
        <v>1</v>
      </c>
      <c r="C40" s="8" t="str">
        <f ca="1">INDEX(Table2[KET],MATCH(ROW()-1,Table2[//]))</f>
        <v>40 LSN</v>
      </c>
    </row>
    <row r="41" spans="1:3">
      <c r="A41" s="6" t="str">
        <f ca="1">INDEX(Table2[NAMA BARANG],MATCH(ROW()-1,Table2[//]))</f>
        <v>Desk Set Kenko k 8312</v>
      </c>
      <c r="B41" s="7">
        <f ca="1">INDEX(Table2[TT],MATCH(ROW()-1,Table2[//]))</f>
        <v>1</v>
      </c>
      <c r="C41" s="8" t="str">
        <f ca="1">INDEX(Table2[KET],MATCH(ROW()-1,Table2[//]))</f>
        <v>48 PCS</v>
      </c>
    </row>
    <row r="42" spans="1:3">
      <c r="A42" s="6" t="str">
        <f ca="1">INDEX(Table2[NAMA BARANG],MATCH(ROW()-1,Table2[//]))</f>
        <v xml:space="preserve">Expanding fille JK 2638 </v>
      </c>
      <c r="B42" s="7">
        <f ca="1">INDEX(Table2[TT],MATCH(ROW()-1,Table2[//]))</f>
        <v>1</v>
      </c>
      <c r="C42" s="8" t="str">
        <f ca="1">INDEX(Table2[KET],MATCH(ROW()-1,Table2[//]))</f>
        <v>40 PC</v>
      </c>
    </row>
    <row r="43" spans="1:3">
      <c r="A43" s="6" t="str">
        <f ca="1">INDEX(Table2[NAMA BARANG],MATCH(ROW()-1,Table2[//]))</f>
        <v>Fastener JK Warna</v>
      </c>
      <c r="B43" s="7">
        <f ca="1">INDEX(Table2[TT],MATCH(ROW()-1,Table2[//]))</f>
        <v>1</v>
      </c>
      <c r="C43" s="8">
        <f ca="1">INDEX(Table2[KET],MATCH(ROW()-1,Table2[//]))</f>
        <v>100</v>
      </c>
    </row>
    <row r="44" spans="1:3">
      <c r="A44" s="6" t="str">
        <f ca="1">INDEX(Table2[NAMA BARANG],MATCH(ROW()-1,Table2[//]))</f>
        <v>Garisan 30cm Kenko F4 (1 box=120)</v>
      </c>
      <c r="B44" s="7">
        <f ca="1">INDEX(Table2[TT],MATCH(ROW()-1,Table2[//]))</f>
        <v>6</v>
      </c>
      <c r="C44" s="8" t="str">
        <f ca="1">INDEX(Table2[KET],MATCH(ROW()-1,Table2[//]))</f>
        <v>20 box</v>
      </c>
    </row>
    <row r="45" spans="1:3">
      <c r="A45" s="6" t="str">
        <f ca="1">INDEX(Table2[NAMA BARANG],MATCH(ROW()-1,Table2[//]))</f>
        <v>Gunting Kenko SC 848 SG</v>
      </c>
      <c r="B45" s="7">
        <f ca="1">INDEX(Table2[TT],MATCH(ROW()-1,Table2[//]))</f>
        <v>1</v>
      </c>
      <c r="C45" s="8" t="str">
        <f ca="1">INDEX(Table2[KET],MATCH(ROW()-1,Table2[//]))</f>
        <v>10 LSN</v>
      </c>
    </row>
    <row r="46" spans="1:3">
      <c r="A46" s="6" t="str">
        <f ca="1">INDEX(Table2[NAMA BARANG],MATCH(ROW()-1,Table2[//]))</f>
        <v>Isi Cutter JK Kecil</v>
      </c>
      <c r="B46" s="7">
        <f ca="1">INDEX(Table2[TT],MATCH(ROW()-1,Table2[//]))</f>
        <v>1</v>
      </c>
      <c r="C46" s="8" t="str">
        <f ca="1">INDEX(Table2[KET],MATCH(ROW()-1,Table2[//]))</f>
        <v>120 LSN</v>
      </c>
    </row>
    <row r="47" spans="1:3">
      <c r="A47" s="6" t="str">
        <f ca="1">INDEX(Table2[NAMA BARANG],MATCH(ROW()-1,Table2[//]))</f>
        <v>Isi cutter JK L-150 besar</v>
      </c>
      <c r="B47" s="7">
        <f ca="1">INDEX(Table2[TT],MATCH(ROW()-1,Table2[//]))</f>
        <v>1</v>
      </c>
      <c r="C47" s="8" t="str">
        <f ca="1">INDEX(Table2[KET],MATCH(ROW()-1,Table2[//]))</f>
        <v>40 LSN</v>
      </c>
    </row>
    <row r="48" spans="1:3">
      <c r="A48" s="6" t="str">
        <f ca="1">INDEX(Table2[NAMA BARANG],MATCH(ROW()-1,Table2[//]))</f>
        <v>Isi cutter Kenko A-100 kecil</v>
      </c>
      <c r="B48" s="7">
        <f ca="1">INDEX(Table2[TT],MATCH(ROW()-1,Table2[//]))</f>
        <v>1</v>
      </c>
      <c r="C48" s="8" t="str">
        <f ca="1">INDEX(Table2[KET],MATCH(ROW()-1,Table2[//]))</f>
        <v>120 LSN</v>
      </c>
    </row>
    <row r="49" spans="1:3">
      <c r="A49" s="6" t="str">
        <f ca="1">INDEX(Table2[NAMA BARANG],MATCH(ROW()-1,Table2[//]))</f>
        <v>Isi Stapler Kenko No10-1M</v>
      </c>
      <c r="B49" s="7">
        <f ca="1">INDEX(Table2[TT],MATCH(ROW()-1,Table2[//]))</f>
        <v>8</v>
      </c>
      <c r="C49" s="8">
        <f ca="1">INDEX(Table2[KET],MATCH(ROW()-1,Table2[//]))</f>
        <v>800</v>
      </c>
    </row>
    <row r="50" spans="1:3">
      <c r="A50" s="6" t="str">
        <f ca="1">INDEX(Table2[NAMA BARANG],MATCH(ROW()-1,Table2[//]))</f>
        <v>Key Ring JK KR-6</v>
      </c>
      <c r="B50" s="7">
        <f ca="1">INDEX(Table2[TT],MATCH(ROW()-1,Table2[//]))</f>
        <v>1</v>
      </c>
      <c r="C50" s="8" t="str">
        <f ca="1">INDEX(Table2[KET],MATCH(ROW()-1,Table2[//]))</f>
        <v>8 BOX (25)</v>
      </c>
    </row>
    <row r="51" spans="1:3">
      <c r="A51" s="26" t="str">
        <f ca="1">INDEX(Table2[NAMA BARANG],MATCH(ROW()-1,Table2[//]))</f>
        <v>L Leaf JA B5 50</v>
      </c>
      <c r="B51" s="27">
        <f ca="1">INDEX(Table2[TT],MATCH(ROW()-1,Table2[//]))</f>
        <v>137</v>
      </c>
      <c r="C51" s="28" t="str">
        <f ca="1">INDEX(Table2[KET],MATCH(ROW()-1,Table2[//]))</f>
        <v>160 pc</v>
      </c>
    </row>
    <row r="52" spans="1:3">
      <c r="A52" s="26" t="str">
        <f ca="1">INDEX(Table2[NAMA BARANG],MATCH(ROW()-1,Table2[//]))</f>
        <v>L Leaf JK A5 tanpa Cover Mix Mogu/ Minim/ Mola(4)</v>
      </c>
      <c r="B52" s="27">
        <f ca="1">INDEX(Table2[TT],MATCH(ROW()-1,Table2[//]))</f>
        <v>3</v>
      </c>
      <c r="C52" s="28" t="str">
        <f ca="1">INDEX(Table2[KET],MATCH(ROW()-1,Table2[//]))</f>
        <v>192 pc</v>
      </c>
    </row>
    <row r="53" spans="1:3">
      <c r="A53" s="26" t="str">
        <f ca="1">INDEX(Table2[NAMA BARANG],MATCH(ROW()-1,Table2[//]))</f>
        <v>L Leaf Kenko B5-LL 100-2670</v>
      </c>
      <c r="B53" s="27">
        <f ca="1">INDEX(Table2[TT],MATCH(ROW()-1,Table2[//]))</f>
        <v>1</v>
      </c>
      <c r="C53" s="28" t="str">
        <f ca="1">INDEX(Table2[KET],MATCH(ROW()-1,Table2[//]))</f>
        <v>80 PCS</v>
      </c>
    </row>
    <row r="54" spans="1:3">
      <c r="A54" s="26" t="str">
        <f ca="1">INDEX(Table2[NAMA BARANG],MATCH(ROW()-1,Table2[//]))</f>
        <v>Label Kenko 6001 (1 LINE)</v>
      </c>
      <c r="B54" s="27">
        <f ca="1">INDEX(Table2[TT],MATCH(ROW()-1,Table2[//]))</f>
        <v>2</v>
      </c>
      <c r="C54" s="28">
        <f ca="1">INDEX(Table2[KET],MATCH(ROW()-1,Table2[//]))</f>
        <v>500</v>
      </c>
    </row>
    <row r="55" spans="1:3">
      <c r="A55" s="26" t="str">
        <f ca="1">INDEX(Table2[NAMA BARANG],MATCH(ROW()-1,Table2[//]))</f>
        <v>Lem JK GL R-50</v>
      </c>
      <c r="B55" s="27">
        <f ca="1">INDEX(Table2[TT],MATCH(ROW()-1,Table2[//]))</f>
        <v>1</v>
      </c>
      <c r="C55" s="28" t="str">
        <f ca="1">INDEX(Table2[KET],MATCH(ROW()-1,Table2[//]))</f>
        <v>24 LSN</v>
      </c>
    </row>
    <row r="56" spans="1:3">
      <c r="A56" s="26" t="str">
        <f ca="1">INDEX(Table2[NAMA BARANG],MATCH(ROW()-1,Table2[//]))</f>
        <v>Lem stick JK GS-103</v>
      </c>
      <c r="B56" s="27">
        <f ca="1">INDEX(Table2[TT],MATCH(ROW()-1,Table2[//]))</f>
        <v>3</v>
      </c>
      <c r="C56" s="28" t="str">
        <f ca="1">INDEX(Table2[KET],MATCH(ROW()-1,Table2[//]))</f>
        <v>36 BOX</v>
      </c>
    </row>
    <row r="57" spans="1:3">
      <c r="A57" s="26" t="str">
        <f ca="1">INDEX(Table2[NAMA BARANG],MATCH(ROW()-1,Table2[//]))</f>
        <v>Lem stick Kenko 15gr tanggung</v>
      </c>
      <c r="B57" s="27">
        <f ca="1">INDEX(Table2[TT],MATCH(ROW()-1,Table2[//]))</f>
        <v>4</v>
      </c>
      <c r="C57" s="28" t="str">
        <f ca="1">INDEX(Table2[KET],MATCH(ROW()-1,Table2[//]))</f>
        <v>36 BOX (20)</v>
      </c>
    </row>
    <row r="58" spans="1:3">
      <c r="A58" s="26" t="str">
        <f ca="1">INDEX(Table2[NAMA BARANG],MATCH(ROW()-1,Table2[//]))</f>
        <v>Lem Stick Kenko 25gr besar</v>
      </c>
      <c r="B58" s="27">
        <f ca="1">INDEX(Table2[TT],MATCH(ROW()-1,Table2[//]))</f>
        <v>5</v>
      </c>
      <c r="C58" s="28" t="str">
        <f ca="1">INDEX(Table2[KET],MATCH(ROW()-1,Table2[//]))</f>
        <v>36 BOX</v>
      </c>
    </row>
    <row r="59" spans="1:3">
      <c r="A59" s="46" t="str">
        <f ca="1">INDEX(Table2[NAMA BARANG],MATCH(ROW()-1,Table2[//]))</f>
        <v>Lem stick Kenko 8gr kecil</v>
      </c>
      <c r="B59" s="47">
        <f ca="1">INDEX(Table2[TT],MATCH(ROW()-1,Table2[//]))</f>
        <v>9</v>
      </c>
      <c r="C59" s="48" t="str">
        <f ca="1">INDEX(Table2[KET],MATCH(ROW()-1,Table2[//]))</f>
        <v>36 BOX</v>
      </c>
    </row>
    <row r="60" spans="1:3">
      <c r="A60" s="46" t="str">
        <f ca="1">INDEX(Table2[NAMA BARANG],MATCH(ROW()-1,Table2[//]))</f>
        <v>Mika laminating Kenko LF100-2234</v>
      </c>
      <c r="B60" s="47">
        <f ca="1">INDEX(Table2[TT],MATCH(ROW()-1,Table2[//]))</f>
        <v>1</v>
      </c>
      <c r="C60" s="48" t="str">
        <f ca="1">INDEX(Table2[KET],MATCH(ROW()-1,Table2[//]))</f>
        <v>10 BOX</v>
      </c>
    </row>
    <row r="61" spans="1:3">
      <c r="A61" s="46" t="str">
        <f ca="1">INDEX(Table2[NAMA BARANG],MATCH(ROW()-1,Table2[//]))</f>
        <v>O pastel JK 12W OP-12 S</v>
      </c>
      <c r="B61" s="47">
        <f ca="1">INDEX(Table2[TT],MATCH(ROW()-1,Table2[//]))</f>
        <v>10</v>
      </c>
      <c r="C61" s="48" t="str">
        <f ca="1">INDEX(Table2[KET],MATCH(ROW()-1,Table2[//]))</f>
        <v>12 LSN</v>
      </c>
    </row>
    <row r="62" spans="1:3">
      <c r="A62" s="46" t="str">
        <f ca="1">INDEX(Table2[NAMA BARANG],MATCH(ROW()-1,Table2[//]))</f>
        <v>O pastel JK 18W OP-18 S</v>
      </c>
      <c r="B62" s="47">
        <f ca="1">INDEX(Table2[TT],MATCH(ROW()-1,Table2[//]))</f>
        <v>5</v>
      </c>
      <c r="C62" s="48" t="str">
        <f ca="1">INDEX(Table2[KET],MATCH(ROW()-1,Table2[//]))</f>
        <v>6 LSN</v>
      </c>
    </row>
    <row r="63" spans="1:3">
      <c r="A63" s="46" t="str">
        <f ca="1">INDEX(Table2[NAMA BARANG],MATCH(ROW()-1,Table2[//]))</f>
        <v>O pastel JK 24W OP-24 S</v>
      </c>
      <c r="B63" s="47">
        <f ca="1">INDEX(Table2[TT],MATCH(ROW()-1,Table2[//]))</f>
        <v>9</v>
      </c>
      <c r="C63" s="48" t="str">
        <f ca="1">INDEX(Table2[KET],MATCH(ROW()-1,Table2[//]))</f>
        <v>48 SET</v>
      </c>
    </row>
    <row r="64" spans="1:3">
      <c r="A64" s="46" t="str">
        <f ca="1">INDEX(Table2[NAMA BARANG],MATCH(ROW()-1,Table2[//]))</f>
        <v>O pastel JK 36W OP-36 S</v>
      </c>
      <c r="B64" s="47">
        <f ca="1">INDEX(Table2[TT],MATCH(ROW()-1,Table2[//]))</f>
        <v>2</v>
      </c>
      <c r="C64" s="48" t="str">
        <f ca="1">INDEX(Table2[KET],MATCH(ROW()-1,Table2[//]))</f>
        <v>36 SET</v>
      </c>
    </row>
    <row r="65" spans="1:3">
      <c r="A65" s="46" t="str">
        <f ca="1">INDEX(Table2[NAMA BARANG],MATCH(ROW()-1,Table2[//]))</f>
        <v>O pastel JK 48W OP-48 S</v>
      </c>
      <c r="B65" s="47">
        <f ca="1">INDEX(Table2[TT],MATCH(ROW()-1,Table2[//]))</f>
        <v>3</v>
      </c>
      <c r="C65" s="48">
        <f ca="1">INDEX(Table2[KET],MATCH(ROW()-1,Table2[//]))</f>
        <v>24</v>
      </c>
    </row>
    <row r="66" spans="1:3">
      <c r="A66" s="46" t="str">
        <f ca="1">INDEX(Table2[NAMA BARANG],MATCH(ROW()-1,Table2[//]))</f>
        <v>O pastel JK 55W OP-55 S</v>
      </c>
      <c r="B66" s="47">
        <f ca="1">INDEX(Table2[TT],MATCH(ROW()-1,Table2[//]))</f>
        <v>5</v>
      </c>
      <c r="C66" s="48">
        <f ca="1">INDEX(Table2[KET],MATCH(ROW()-1,Table2[//]))</f>
        <v>24</v>
      </c>
    </row>
    <row r="67" spans="1:3">
      <c r="A67" s="46" t="str">
        <f ca="1">INDEX(Table2[NAMA BARANG],MATCH(ROW()-1,Table2[//]))</f>
        <v xml:space="preserve">Oil Color Pensil JK TC 126-18 </v>
      </c>
      <c r="B67" s="47">
        <f ca="1">INDEX(Table2[TT],MATCH(ROW()-1,Table2[//]))</f>
        <v>1</v>
      </c>
      <c r="C67" s="48" t="str">
        <f ca="1">INDEX(Table2[KET],MATCH(ROW()-1,Table2[//]))</f>
        <v>18 PCS</v>
      </c>
    </row>
    <row r="68" spans="1:3">
      <c r="A68" s="46" t="str">
        <f ca="1">INDEX(Table2[NAMA BARANG],MATCH(ROW()-1,Table2[//]))</f>
        <v>P case JK PC-0719 PL-32</v>
      </c>
      <c r="B68" s="47">
        <f ca="1">INDEX(Table2[TT],MATCH(ROW()-1,Table2[//]))</f>
        <v>1</v>
      </c>
      <c r="C68" s="48" t="str">
        <f ca="1">INDEX(Table2[KET],MATCH(ROW()-1,Table2[//]))</f>
        <v>24 LSN</v>
      </c>
    </row>
    <row r="69" spans="1:3">
      <c r="A69" s="46" t="str">
        <f ca="1">INDEX(Table2[NAMA BARANG],MATCH(ROW()-1,Table2[//]))</f>
        <v>P case JK PC-0719-35 polos</v>
      </c>
      <c r="B69" s="47">
        <f ca="1">INDEX(Table2[TT],MATCH(ROW()-1,Table2[//]))</f>
        <v>5</v>
      </c>
      <c r="C69" s="48" t="str">
        <f ca="1">INDEX(Table2[KET],MATCH(ROW()-1,Table2[//]))</f>
        <v>24 LSN</v>
      </c>
    </row>
    <row r="70" spans="1:3">
      <c r="A70" s="46" t="str">
        <f ca="1">INDEX(Table2[NAMA BARANG],MATCH(ROW()-1,Table2[//]))</f>
        <v>PC Kenko 2160p AGE</v>
      </c>
      <c r="B70" s="47">
        <f ca="1">INDEX(Table2[TT],MATCH(ROW()-1,Table2[//]))</f>
        <v>5</v>
      </c>
      <c r="C70" s="48" t="str">
        <f ca="1">INDEX(Table2[KET],MATCH(ROW()-1,Table2[//]))</f>
        <v>120 PC</v>
      </c>
    </row>
    <row r="71" spans="1:3">
      <c r="A71" s="46" t="str">
        <f ca="1">INDEX(Table2[NAMA BARANG],MATCH(ROW()-1,Table2[//]))</f>
        <v>PC Kenko 2180 MG</v>
      </c>
      <c r="B71" s="47">
        <f ca="1">INDEX(Table2[TT],MATCH(ROW()-1,Table2[//]))</f>
        <v>12</v>
      </c>
      <c r="C71" s="48" t="str">
        <f ca="1">INDEX(Table2[KET],MATCH(ROW()-1,Table2[//]))</f>
        <v>120 pc</v>
      </c>
    </row>
    <row r="72" spans="1:3">
      <c r="A72" s="46" t="str">
        <f ca="1">INDEX(Table2[NAMA BARANG],MATCH(ROW()-1,Table2[//]))</f>
        <v>Pensil Glass PC 100</v>
      </c>
      <c r="B72" s="47">
        <f ca="1">INDEX(Table2[TT],MATCH(ROW()-1,Table2[//]))</f>
        <v>1</v>
      </c>
      <c r="C72" s="48" t="str">
        <f ca="1">INDEX(Table2[KET],MATCH(ROW()-1,Table2[//]))</f>
        <v>12 gr</v>
      </c>
    </row>
    <row r="73" spans="1:3">
      <c r="A73" s="49" t="str">
        <f ca="1">INDEX(Table2[NAMA BARANG],MATCH(ROW()-1,Table2[//]))</f>
        <v>Plakban Kenko Bening</v>
      </c>
      <c r="B73" s="50">
        <f ca="1">INDEX(Table2[TT],MATCH(ROW()-1,Table2[//]))</f>
        <v>42</v>
      </c>
      <c r="C73" s="51">
        <f ca="1">INDEX(Table2[KET],MATCH(ROW()-1,Table2[//]))</f>
        <v>72</v>
      </c>
    </row>
    <row r="74" spans="1:3">
      <c r="A74" s="49" t="str">
        <f ca="1">INDEX(Table2[NAMA BARANG],MATCH(ROW()-1,Table2[//]))</f>
        <v>Plakban Kenko Coklat</v>
      </c>
      <c r="B74" s="50">
        <f ca="1">INDEX(Table2[TT],MATCH(ROW()-1,Table2[//]))</f>
        <v>37</v>
      </c>
      <c r="C74" s="51">
        <f ca="1">INDEX(Table2[KET],MATCH(ROW()-1,Table2[//]))</f>
        <v>72</v>
      </c>
    </row>
    <row r="75" spans="1:3">
      <c r="A75" s="49" t="str">
        <f ca="1">INDEX(Table2[NAMA BARANG],MATCH(ROW()-1,Table2[//]))</f>
        <v>Pocket note Kenko 404</v>
      </c>
      <c r="B75" s="50">
        <f ca="1">INDEX(Table2[TT],MATCH(ROW()-1,Table2[//]))</f>
        <v>1</v>
      </c>
      <c r="C75" s="51" t="str">
        <f ca="1">INDEX(Table2[KET],MATCH(ROW()-1,Table2[//]))</f>
        <v>20 ls</v>
      </c>
    </row>
    <row r="76" spans="1:3">
      <c r="A76" s="49" t="str">
        <f ca="1">INDEX(Table2[NAMA BARANG],MATCH(ROW()-1,Table2[//]))</f>
        <v>Pocket note Kenko 501</v>
      </c>
      <c r="B76" s="50">
        <f ca="1">INDEX(Table2[TT],MATCH(ROW()-1,Table2[//]))</f>
        <v>1</v>
      </c>
      <c r="C76" s="51">
        <f ca="1">INDEX(Table2[KET],MATCH(ROW()-1,Table2[//]))</f>
        <v>72</v>
      </c>
    </row>
    <row r="77" spans="1:3">
      <c r="A77" s="49" t="str">
        <f ca="1">INDEX(Table2[NAMA BARANG],MATCH(ROW()-1,Table2[//]))</f>
        <v>Punch Kenko no.40</v>
      </c>
      <c r="B77" s="50">
        <f ca="1">INDEX(Table2[TT],MATCH(ROW()-1,Table2[//]))</f>
        <v>1</v>
      </c>
      <c r="C77" s="51" t="str">
        <f ca="1">INDEX(Table2[KET],MATCH(ROW()-1,Table2[//]))</f>
        <v>60 PCS</v>
      </c>
    </row>
    <row r="78" spans="1:3">
      <c r="A78" s="49" t="str">
        <f ca="1">INDEX(Table2[NAMA BARANG],MATCH(ROW()-1,Table2[//]))</f>
        <v>Push Pin JK PP 30</v>
      </c>
      <c r="B78" s="50">
        <f ca="1">INDEX(Table2[TT],MATCH(ROW()-1,Table2[//]))</f>
        <v>1</v>
      </c>
      <c r="C78" s="51" t="str">
        <f ca="1">INDEX(Table2[KET],MATCH(ROW()-1,Table2[//]))</f>
        <v>48 LSN</v>
      </c>
    </row>
    <row r="79" spans="1:3">
      <c r="A79" s="49" t="str">
        <f ca="1">INDEX(Table2[NAMA BARANG],MATCH(ROW()-1,Table2[//]))</f>
        <v>PW Kenko 12W CP-12 F classic panjang</v>
      </c>
      <c r="B79" s="50">
        <f ca="1">INDEX(Table2[TT],MATCH(ROW()-1,Table2[//]))</f>
        <v>28</v>
      </c>
      <c r="C79" s="51" t="str">
        <f ca="1">INDEX(Table2[KET],MATCH(ROW()-1,Table2[//]))</f>
        <v>24 LSN</v>
      </c>
    </row>
    <row r="80" spans="1:3">
      <c r="A80" s="49" t="str">
        <f ca="1">INDEX(Table2[NAMA BARANG],MATCH(ROW()-1,Table2[//]))</f>
        <v>Spidol 12W Brush Pen DBP 12W  Kenko</v>
      </c>
      <c r="B80" s="50">
        <f ca="1">INDEX(Table2[TT],MATCH(ROW()-1,Table2[//]))</f>
        <v>10</v>
      </c>
      <c r="C80" s="51" t="str">
        <f ca="1">INDEX(Table2[KET],MATCH(ROW()-1,Table2[//]))</f>
        <v>144 PCS</v>
      </c>
    </row>
    <row r="81" spans="1:3">
      <c r="A81" s="49" t="str">
        <f ca="1">INDEX(Table2[NAMA BARANG],MATCH(ROW()-1,Table2[//]))</f>
        <v>Spidol 24W Brush Pen DBP 24W  Kenko</v>
      </c>
      <c r="B81" s="50">
        <f ca="1">INDEX(Table2[TT],MATCH(ROW()-1,Table2[//]))</f>
        <v>3</v>
      </c>
      <c r="C81" s="51">
        <f ca="1">INDEX(Table2[KET],MATCH(ROW()-1,Table2[//]))</f>
        <v>72</v>
      </c>
    </row>
    <row r="82" spans="1:3">
      <c r="A82" s="49" t="str">
        <f ca="1">INDEX(Table2[NAMA BARANG],MATCH(ROW()-1,Table2[//]))</f>
        <v>Spidol Color marker Kenko Hj</v>
      </c>
      <c r="B82" s="50">
        <f ca="1">INDEX(Table2[TT],MATCH(ROW()-1,Table2[//]))</f>
        <v>2</v>
      </c>
      <c r="C82" s="51" t="str">
        <f ca="1">INDEX(Table2[KET],MATCH(ROW()-1,Table2[//]))</f>
        <v>144 LS</v>
      </c>
    </row>
    <row r="83" spans="1:3">
      <c r="A83" s="49" t="str">
        <f ca="1">INDEX(Table2[NAMA BARANG],MATCH(ROW()-1,Table2[//]))</f>
        <v>Spidol Kenko H lighter Or(3)/ Hj(1)</v>
      </c>
      <c r="B83" s="50">
        <f ca="1">INDEX(Table2[TT],MATCH(ROW()-1,Table2[//]))</f>
        <v>4</v>
      </c>
      <c r="C83" s="51" t="str">
        <f ca="1">INDEX(Table2[KET],MATCH(ROW()-1,Table2[//]))</f>
        <v>72 ls</v>
      </c>
    </row>
    <row r="84" spans="1:3">
      <c r="A84" s="49" t="str">
        <f ca="1">INDEX(Table2[NAMA BARANG],MATCH(ROW()-1,Table2[//]))</f>
        <v>Spidol Kenko H lighter win liner K</v>
      </c>
      <c r="B84" s="50">
        <f ca="1">INDEX(Table2[TT],MATCH(ROW()-1,Table2[//]))</f>
        <v>2</v>
      </c>
      <c r="C84" s="51" t="str">
        <f ca="1">INDEX(Table2[KET],MATCH(ROW()-1,Table2[//]))</f>
        <v>72 ls</v>
      </c>
    </row>
    <row r="85" spans="1:3">
      <c r="A85" s="49" t="str">
        <f ca="1">INDEX(Table2[NAMA BARANG],MATCH(ROW()-1,Table2[//]))</f>
        <v>Spidol Kenko Marker M lepasan</v>
      </c>
      <c r="B85" s="50">
        <f ca="1">INDEX(Table2[TT],MATCH(ROW()-1,Table2[//]))</f>
        <v>7</v>
      </c>
      <c r="C85" s="51" t="str">
        <f ca="1">INDEX(Table2[KET],MATCH(ROW()-1,Table2[//]))</f>
        <v>144 ls</v>
      </c>
    </row>
    <row r="86" spans="1:3">
      <c r="A86" s="49" t="str">
        <f ca="1">INDEX(Table2[NAMA BARANG],MATCH(ROW()-1,Table2[//]))</f>
        <v>Spidol Kenko Marker PM 700 M</v>
      </c>
      <c r="B86" s="50">
        <f ca="1">INDEX(Table2[TT],MATCH(ROW()-1,Table2[//]))</f>
        <v>6</v>
      </c>
      <c r="C86" s="51" t="str">
        <f ca="1">INDEX(Table2[KET],MATCH(ROW()-1,Table2[//]))</f>
        <v>60 ls</v>
      </c>
    </row>
    <row r="87" spans="1:3">
      <c r="A87" s="49" t="str">
        <f ca="1">INDEX(Table2[NAMA BARANG],MATCH(ROW()-1,Table2[//]))</f>
        <v>Spidol Kenko Marker WM 700 B/ M Whiteboard</v>
      </c>
      <c r="B87" s="50">
        <f ca="1">INDEX(Table2[TT],MATCH(ROW()-1,Table2[//]))</f>
        <v>54</v>
      </c>
      <c r="C87" s="51" t="str">
        <f ca="1">INDEX(Table2[KET],MATCH(ROW()-1,Table2[//]))</f>
        <v>60 ls</v>
      </c>
    </row>
    <row r="88" spans="1:3">
      <c r="A88" s="56" t="str">
        <f ca="1">INDEX(Table2[NAMA BARANG],MATCH(ROW()-1,Table2[//]))</f>
        <v>Stabillo Kenko High Winner kuning</v>
      </c>
      <c r="B88" s="57">
        <f ca="1">INDEX(Table2[TT],MATCH(ROW()-1,Table2[//]))</f>
        <v>5</v>
      </c>
      <c r="C88" s="58" t="str">
        <f ca="1">INDEX(Table2[KET],MATCH(ROW()-1,Table2[//]))</f>
        <v>864 pc</v>
      </c>
    </row>
    <row r="89" spans="1:3">
      <c r="A89" s="56" t="str">
        <f ca="1">INDEX(Table2[NAMA BARANG],MATCH(ROW()-1,Table2[//]))</f>
        <v>Stabillo ZRM 2H 103 K</v>
      </c>
      <c r="B89" s="57">
        <f ca="1">INDEX(Table2[TT],MATCH(ROW()-1,Table2[//]))</f>
        <v>7</v>
      </c>
      <c r="C89" s="58" t="str">
        <f ca="1">INDEX(Table2[KET],MATCH(ROW()-1,Table2[//]))</f>
        <v>600 PCS</v>
      </c>
    </row>
    <row r="90" spans="1:3">
      <c r="A90" s="62" t="str">
        <f ca="1">INDEX(Table2[NAMA BARANG],MATCH(ROW()-1,Table2[//]))</f>
        <v>Stapler Kenko 12N/ 24</v>
      </c>
      <c r="B90" s="63">
        <f ca="1">INDEX(Table2[TT],MATCH(ROW()-1,Table2[//]))</f>
        <v>2</v>
      </c>
      <c r="C90" s="64" t="str">
        <f ca="1">INDEX(Table2[KET],MATCH(ROW()-1,Table2[//]))</f>
        <v>6 PCS</v>
      </c>
    </row>
    <row r="91" spans="1:3">
      <c r="A91" s="62" t="str">
        <f ca="1">INDEX(Table2[NAMA BARANG],MATCH(ROW()-1,Table2[//]))</f>
        <v>Stapler Kenko HD-10</v>
      </c>
      <c r="B91" s="63">
        <f ca="1">INDEX(Table2[TT],MATCH(ROW()-1,Table2[//]))</f>
        <v>25</v>
      </c>
      <c r="C91" s="64" t="str">
        <f ca="1">INDEX(Table2[KET],MATCH(ROW()-1,Table2[//]))</f>
        <v>20 LSN</v>
      </c>
    </row>
    <row r="92" spans="1:3">
      <c r="A92" s="62" t="str">
        <f ca="1">INDEX(Table2[NAMA BARANG],MATCH(ROW()-1,Table2[//]))</f>
        <v>Stip JK 107 Animal</v>
      </c>
      <c r="B92" s="63">
        <f ca="1">INDEX(Table2[TT],MATCH(ROW()-1,Table2[//]))</f>
        <v>2</v>
      </c>
      <c r="C92" s="64" t="str">
        <f ca="1">INDEX(Table2[KET],MATCH(ROW()-1,Table2[//]))</f>
        <v>50 BOX</v>
      </c>
    </row>
    <row r="93" spans="1:3">
      <c r="A93" s="62" t="str">
        <f ca="1">INDEX(Table2[NAMA BARANG],MATCH(ROW()-1,Table2[//]))</f>
        <v>Stip JK 40 Warna</v>
      </c>
      <c r="B93" s="63">
        <f ca="1">INDEX(Table2[TT],MATCH(ROW()-1,Table2[//]))</f>
        <v>1</v>
      </c>
      <c r="C93" s="64" t="str">
        <f ca="1">INDEX(Table2[KET],MATCH(ROW()-1,Table2[//]))</f>
        <v>50 BOX</v>
      </c>
    </row>
    <row r="94" spans="1:3">
      <c r="A94" s="62" t="str">
        <f ca="1">INDEX(Table2[NAMA BARANG],MATCH(ROW()-1,Table2[//]))</f>
        <v>Stip JK Pen MER-01</v>
      </c>
      <c r="B94" s="63">
        <f ca="1">INDEX(Table2[TT],MATCH(ROW()-1,Table2[//]))</f>
        <v>6</v>
      </c>
      <c r="C94" s="64" t="str">
        <f ca="1">INDEX(Table2[KET],MATCH(ROW()-1,Table2[//]))</f>
        <v>144 ls</v>
      </c>
    </row>
    <row r="95" spans="1:3">
      <c r="A95" s="62" t="str">
        <f ca="1">INDEX(Table2[NAMA BARANG],MATCH(ROW()-1,Table2[//]))</f>
        <v>Tipe-ex JK 508</v>
      </c>
      <c r="B95" s="63">
        <f ca="1">INDEX(Table2[TT],MATCH(ROW()-1,Table2[//]))</f>
        <v>1</v>
      </c>
      <c r="C95" s="64" t="str">
        <f ca="1">INDEX(Table2[KET],MATCH(ROW()-1,Table2[//]))</f>
        <v>60 LSN</v>
      </c>
    </row>
    <row r="96" spans="1:3">
      <c r="A96" s="62" t="str">
        <f ca="1">INDEX(Table2[NAMA BARANG],MATCH(ROW()-1,Table2[//]))</f>
        <v>Tipe-ex JK-01</v>
      </c>
      <c r="B96" s="63">
        <f ca="1">INDEX(Table2[TT],MATCH(ROW()-1,Table2[//]))</f>
        <v>10</v>
      </c>
      <c r="C96" s="64" t="str">
        <f ca="1">INDEX(Table2[KET],MATCH(ROW()-1,Table2[//]))</f>
        <v>48 LSN</v>
      </c>
    </row>
    <row r="97" spans="1:3">
      <c r="A97" s="62" t="str">
        <f ca="1">INDEX(Table2[NAMA BARANG],MATCH(ROW()-1,Table2[//]))</f>
        <v>Tipe-ex Kenko 802</v>
      </c>
      <c r="B97" s="63">
        <f ca="1">INDEX(Table2[TT],MATCH(ROW()-1,Table2[//]))</f>
        <v>1</v>
      </c>
      <c r="C97" s="64" t="str">
        <f ca="1">INDEX(Table2[KET],MATCH(ROW()-1,Table2[//]))</f>
        <v>48 LSN</v>
      </c>
    </row>
    <row r="98" spans="1:3">
      <c r="A98" s="62" t="str">
        <f ca="1">INDEX(Table2[NAMA BARANG],MATCH(ROW()-1,Table2[//]))</f>
        <v>Tipe-ex Kenko 823</v>
      </c>
      <c r="B98" s="63">
        <f ca="1">INDEX(Table2[TT],MATCH(ROW()-1,Table2[//]))</f>
        <v>1</v>
      </c>
      <c r="C98" s="64" t="str">
        <f ca="1">INDEX(Table2[KET],MATCH(ROW()-1,Table2[//]))</f>
        <v>36 LSN</v>
      </c>
    </row>
    <row r="99" spans="1:3">
      <c r="A99" s="62" t="str">
        <f ca="1">INDEX(Table2[NAMA BARANG],MATCH(ROW()-1,Table2[//]))</f>
        <v>Tipe-ex Kenko 905</v>
      </c>
      <c r="B99" s="63">
        <f ca="1">INDEX(Table2[TT],MATCH(ROW()-1,Table2[//]))</f>
        <v>1</v>
      </c>
      <c r="C99" s="64" t="str">
        <f ca="1">INDEX(Table2[KET],MATCH(ROW()-1,Table2[//]))</f>
        <v>48 LSN</v>
      </c>
    </row>
    <row r="100" spans="1:3">
      <c r="A100" s="62" t="str">
        <f ca="1">INDEX(Table2[NAMA BARANG],MATCH(ROW()-1,Table2[//]))</f>
        <v>Tipe-ex Kenko 909</v>
      </c>
      <c r="B100" s="63">
        <f ca="1">INDEX(Table2[TT],MATCH(ROW()-1,Table2[//]))</f>
        <v>7</v>
      </c>
      <c r="C100" s="64" t="str">
        <f ca="1">INDEX(Table2[KET],MATCH(ROW()-1,Table2[//]))</f>
        <v>48 LSN</v>
      </c>
    </row>
    <row r="101" spans="1:3">
      <c r="A101" s="62" t="str">
        <f ca="1">INDEX(Table2[NAMA BARANG],MATCH(ROW()-1,Table2[//]))</f>
        <v>Tipe-ex Kenko CT 2001</v>
      </c>
      <c r="B101" s="63">
        <f ca="1">INDEX(Table2[TT],MATCH(ROW()-1,Table2[//]))</f>
        <v>5</v>
      </c>
      <c r="C101" s="64" t="str">
        <f ca="1">INDEX(Table2[KET],MATCH(ROW()-1,Table2[//]))</f>
        <v>36 LSN</v>
      </c>
    </row>
    <row r="102" spans="1:3">
      <c r="A102" s="62" t="str">
        <f ca="1">INDEX(Table2[NAMA BARANG],MATCH(ROW()-1,Table2[//]))</f>
        <v>Tipe-ex Kenko CT-608</v>
      </c>
      <c r="B102" s="63">
        <f ca="1">INDEX(Table2[TT],MATCH(ROW()-1,Table2[//]))</f>
        <v>1</v>
      </c>
      <c r="C102" s="64" t="str">
        <f ca="1">INDEX(Table2[KET],MATCH(ROW()-1,Table2[//]))</f>
        <v>48 LSN</v>
      </c>
    </row>
    <row r="103" spans="1:3">
      <c r="A103" s="62" t="str">
        <f ca="1">INDEX(Table2[NAMA BARANG],MATCH(ROW()-1,Table2[//]))</f>
        <v>Tipe-ex Kenko CT-906</v>
      </c>
      <c r="B103" s="63">
        <f ca="1">INDEX(Table2[TT],MATCH(ROW()-1,Table2[//]))</f>
        <v>3</v>
      </c>
      <c r="C103" s="64" t="str">
        <f ca="1">INDEX(Table2[KET],MATCH(ROW()-1,Table2[//]))</f>
        <v>48 LSN</v>
      </c>
    </row>
    <row r="104" spans="1:3">
      <c r="A104" s="62" t="str">
        <f ca="1">INDEX(Table2[NAMA BARANG],MATCH(ROW()-1,Table2[//]))</f>
        <v>Tipe-ex Kenko KE-826 M</v>
      </c>
      <c r="B104" s="63">
        <f ca="1">INDEX(Table2[TT],MATCH(ROW()-1,Table2[//]))</f>
        <v>3</v>
      </c>
      <c r="C104" s="64" t="str">
        <f ca="1">INDEX(Table2[KET],MATCH(ROW()-1,Table2[//]))</f>
        <v>36 LSN</v>
      </c>
    </row>
    <row r="105" spans="1:3">
      <c r="A105" s="62" t="str">
        <f ca="1">INDEX(Table2[NAMA BARANG],MATCH(ROW()-1,Table2[//]))</f>
        <v>Water Color JK WC 4-24</v>
      </c>
      <c r="B105" s="63">
        <f ca="1">INDEX(Table2[TT],MATCH(ROW()-1,Table2[//]))</f>
        <v>1</v>
      </c>
      <c r="C105" s="64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82" zoomScaleNormal="100" workbookViewId="0">
      <selection activeCell="B2301" sqref="B2301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3396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60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4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2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174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4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Topla Golden</v>
      </c>
      <c r="E195" s="4">
        <f ca="1">INDEX(GLOBAL[TT],MATCH(A195,GLOBAL[ID]))</f>
        <v>12</v>
      </c>
      <c r="F195" s="5" t="str">
        <f ca="1">IF(INDEX(GLOBAL[KET],MATCH(A195,GLOBAL[ID]))="","-",INDEX(GLOBAL[KET],MATCH(A195,GLOBAL[ID])))</f>
        <v>144 BOX</v>
      </c>
    </row>
    <row r="196" spans="1:6" ht="15">
      <c r="A196" s="12">
        <v>195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LKF 3200 M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LKF 3200 M3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LMP 2200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60 pc</v>
      </c>
    </row>
    <row r="231" spans="1:6" ht="15">
      <c r="A231" s="12">
        <v>230</v>
      </c>
      <c r="D231" s="3" t="str">
        <f ca="1">INDEX(GLOBAL[NAMA BARANG],MATCH(A231,GLOBAL[ID]))</f>
        <v>Balon metalik LMP 2800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metalik Yoeker (20)</v>
      </c>
      <c r="E232" s="4">
        <f ca="1">INDEX(GLOBAL[TT],MATCH(A232,GLOBAL[ID]))</f>
        <v>37</v>
      </c>
      <c r="F232" s="5" t="str">
        <f ca="1">IF(INDEX(GLOBAL[KET],MATCH(A232,GLOBAL[ID]))="","-",INDEX(GLOBAL[KET],MATCH(A232,GLOBAL[ID])))</f>
        <v>100 Disp</v>
      </c>
    </row>
    <row r="233" spans="1:6" ht="15">
      <c r="A233" s="12">
        <v>232</v>
      </c>
      <c r="D233" s="3" t="str">
        <f ca="1">INDEX(GLOBAL[NAMA BARANG],MATCH(A233,GLOBAL[ID]))</f>
        <v>Balon mickey Kcl (20)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150 Disp</v>
      </c>
    </row>
    <row r="234" spans="1:6" ht="15">
      <c r="A234" s="12">
        <v>233</v>
      </c>
      <c r="D234" s="3" t="str">
        <f ca="1">INDEX(GLOBAL[NAMA BARANG],MATCH(A234,GLOBAL[ID]))</f>
        <v>Balon Tata Surya KS 1222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Balon Zodiak 2260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80 pk</v>
      </c>
    </row>
    <row r="236" spans="1:6" ht="15">
      <c r="A236" s="12">
        <v>235</v>
      </c>
      <c r="D236" s="3" t="str">
        <f ca="1">INDEX(GLOBAL[NAMA BARANG],MATCH(A236,GLOBAL[ID]))</f>
        <v>Bando King (Raja) mix gold/ silver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1000 pc</v>
      </c>
    </row>
    <row r="237" spans="1:6" ht="15">
      <c r="A237" s="12">
        <v>236</v>
      </c>
      <c r="D237" s="3" t="str">
        <f ca="1">INDEX(GLOBAL[NAMA BARANG],MATCH(A237,GLOBAL[ID]))</f>
        <v>Bando King (Ratu) gold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600 pc</v>
      </c>
    </row>
    <row r="238" spans="1:6" ht="15">
      <c r="A238" s="12">
        <v>237</v>
      </c>
      <c r="D238" s="3" t="str">
        <f ca="1">INDEX(GLOBAL[NAMA BARANG],MATCH(A238,GLOBAL[ID]))</f>
        <v>Banner Ballet B312 BS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400 pc</v>
      </c>
    </row>
    <row r="239" spans="1:6" ht="15">
      <c r="A239" s="12">
        <v>238</v>
      </c>
      <c r="D239" s="3" t="str">
        <f ca="1">INDEX(GLOBAL[NAMA BARANG],MATCH(A239,GLOBAL[ID]))</f>
        <v>Bensia 03LM4 (6202)</v>
      </c>
      <c r="E239" s="4">
        <f ca="1">INDEX(GLOBAL[TT],MATCH(A239,GLOBAL[ID]))</f>
        <v>35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04LM1 (5921</v>
      </c>
      <c r="E240" s="4">
        <f ca="1">INDEX(GLOBAL[TT],MATCH(A240,GLOBAL[ID]))</f>
        <v>29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240</v>
      </c>
      <c r="D241" s="3" t="str">
        <f ca="1">INDEX(GLOBAL[NAMA BARANG],MATCH(A241,GLOBAL[ID]))</f>
        <v>Bensia 05LM2 (6021)</v>
      </c>
      <c r="E241" s="4">
        <f ca="1">INDEX(GLOBAL[TT],MATCH(A241,GLOBAL[ID]))</f>
        <v>27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06 LMH 4M-3 Hati metalik pendek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242</v>
      </c>
      <c r="D243" s="3" t="str">
        <f ca="1">INDEX(GLOBAL[NAMA BARANG],MATCH(A243,GLOBAL[ID]))</f>
        <v>Bensia 06LM1 (6034)</v>
      </c>
      <c r="E243" s="4">
        <f ca="1">INDEX(GLOBAL[TT],MATCH(A243,GLOBAL[ID]))</f>
        <v>17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08LM1 (6221)</v>
      </c>
      <c r="E244" s="4">
        <f ca="1">INDEX(GLOBAL[TT],MATCH(A244,GLOBAL[ID]))</f>
        <v>20</v>
      </c>
      <c r="F244" s="5" t="str">
        <f ca="1">IF(INDEX(GLOBAL[KET],MATCH(A244,GLOBAL[ID]))="","-",INDEX(GLOBAL[KET],MATCH(A244,GLOBAL[ID])))</f>
        <v>48 BOX (36)</v>
      </c>
    </row>
    <row r="245" spans="1:6" ht="15">
      <c r="A245" s="12">
        <v>244</v>
      </c>
      <c r="D245" s="3" t="str">
        <f ca="1">INDEX(GLOBAL[NAMA BARANG],MATCH(A245,GLOBAL[ID]))</f>
        <v>Bensia 09LM1 (6213)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10LM1 (6209)</v>
      </c>
      <c r="E246" s="4">
        <f ca="1">INDEX(GLOBAL[TT],MATCH(A246,GLOBAL[ID]))</f>
        <v>14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13LM1 (6212)</v>
      </c>
      <c r="E247" s="4">
        <f ca="1">INDEX(GLOBAL[TT],MATCH(A247,GLOBAL[ID]))</f>
        <v>22</v>
      </c>
      <c r="F247" s="5" t="str">
        <f ca="1">IF(INDEX(GLOBAL[KET],MATCH(A247,GLOBAL[ID]))="","-",INDEX(GLOBAL[KET],MATCH(A247,GLOBAL[ID])))</f>
        <v>48 BOX (50)</v>
      </c>
    </row>
    <row r="248" spans="1:6" ht="15">
      <c r="A248" s="12">
        <v>247</v>
      </c>
      <c r="D248" s="3" t="str">
        <f ca="1">INDEX(GLOBAL[NAMA BARANG],MATCH(A248,GLOBAL[ID]))</f>
        <v>Bensia 905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909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1152 PC</v>
      </c>
    </row>
    <row r="250" spans="1:6" ht="15">
      <c r="A250" s="12">
        <v>249</v>
      </c>
      <c r="D250" s="3" t="str">
        <f ca="1">INDEX(GLOBAL[NAMA BARANG],MATCH(A250,GLOBAL[ID]))</f>
        <v>Bensia 9935 pluit (42)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9938 Cermin Kaca (32)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12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B (Tangan 42 F)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260</v>
      </c>
      <c r="D261" s="3" t="str">
        <f ca="1">INDEX(GLOBAL[NAMA BARANG],MATCH(A261,GLOBAL[ID]))</f>
        <v>Bensia SF 9925 C (Faktur)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SF 9925 C (Sendok 42 Biasa)</v>
      </c>
      <c r="E262" s="4">
        <f ca="1">INDEX(GLOBAL[TT],MATCH(A262,GLOBAL[ID]))</f>
        <v>19</v>
      </c>
      <c r="F262" s="5" t="str">
        <f ca="1">IF(INDEX(GLOBAL[KET],MATCH(A262,GLOBAL[ID]))="","-",INDEX(GLOBAL[KET],MATCH(A262,GLOBAL[ID])))</f>
        <v>40 box</v>
      </c>
    </row>
    <row r="263" spans="1:6" ht="15">
      <c r="A263" s="12">
        <v>262</v>
      </c>
      <c r="D263" s="3" t="str">
        <f ca="1">INDEX(GLOBAL[NAMA BARANG],MATCH(A263,GLOBAL[ID]))</f>
        <v>Bensia ZC 105 pluit</v>
      </c>
      <c r="E263" s="4">
        <f ca="1">INDEX(GLOBAL[TT],MATCH(A263,GLOBAL[ID]))</f>
        <v>3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131 Fan (30 Box) isi 48</v>
      </c>
      <c r="E264" s="4">
        <f ca="1">INDEX(GLOBAL[TT],MATCH(A264,GLOBAL[ID]))</f>
        <v>24</v>
      </c>
      <c r="F264" s="5" t="str">
        <f ca="1">IF(INDEX(GLOBAL[KET],MATCH(A264,GLOBAL[ID]))="","-",INDEX(GLOBAL[KET],MATCH(A264,GLOBAL[ID])))</f>
        <v>1728 pc</v>
      </c>
    </row>
    <row r="265" spans="1:6" ht="15">
      <c r="A265" s="12">
        <v>264</v>
      </c>
      <c r="D265" s="3" t="str">
        <f ca="1">INDEX(GLOBAL[NAMA BARANG],MATCH(A265,GLOBAL[ID]))</f>
        <v>Bensia ZC 9937 (50)</v>
      </c>
      <c r="E265" s="4">
        <f ca="1">INDEX(GLOBAL[TT],MATCH(A265,GLOBAL[ID]))</f>
        <v>23</v>
      </c>
      <c r="F265" s="5" t="str">
        <f ca="1">IF(INDEX(GLOBAL[KET],MATCH(A265,GLOBAL[ID]))="","-",INDEX(GLOBAL[KET],MATCH(A265,GLOBAL[ID])))</f>
        <v>72 box</v>
      </c>
    </row>
    <row r="266" spans="1:6" ht="15">
      <c r="A266" s="12">
        <v>265</v>
      </c>
      <c r="D266" s="3" t="str">
        <f ca="1">INDEX(GLOBAL[NAMA BARANG],MATCH(A266,GLOBAL[ID]))</f>
        <v>Binder Clip 111 Flower (48)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Clip 155 Flower (24)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267</v>
      </c>
      <c r="D268" s="3" t="str">
        <f ca="1">INDEX(GLOBAL[NAMA BARANG],MATCH(A268,GLOBAL[ID]))</f>
        <v>Binder Note A5 besi Fancy 4D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120 pc</v>
      </c>
    </row>
    <row r="269" spans="1:6" ht="15">
      <c r="A269" s="12">
        <v>268</v>
      </c>
      <c r="D269" s="3" t="str">
        <f ca="1">INDEX(GLOBAL[NAMA BARANG],MATCH(A269,GLOBAL[ID]))</f>
        <v>Binder Note A5 Pon GZ-015 Sheepo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Binder Note A5 Pons Plst Dragon(5)/ MM(4)</v>
      </c>
      <c r="E270" s="4">
        <f ca="1">INDEX(GLOBAL[TT],MATCH(A270,GLOBAL[ID]))</f>
        <v>7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270</v>
      </c>
      <c r="D271" s="3" t="str">
        <f ca="1">INDEX(GLOBAL[NAMA BARANG],MATCH(A271,GLOBAL[ID]))</f>
        <v>Bk Diary 1273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Kas Kwarto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100</v>
      </c>
    </row>
    <row r="274" spans="1:6" ht="15">
      <c r="A274" s="12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276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277</v>
      </c>
      <c r="D278" s="3" t="str">
        <f ca="1">INDEX(GLOBAL[NAMA BARANG],MATCH(A278,GLOBAL[ID]))</f>
        <v>Bk Mewarnai Jumbo (Putri 3)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600 PCS</v>
      </c>
    </row>
    <row r="279" spans="1:6" ht="15">
      <c r="A279" s="12">
        <v>278</v>
      </c>
      <c r="D279" s="3" t="str">
        <f ca="1">INDEX(GLOBAL[NAMA BARANG],MATCH(A279,GLOBAL[ID]))</f>
        <v>Bk mewarnai jumbo Enter</v>
      </c>
      <c r="E279" s="4">
        <f ca="1">INDEX(GLOBAL[TT],MATCH(A279,GLOBAL[ID]))</f>
        <v>1</v>
      </c>
      <c r="F279" s="5">
        <f ca="1">IF(INDEX(GLOBAL[KET],MATCH(A279,GLOBAL[ID]))="","-",INDEX(GLOBAL[KET],MATCH(A279,GLOBAL[ID])))</f>
        <v>600</v>
      </c>
    </row>
    <row r="280" spans="1:6" ht="15">
      <c r="A280" s="12">
        <v>279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280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281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 Tabungan Enter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3600 PCS</v>
      </c>
    </row>
    <row r="285" spans="1:6" ht="15">
      <c r="A285" s="12">
        <v>284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12">
        <v>285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A 331B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120 pc</v>
      </c>
    </row>
    <row r="288" spans="1:6" ht="15">
      <c r="A288" s="12">
        <v>287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12">
        <v>288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12">
        <v>289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12">
        <v>290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12">
        <v>291</v>
      </c>
      <c r="D292" s="3" t="str">
        <f ca="1">INDEX(GLOBAL[NAMA BARANG],MATCH(A292,GLOBAL[ID]))</f>
        <v>BkTamu ECO love</v>
      </c>
      <c r="E292" s="4">
        <f ca="1">INDEX(GLOBAL[TT],MATCH(A292,GLOBAL[ID]))</f>
        <v>5</v>
      </c>
      <c r="F292" s="5" t="str">
        <f ca="1">IF(INDEX(GLOBAL[KET],MATCH(A292,GLOBAL[ID]))="","-",INDEX(GLOBAL[KET],MATCH(A292,GLOBAL[ID])))</f>
        <v>7 ls</v>
      </c>
    </row>
    <row r="293" spans="1:6" ht="15">
      <c r="A293" s="12">
        <v>292</v>
      </c>
      <c r="D293" s="3" t="str">
        <f ca="1">INDEX(GLOBAL[NAMA BARANG],MATCH(A293,GLOBAL[ID]))</f>
        <v>Block note Enter 404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 Enter 501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60 LSN</v>
      </c>
    </row>
    <row r="295" spans="1:6" ht="15">
      <c r="A295" s="12">
        <v>294</v>
      </c>
      <c r="D295" s="3" t="str">
        <f ca="1">INDEX(GLOBAL[NAMA BARANG],MATCH(A295,GLOBAL[ID]))</f>
        <v>Block Note Kuning Enter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40 LSN</v>
      </c>
    </row>
    <row r="296" spans="1:6" ht="15">
      <c r="A296" s="12">
        <v>295</v>
      </c>
      <c r="D296" s="3" t="str">
        <f ca="1">INDEX(GLOBAL[NAMA BARANG],MATCH(A296,GLOBAL[ID]))</f>
        <v>Block Note/ NB A4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72 pc</v>
      </c>
    </row>
    <row r="297" spans="1:6" ht="15">
      <c r="A297" s="12">
        <v>296</v>
      </c>
      <c r="D297" s="3" t="str">
        <f ca="1">INDEX(GLOBAL[NAMA BARANG],MATCH(A297,GLOBAL[ID]))</f>
        <v>BN 7102 A5-20</v>
      </c>
      <c r="E297" s="4">
        <f ca="1">INDEX(GLOBAL[TT],MATCH(A297,GLOBAL[ID]))</f>
        <v>4</v>
      </c>
      <c r="F297" s="5" t="str">
        <f ca="1">IF(INDEX(GLOBAL[KET],MATCH(A297,GLOBAL[ID]))="","-",INDEX(GLOBAL[KET],MATCH(A297,GLOBAL[ID])))</f>
        <v>96 pc</v>
      </c>
    </row>
    <row r="298" spans="1:6" ht="15">
      <c r="A298" s="12">
        <v>297</v>
      </c>
      <c r="D298" s="3" t="str">
        <f ca="1">INDEX(GLOBAL[NAMA BARANG],MATCH(A298,GLOBAL[ID]))</f>
        <v>BN A5 Fancy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180 PCS</v>
      </c>
    </row>
    <row r="299" spans="1:6" ht="15">
      <c r="A299" s="12">
        <v>298</v>
      </c>
      <c r="D299" s="3" t="str">
        <f ca="1">INDEX(GLOBAL[NAMA BARANG],MATCH(A299,GLOBAL[ID]))</f>
        <v>BN A5 Fancy 0913 (Minion)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</v>
      </c>
    </row>
    <row r="300" spans="1:6" ht="15">
      <c r="A300" s="12">
        <v>299</v>
      </c>
      <c r="D300" s="3" t="str">
        <f ca="1">INDEX(GLOBAL[NAMA BARANG],MATCH(A300,GLOBAL[ID]))</f>
        <v>BN A5 FPHY 001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96</v>
      </c>
    </row>
    <row r="301" spans="1:6" ht="15">
      <c r="A301" s="12">
        <v>300</v>
      </c>
      <c r="D301" s="3" t="str">
        <f ca="1">INDEX(GLOBAL[NAMA BARANG],MATCH(A301,GLOBAL[ID]))</f>
        <v>BN A5 FPHY 002</v>
      </c>
      <c r="E301" s="4">
        <f ca="1">INDEX(GLOBAL[TT],MATCH(A301,GLOBAL[ID]))</f>
        <v>4</v>
      </c>
      <c r="F301" s="5">
        <f ca="1">IF(INDEX(GLOBAL[KET],MATCH(A301,GLOBAL[ID]))="","-",INDEX(GLOBAL[KET],MATCH(A301,GLOBAL[ID])))</f>
        <v>96</v>
      </c>
    </row>
    <row r="302" spans="1:6" ht="15">
      <c r="A302" s="12">
        <v>301</v>
      </c>
      <c r="D302" s="3" t="str">
        <f ca="1">INDEX(GLOBAL[NAMA BARANG],MATCH(A302,GLOBAL[ID]))</f>
        <v>BN A5 Sika B(2)/ or(1)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A5 Sika K(3) ring 20</v>
      </c>
      <c r="E303" s="4">
        <f ca="1">INDEX(GLOBAL[TT],MATCH(A303,GLOBAL[ID]))</f>
        <v>3</v>
      </c>
      <c r="F303" s="5">
        <f ca="1">IF(INDEX(GLOBAL[KET],MATCH(A303,GLOBAL[ID]))="","-",INDEX(GLOBAL[KET],MATCH(A303,GLOBAL[ID])))</f>
        <v>72</v>
      </c>
    </row>
    <row r="304" spans="1:6" ht="15">
      <c r="A304" s="12">
        <v>303</v>
      </c>
      <c r="D304" s="3" t="str">
        <f ca="1">INDEX(GLOBAL[NAMA BARANG],MATCH(A304,GLOBAL[ID]))</f>
        <v>BN B5 FPHY 002</v>
      </c>
      <c r="E304" s="4">
        <f ca="1">INDEX(GLOBAL[TT],MATCH(A304,GLOBAL[ID]))</f>
        <v>1</v>
      </c>
      <c r="F304" s="5">
        <f ca="1">IF(INDEX(GLOBAL[KET],MATCH(A304,GLOBAL[ID]))="","-",INDEX(GLOBAL[KET],MATCH(A304,GLOBAL[ID])))</f>
        <v>72</v>
      </c>
    </row>
    <row r="305" spans="1:6" ht="15">
      <c r="A305" s="12">
        <v>304</v>
      </c>
      <c r="D305" s="3" t="str">
        <f ca="1">INDEX(GLOBAL[NAMA BARANG],MATCH(A305,GLOBAL[ID]))</f>
        <v>BN memo batik T(76)</v>
      </c>
      <c r="E305" s="4">
        <f ca="1">INDEX(GLOBAL[TT],MATCH(A305,GLOBAL[ID]))</f>
        <v>10</v>
      </c>
      <c r="F305" s="5" t="str">
        <f ca="1">IF(INDEX(GLOBAL[KET],MATCH(A305,GLOBAL[ID]))="","-",INDEX(GLOBAL[KET],MATCH(A305,GLOBAL[ID])))</f>
        <v>384 pc</v>
      </c>
    </row>
    <row r="306" spans="1:6" ht="15">
      <c r="A306" s="12">
        <v>305</v>
      </c>
      <c r="D306" s="3" t="str">
        <f ca="1">INDEX(GLOBAL[NAMA BARANG],MATCH(A306,GLOBAL[ID]))</f>
        <v>BN S 032k - S002 PR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296 pc</v>
      </c>
    </row>
    <row r="307" spans="1:6" ht="15">
      <c r="A307" s="12">
        <v>306</v>
      </c>
      <c r="D307" s="3" t="str">
        <f ca="1">INDEX(GLOBAL[NAMA BARANG],MATCH(A307,GLOBAL[ID]))</f>
        <v>BN Slip A5 Sika Campus</v>
      </c>
      <c r="E307" s="4">
        <f ca="1">INDEX(GLOBAL[TT],MATCH(A307,GLOBAL[ID]))</f>
        <v>11</v>
      </c>
      <c r="F307" s="5">
        <f ca="1">IF(INDEX(GLOBAL[KET],MATCH(A307,GLOBAL[ID]))="","-",INDEX(GLOBAL[KET],MATCH(A307,GLOBAL[ID])))</f>
        <v>72</v>
      </c>
    </row>
    <row r="308" spans="1:6" ht="15">
      <c r="A308" s="12">
        <v>307</v>
      </c>
      <c r="D308" s="3" t="str">
        <f ca="1">INDEX(GLOBAL[NAMA BARANG],MATCH(A308,GLOBAL[ID]))</f>
        <v>BN Wengu A5-B 0164 (3W)</v>
      </c>
      <c r="E308" s="4">
        <f ca="1">INDEX(GLOBAL[TT],MATCH(A308,GLOBAL[ID]))</f>
        <v>24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Wengu A5-B 0164 (4W)</v>
      </c>
      <c r="E309" s="4">
        <f ca="1">INDEX(GLOBAL[TT],MATCH(A309,GLOBAL[ID]))</f>
        <v>62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Wengu B5-B 0164 (4W)</v>
      </c>
      <c r="E310" s="4">
        <f ca="1">INDEX(GLOBAL[TT],MATCH(A310,GLOBAL[ID]))</f>
        <v>17</v>
      </c>
      <c r="F310" s="5">
        <f ca="1">IF(INDEX(GLOBAL[KET],MATCH(A310,GLOBAL[ID]))="","-",INDEX(GLOBAL[KET],MATCH(A310,GLOBAL[ID])))</f>
        <v>72</v>
      </c>
    </row>
    <row r="311" spans="1:6" ht="15">
      <c r="A311" s="12">
        <v>310</v>
      </c>
      <c r="D311" s="3" t="str">
        <f ca="1">INDEX(GLOBAL[NAMA BARANG],MATCH(A311,GLOBAL[ID]))</f>
        <v>BNL A2560-37/38/ A5 besar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36 ls</v>
      </c>
    </row>
    <row r="312" spans="1:6" ht="15">
      <c r="A312" s="12">
        <v>311</v>
      </c>
      <c r="D312" s="3" t="str">
        <f ca="1">INDEX(GLOBAL[NAMA BARANG],MATCH(A312,GLOBAL[ID]))</f>
        <v>BNS XB 72k 1273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 ls</v>
      </c>
    </row>
    <row r="313" spans="1:6" ht="15">
      <c r="A313" s="12">
        <v>312</v>
      </c>
      <c r="D313" s="3" t="str">
        <f ca="1">INDEX(GLOBAL[NAMA BARANG],MATCH(A313,GLOBAL[ID]))</f>
        <v>BNS XQ 95k 415/ 440</v>
      </c>
      <c r="E313" s="4">
        <f ca="1">INDEX(GLOBAL[TT],MATCH(A313,GLOBAL[ID]))</f>
        <v>1</v>
      </c>
      <c r="F313" s="5">
        <f ca="1">IF(INDEX(GLOBAL[KET],MATCH(A313,GLOBAL[ID]))="","-",INDEX(GLOBAL[KET],MATCH(A313,GLOBAL[ID])))</f>
        <v>480</v>
      </c>
    </row>
    <row r="314" spans="1:6" ht="15">
      <c r="A314" s="12">
        <v>313</v>
      </c>
      <c r="D314" s="3" t="str">
        <f ca="1">INDEX(GLOBAL[NAMA BARANG],MATCH(A314,GLOBAL[ID]))</f>
        <v>BNS XQ 95k 500/ 511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12">
        <v>314</v>
      </c>
      <c r="D315" s="3" t="str">
        <f ca="1">INDEX(GLOBAL[NAMA BARANG],MATCH(A315,GLOBAL[ID]))</f>
        <v>BNT 2560-45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200 pc</v>
      </c>
    </row>
    <row r="316" spans="1:6" ht="15">
      <c r="A316" s="12">
        <v>315</v>
      </c>
      <c r="D316" s="3" t="str">
        <f ca="1">INDEX(GLOBAL[NAMA BARANG],MATCH(A316,GLOBAL[ID]))</f>
        <v>Box file besi microtop MT 115/ 155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24 PCS</v>
      </c>
    </row>
    <row r="317" spans="1:6" ht="15">
      <c r="A317" s="12">
        <v>316</v>
      </c>
      <c r="D317" s="3" t="str">
        <f ca="1">INDEX(GLOBAL[NAMA BARANG],MATCH(A317,GLOBAL[ID]))</f>
        <v>Box File Enter kcg Biru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60 PCS</v>
      </c>
    </row>
    <row r="318" spans="1:6" ht="15">
      <c r="A318" s="12">
        <v>317</v>
      </c>
      <c r="D318" s="3" t="str">
        <f ca="1">INDEX(GLOBAL[NAMA BARANG],MATCH(A318,GLOBAL[ID]))</f>
        <v>Box File Enter kcg Hitam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12">
        <v>318</v>
      </c>
      <c r="D319" s="3" t="str">
        <f ca="1">INDEX(GLOBAL[NAMA BARANG],MATCH(A319,GLOBAL[ID]))</f>
        <v>Box file Microtop A.618/ 3 susun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Microtop A.648/ 4 susun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40 pc</v>
      </c>
    </row>
    <row r="321" spans="1:6" ht="15">
      <c r="A321" s="12">
        <v>320</v>
      </c>
      <c r="D321" s="3" t="str">
        <f ca="1">INDEX(GLOBAL[NAMA BARANG],MATCH(A321,GLOBAL[ID]))</f>
        <v>Box file tylo C 306 Bmuda(6), M(4)</v>
      </c>
      <c r="E321" s="4">
        <f ca="1">INDEX(GLOBAL[TT],MATCH(A321,GLOBAL[ID]))</f>
        <v>10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Box file tylo C 306 ht(6), Btua(3)</v>
      </c>
      <c r="E322" s="4">
        <f ca="1">INDEX(GLOBAL[TT],MATCH(A322,GLOBAL[ID]))</f>
        <v>9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tylo C 306 Orange(4), Hj(4)</v>
      </c>
      <c r="E323" s="4">
        <f ca="1">INDEX(GLOBAL[TT],MATCH(A323,GLOBAL[ID]))</f>
        <v>8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Bp 0218 Sekuter (48)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0908/ S3 Biru (36)</v>
      </c>
      <c r="E325" s="4">
        <f ca="1">INDEX(GLOBAL[TT],MATCH(A325,GLOBAL[ID]))</f>
        <v>6</v>
      </c>
      <c r="F325" s="5" t="str">
        <f ca="1">IF(INDEX(GLOBAL[KET],MATCH(A325,GLOBAL[ID]))="","-",INDEX(GLOBAL[KET],MATCH(A325,GLOBAL[ID])))</f>
        <v>40 box</v>
      </c>
    </row>
    <row r="326" spans="1:6" ht="15">
      <c r="A326" s="12">
        <v>325</v>
      </c>
      <c r="D326" s="3" t="str">
        <f ca="1">INDEX(GLOBAL[NAMA BARANG],MATCH(A326,GLOBAL[ID]))</f>
        <v>Bp 0929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10w Smurf(1)/ 4w Smurf(1)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36 box</v>
      </c>
    </row>
    <row r="328" spans="1:6" ht="15">
      <c r="A328" s="12">
        <v>327</v>
      </c>
      <c r="D328" s="3" t="str">
        <f ca="1">INDEX(GLOBAL[NAMA BARANG],MATCH(A328,GLOBAL[ID]))</f>
        <v>Bp 1120 kaki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116 (36)</v>
      </c>
      <c r="E329" s="4">
        <f ca="1">INDEX(GLOBAL[TT],MATCH(A329,GLOBAL[ID]))</f>
        <v>6</v>
      </c>
      <c r="F329" s="5" t="str">
        <f ca="1">IF(INDEX(GLOBAL[KET],MATCH(A329,GLOBAL[ID]))="","-",INDEX(GLOBAL[KET],MATCH(A329,GLOBAL[ID])))</f>
        <v>48 box</v>
      </c>
    </row>
    <row r="330" spans="1:6" ht="15">
      <c r="A330" s="12">
        <v>329</v>
      </c>
      <c r="D330" s="3" t="str">
        <f ca="1">INDEX(GLOBAL[NAMA BARANG],MATCH(A330,GLOBAL[ID]))</f>
        <v>Bp 12/ on off M mouse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200 ls</v>
      </c>
    </row>
    <row r="331" spans="1:6" ht="15">
      <c r="A331" s="12">
        <v>330</v>
      </c>
      <c r="D331" s="3" t="str">
        <f ca="1">INDEX(GLOBAL[NAMA BARANG],MATCH(A331,GLOBAL[ID]))</f>
        <v>Bp 1890 jamur</v>
      </c>
      <c r="E331" s="4">
        <f ca="1">INDEX(GLOBAL[TT],MATCH(A331,GLOBAL[ID]))</f>
        <v>3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331</v>
      </c>
      <c r="D332" s="3" t="str">
        <f ca="1">INDEX(GLOBAL[NAMA BARANG],MATCH(A332,GLOBAL[ID]))</f>
        <v>Bp 2028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2313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2319 (1)/ 9809 (3)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2325 (1)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2326 (2)/ 9928 (3)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25001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36 box</v>
      </c>
    </row>
    <row r="338" spans="1:6" ht="15">
      <c r="A338" s="12">
        <v>337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2628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36 box</v>
      </c>
    </row>
    <row r="340" spans="1:6" ht="15">
      <c r="A340" s="12">
        <v>339</v>
      </c>
      <c r="D340" s="3" t="str">
        <f ca="1">INDEX(GLOBAL[NAMA BARANG],MATCH(A340,GLOBAL[ID]))</f>
        <v>Bp 2710 tentara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340</v>
      </c>
      <c r="D341" s="3" t="str">
        <f ca="1">INDEX(GLOBAL[NAMA BARANG],MATCH(A341,GLOBAL[ID]))</f>
        <v>Bp 2710 tentara (48)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16 box</v>
      </c>
    </row>
    <row r="342" spans="1:6" ht="15">
      <c r="A342" s="12">
        <v>341</v>
      </c>
      <c r="D342" s="3" t="str">
        <f ca="1">INDEX(GLOBAL[NAMA BARANG],MATCH(A342,GLOBAL[ID]))</f>
        <v>Bp 2710 tentara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20 box</v>
      </c>
    </row>
    <row r="343" spans="1:6" ht="15">
      <c r="A343" s="12">
        <v>342</v>
      </c>
      <c r="D343" s="3" t="str">
        <f ca="1">INDEX(GLOBAL[NAMA BARANG],MATCH(A343,GLOBAL[ID]))</f>
        <v>Bp 2725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120 ls</v>
      </c>
    </row>
    <row r="344" spans="1:6" ht="15">
      <c r="A344" s="12">
        <v>343</v>
      </c>
      <c r="D344" s="3" t="str">
        <f ca="1">INDEX(GLOBAL[NAMA BARANG],MATCH(A344,GLOBAL[ID]))</f>
        <v>Bp 2731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3028 love straw (7=18 box/ 1= 21 box) 1x48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3333 gelas + pedang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72 box</v>
      </c>
    </row>
    <row r="347" spans="1:6" ht="15">
      <c r="A347" s="12">
        <v>346</v>
      </c>
      <c r="D347" s="3" t="str">
        <f ca="1">INDEX(GLOBAL[NAMA BARANG],MATCH(A347,GLOBAL[ID]))</f>
        <v>Bp 3653 kuda (48)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347</v>
      </c>
      <c r="D348" s="3" t="str">
        <f ca="1">INDEX(GLOBAL[NAMA BARANG],MATCH(A348,GLOBAL[ID]))</f>
        <v>Bp 380 (1x36)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48 box</v>
      </c>
    </row>
    <row r="349" spans="1:6" ht="15">
      <c r="A349" s="12">
        <v>348</v>
      </c>
      <c r="D349" s="3" t="str">
        <f ca="1">INDEX(GLOBAL[NAMA BARANG],MATCH(A349,GLOBAL[ID]))</f>
        <v>Bp 389 AB (1x36)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48 box</v>
      </c>
    </row>
    <row r="350" spans="1:6" ht="15">
      <c r="A350" s="12">
        <v>349</v>
      </c>
      <c r="D350" s="3" t="str">
        <f ca="1">INDEX(GLOBAL[NAMA BARANG],MATCH(A350,GLOBAL[ID]))</f>
        <v>Bp 506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6 warna HK 6060 (24)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60 box</v>
      </c>
    </row>
    <row r="352" spans="1:6" ht="15">
      <c r="A352" s="12">
        <v>351</v>
      </c>
      <c r="D352" s="3" t="str">
        <f ca="1">INDEX(GLOBAL[NAMA BARANG],MATCH(A352,GLOBAL[ID]))</f>
        <v>Bp 6653</v>
      </c>
      <c r="E352" s="4">
        <f ca="1">INDEX(GLOBAL[TT],MATCH(A352,GLOBAL[ID]))</f>
        <v>3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352</v>
      </c>
      <c r="D353" s="3" t="str">
        <f ca="1">INDEX(GLOBAL[NAMA BARANG],MATCH(A353,GLOBAL[ID]))</f>
        <v>Bp 680 diamond Hati (48)</v>
      </c>
      <c r="E353" s="4">
        <f ca="1">INDEX(GLOBAL[TT],MATCH(A353,GLOBAL[ID]))</f>
        <v>6</v>
      </c>
      <c r="F353" s="5" t="str">
        <f ca="1">IF(INDEX(GLOBAL[KET],MATCH(A353,GLOBAL[ID]))="","-",INDEX(GLOBAL[KET],MATCH(A353,GLOBAL[ID])))</f>
        <v>20 box</v>
      </c>
    </row>
    <row r="354" spans="1:6" ht="15">
      <c r="A354" s="12">
        <v>353</v>
      </c>
      <c r="D354" s="3" t="str">
        <f ca="1">INDEX(GLOBAL[NAMA BARANG],MATCH(A354,GLOBAL[ID]))</f>
        <v>Bp 68003 apel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688/ S3 Biru (30)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32 box</v>
      </c>
    </row>
    <row r="356" spans="1:6" ht="15">
      <c r="A356" s="12">
        <v>355</v>
      </c>
      <c r="D356" s="3" t="str">
        <f ca="1">INDEX(GLOBAL[NAMA BARANG],MATCH(A356,GLOBAL[ID]))</f>
        <v>Bp 6w 6767 sika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108 ls</v>
      </c>
    </row>
    <row r="357" spans="1:6" ht="15">
      <c r="A357" s="12">
        <v>356</v>
      </c>
      <c r="D357" s="3" t="str">
        <f ca="1">INDEX(GLOBAL[NAMA BARANG],MATCH(A357,GLOBAL[ID]))</f>
        <v>Bp 6w MIX karakter 6 gambar</v>
      </c>
      <c r="E357" s="4">
        <f ca="1">INDEX(GLOBAL[TT],MATCH(A357,GLOBAL[ID]))</f>
        <v>9</v>
      </c>
      <c r="F357" s="5" t="str">
        <f ca="1">IF(INDEX(GLOBAL[KET],MATCH(A357,GLOBAL[ID]))="","-",INDEX(GLOBAL[KET],MATCH(A357,GLOBAL[ID])))</f>
        <v>1296 pc</v>
      </c>
    </row>
    <row r="358" spans="1:6" ht="15">
      <c r="A358" s="12">
        <v>357</v>
      </c>
      <c r="D358" s="3" t="str">
        <f ca="1">INDEX(GLOBAL[NAMA BARANG],MATCH(A358,GLOBAL[ID]))</f>
        <v>Bp 7064</v>
      </c>
      <c r="E358" s="4">
        <f ca="1">INDEX(GLOBAL[TT],MATCH(A358,GLOBAL[ID]))</f>
        <v>10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358</v>
      </c>
      <c r="D359" s="3" t="str">
        <f ca="1">INDEX(GLOBAL[NAMA BARANG],MATCH(A359,GLOBAL[ID]))</f>
        <v>Bp 7067</v>
      </c>
      <c r="E359" s="4">
        <f ca="1">INDEX(GLOBAL[TT],MATCH(A359,GLOBAL[ID]))</f>
        <v>15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359</v>
      </c>
      <c r="D360" s="3" t="str">
        <f ca="1">INDEX(GLOBAL[NAMA BARANG],MATCH(A360,GLOBAL[ID]))</f>
        <v>Bp 789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82018 garukan/ rabbit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8646</v>
      </c>
      <c r="E362" s="4">
        <f ca="1">INDEX(GLOBAL[TT],MATCH(A362,GLOBAL[ID]))</f>
        <v>6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8813 bebek (48)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36 box</v>
      </c>
    </row>
    <row r="364" spans="1:6" ht="15">
      <c r="A364" s="12">
        <v>363</v>
      </c>
      <c r="D364" s="3" t="str">
        <f ca="1">INDEX(GLOBAL[NAMA BARANG],MATCH(A364,GLOBAL[ID]))</f>
        <v>Bp 8889 hati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8W megan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9799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9892</v>
      </c>
      <c r="E367" s="4">
        <f ca="1">INDEX(GLOBAL[TT],MATCH(A367,GLOBAL[ID]))</f>
        <v>11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AODM 011 (5)/ 010 (7) Faktur</v>
      </c>
      <c r="E369" s="4">
        <f ca="1">INDEX(GLOBAL[TT],MATCH(A369,GLOBAL[ID]))</f>
        <v>12</v>
      </c>
      <c r="F369" s="5" t="str">
        <f ca="1">IF(INDEX(GLOBAL[KET],MATCH(A369,GLOBAL[ID]))="","-",INDEX(GLOBAL[KET],MATCH(A369,GLOBAL[ID])))</f>
        <v>240 LSN</v>
      </c>
    </row>
    <row r="370" spans="1:6" ht="15">
      <c r="A370" s="12">
        <v>369</v>
      </c>
      <c r="D370" s="3" t="str">
        <f ca="1">INDEX(GLOBAL[NAMA BARANG],MATCH(A370,GLOBAL[ID]))</f>
        <v>Bp AODM 021 Faktur</v>
      </c>
      <c r="E370" s="4">
        <f ca="1">INDEX(GLOBAL[TT],MATCH(A370,GLOBAL[ID]))</f>
        <v>5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AODM 911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335 htm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240 ls</v>
      </c>
    </row>
    <row r="373" spans="1:6" ht="15">
      <c r="A373" s="12">
        <v>372</v>
      </c>
      <c r="D373" s="3" t="str">
        <f ca="1">INDEX(GLOBAL[NAMA BARANG],MATCH(A373,GLOBAL[ID]))</f>
        <v>Bp Aopo 4506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373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374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8601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Cosh CS LS 919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1015 (6)/ 108 (8)</v>
      </c>
      <c r="E388" s="4">
        <f ca="1">INDEX(GLOBAL[TT],MATCH(A388,GLOBAL[ID]))</f>
        <v>14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D Tian 2036</v>
      </c>
      <c r="E389" s="4">
        <f ca="1">INDEX(GLOBAL[TT],MATCH(A389,GLOBAL[ID]))</f>
        <v>26</v>
      </c>
      <c r="F389" s="5" t="str">
        <f ca="1">IF(INDEX(GLOBAL[KET],MATCH(A389,GLOBAL[ID]))="","-",INDEX(GLOBAL[KET],MATCH(A389,GLOBAL[ID])))</f>
        <v>144 LSN</v>
      </c>
    </row>
    <row r="390" spans="1:6" ht="15">
      <c r="A390" s="12">
        <v>389</v>
      </c>
      <c r="D390" s="3" t="str">
        <f ca="1">INDEX(GLOBAL[NAMA BARANG],MATCH(A390,GLOBAL[ID]))</f>
        <v>Bp DB 530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</v>
      </c>
    </row>
    <row r="391" spans="1:6" ht="15">
      <c r="A391" s="12">
        <v>390</v>
      </c>
      <c r="D391" s="3" t="str">
        <f ca="1">INDEX(GLOBAL[NAMA BARANG],MATCH(A391,GLOBAL[ID]))</f>
        <v>Bp DB 550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120 LSN</v>
      </c>
    </row>
    <row r="392" spans="1:6" ht="15">
      <c r="A392" s="12">
        <v>391</v>
      </c>
      <c r="D392" s="3" t="str">
        <f ca="1">INDEX(GLOBAL[NAMA BARANG],MATCH(A392,GLOBAL[ID]))</f>
        <v>Bp Dbs GG 99</v>
      </c>
      <c r="E392" s="4">
        <f ca="1">INDEX(GLOBAL[TT],MATCH(A392,GLOBAL[ID]))</f>
        <v>4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Deboss G-07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120 LSN</v>
      </c>
    </row>
    <row r="394" spans="1:6" ht="15">
      <c r="A394" s="12">
        <v>393</v>
      </c>
      <c r="D394" s="3" t="str">
        <f ca="1">INDEX(GLOBAL[NAMA BARANG],MATCH(A394,GLOBAL[ID]))</f>
        <v>Bp Deboss GB-05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LSN</v>
      </c>
    </row>
    <row r="395" spans="1:6" ht="15">
      <c r="A395" s="12">
        <v>394</v>
      </c>
      <c r="D395" s="3" t="str">
        <f ca="1">INDEX(GLOBAL[NAMA BARANG],MATCH(A395,GLOBAL[ID]))</f>
        <v>Bp Design kepala AB kotak/ bulat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135 ls</v>
      </c>
    </row>
    <row r="396" spans="1:6" ht="15">
      <c r="A396" s="12">
        <v>395</v>
      </c>
      <c r="D396" s="3" t="str">
        <f ca="1">INDEX(GLOBAL[NAMA BARANG],MATCH(A396,GLOBAL[ID]))</f>
        <v>Bp Doraemon 3008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1152 pc</v>
      </c>
    </row>
    <row r="397" spans="1:6" ht="15">
      <c r="A397" s="12">
        <v>396</v>
      </c>
      <c r="D397" s="3" t="str">
        <f ca="1">INDEX(GLOBAL[NAMA BARANG],MATCH(A397,GLOBAL[ID]))</f>
        <v>Bp elegant 1803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399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400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404</v>
      </c>
      <c r="D405" s="3" t="str">
        <f ca="1">INDEX(GLOBAL[NAMA BARANG],MATCH(A405,GLOBAL[ID]))</f>
        <v>Bp gel TZ 1002</v>
      </c>
      <c r="E405" s="4">
        <f ca="1">INDEX(GLOBAL[TT],MATCH(A405,GLOBAL[ID]))</f>
        <v>14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013 (69030) hati+ mainan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0313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12">
        <v>407</v>
      </c>
      <c r="D408" s="3" t="str">
        <f ca="1">INDEX(GLOBAL[NAMA BARANG],MATCH(A408,GLOBAL[ID]))</f>
        <v>Bp Gell 0910 boneka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408</v>
      </c>
      <c r="D409" s="3" t="str">
        <f ca="1">INDEX(GLOBAL[NAMA BARANG],MATCH(A409,GLOBAL[ID]))</f>
        <v>Bp Gell 1188</v>
      </c>
      <c r="E409" s="4">
        <f ca="1">INDEX(GLOBAL[TT],MATCH(A409,GLOBAL[ID]))</f>
        <v>15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Gell 12w 2010M 19A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12W GLP SQ-01 Glitter</v>
      </c>
      <c r="E411" s="4">
        <f ca="1">INDEX(GLOBAL[TT],MATCH(A411,GLOBAL[ID]))</f>
        <v>9</v>
      </c>
      <c r="F411" s="5" t="str">
        <f ca="1">IF(INDEX(GLOBAL[KET],MATCH(A411,GLOBAL[ID]))="","-",INDEX(GLOBAL[KET],MATCH(A411,GLOBAL[ID])))</f>
        <v>240 ls</v>
      </c>
    </row>
    <row r="412" spans="1:6" ht="15">
      <c r="A412" s="12">
        <v>411</v>
      </c>
      <c r="D412" s="3" t="str">
        <f ca="1">INDEX(GLOBAL[NAMA BARANG],MATCH(A412,GLOBAL[ID]))</f>
        <v>Bp Gell 1518(1)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566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Gell 7013</v>
      </c>
      <c r="E414" s="4">
        <f ca="1">INDEX(GLOBAL[TT],MATCH(A414,GLOBAL[ID]))</f>
        <v>13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7022 kunci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7026</v>
      </c>
      <c r="E416" s="4">
        <f ca="1">INDEX(GLOBAL[TT],MATCH(A416,GLOBAL[ID]))</f>
        <v>15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7038</v>
      </c>
      <c r="E417" s="4">
        <f ca="1">INDEX(GLOBAL[TT],MATCH(A417,GLOBAL[ID]))</f>
        <v>6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7039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7043</v>
      </c>
      <c r="E419" s="4">
        <f ca="1">INDEX(GLOBAL[TT],MATCH(A419,GLOBAL[ID]))</f>
        <v>40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419</v>
      </c>
      <c r="D420" s="3" t="str">
        <f ca="1">INDEX(GLOBAL[NAMA BARANG],MATCH(A420,GLOBAL[ID]))</f>
        <v>Bp Gell 7045</v>
      </c>
      <c r="E420" s="4">
        <f ca="1">INDEX(GLOBAL[TT],MATCH(A420,GLOBAL[ID]))</f>
        <v>28</v>
      </c>
      <c r="F420" s="5" t="str">
        <f ca="1">IF(INDEX(GLOBAL[KET],MATCH(A420,GLOBAL[ID]))="","-",INDEX(GLOBAL[KET],MATCH(A420,GLOBAL[ID])))</f>
        <v>192 ls</v>
      </c>
    </row>
    <row r="421" spans="1:6" ht="15">
      <c r="A421" s="12">
        <v>420</v>
      </c>
      <c r="D421" s="3" t="str">
        <f ca="1">INDEX(GLOBAL[NAMA BARANG],MATCH(A421,GLOBAL[ID]))</f>
        <v>Bp Gell 7092</v>
      </c>
      <c r="E421" s="4">
        <f ca="1">INDEX(GLOBAL[TT],MATCH(A421,GLOBAL[ID]))</f>
        <v>35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421</v>
      </c>
      <c r="D422" s="3" t="str">
        <f ca="1">INDEX(GLOBAL[NAMA BARANG],MATCH(A422,GLOBAL[ID]))</f>
        <v>Bp Gell 802(10)/ 803(10)</v>
      </c>
      <c r="E422" s="4">
        <f ca="1">INDEX(GLOBAL[TT],MATCH(A422,GLOBAL[ID]))</f>
        <v>20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805(11)/ 806(9)</v>
      </c>
      <c r="E423" s="4">
        <f ca="1">INDEX(GLOBAL[TT],MATCH(A423,GLOBAL[ID]))</f>
        <v>20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807</v>
      </c>
      <c r="E424" s="4">
        <f ca="1">INDEX(GLOBAL[TT],MATCH(A424,GLOBAL[ID]))</f>
        <v>15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Gell 8853 segitiga bola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917/ 903</v>
      </c>
      <c r="E426" s="4">
        <f ca="1">INDEX(GLOBAL[TT],MATCH(A426,GLOBAL[ID]))</f>
        <v>11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Gell 9518 tank air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142 ls</v>
      </c>
    </row>
    <row r="428" spans="1:6" ht="15">
      <c r="A428" s="12">
        <v>427</v>
      </c>
      <c r="D428" s="3" t="str">
        <f ca="1">INDEX(GLOBAL[NAMA BARANG],MATCH(A428,GLOBAL[ID]))</f>
        <v>Bp Gell Aopo Gp 1895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Aopo Gp-032 warna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24 ls</v>
      </c>
    </row>
    <row r="430" spans="1:6" ht="15">
      <c r="A430" s="12">
        <v>429</v>
      </c>
      <c r="D430" s="3" t="str">
        <f ca="1">INDEX(GLOBAL[NAMA BARANG],MATCH(A430,GLOBAL[ID]))</f>
        <v>Bp Gell B155 (0366)</v>
      </c>
      <c r="E430" s="4">
        <f ca="1">INDEX(GLOBAL[TT],MATCH(A430,GLOBAL[ID]))</f>
        <v>13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elmo H(1) M(1)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120 ls</v>
      </c>
    </row>
    <row r="432" spans="1:6" ht="15">
      <c r="A432" s="12">
        <v>431</v>
      </c>
      <c r="D432" s="3" t="str">
        <f ca="1">INDEX(GLOBAL[NAMA BARANG],MATCH(A432,GLOBAL[ID]))</f>
        <v>Bp Gell executive 169 (2)/ 777 (3)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 2036 biru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1016 gold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Gp 1016 silver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Gp 956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Gp 963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Gramata H1(5)/ H2(12)</v>
      </c>
      <c r="E438" s="4">
        <f ca="1">INDEX(GLOBAL[TT],MATCH(A438,GLOBAL[ID]))</f>
        <v>17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Gramata H5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HB k 510</v>
      </c>
      <c r="E440" s="4">
        <f ca="1">INDEX(GLOBAL[TT],MATCH(A440,GLOBAL[ID]))</f>
        <v>7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gell HS 1215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442</v>
      </c>
      <c r="D443" s="3" t="str">
        <f ca="1">INDEX(GLOBAL[NAMA BARANG],MATCH(A443,GLOBAL[ID]))</f>
        <v>Bp Gell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12">
        <v>443</v>
      </c>
      <c r="D444" s="3" t="str">
        <f ca="1">INDEX(GLOBAL[NAMA BARANG],MATCH(A444,GLOBAL[ID]))</f>
        <v>Bp Gell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microtop 808 Ht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200 ls</v>
      </c>
    </row>
    <row r="446" spans="1:6" ht="15">
      <c r="A446" s="12">
        <v>445</v>
      </c>
      <c r="D446" s="3" t="str">
        <f ca="1">INDEX(GLOBAL[NAMA BARANG],MATCH(A446,GLOBAL[ID]))</f>
        <v>Bp Gell MP 1012 (4)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MP 1118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natto 8855 (1x48)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Pong2 merah (1 dos=20)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90 dos</v>
      </c>
    </row>
    <row r="450" spans="1:6" ht="15">
      <c r="A450" s="12">
        <v>449</v>
      </c>
      <c r="D450" s="3" t="str">
        <f ca="1">INDEX(GLOBAL[NAMA BARANG],MATCH(A450,GLOBAL[ID]))</f>
        <v>Bp Gell SanMao 2320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9578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1728 pc</v>
      </c>
    </row>
    <row r="452" spans="1:6" ht="15">
      <c r="A452" s="12">
        <v>451</v>
      </c>
      <c r="D452" s="3" t="str">
        <f ca="1">INDEX(GLOBAL[NAMA BARANG],MATCH(A452,GLOBAL[ID]))</f>
        <v>Bp Gell SanMao 9590(3)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1728 pc</v>
      </c>
    </row>
    <row r="453" spans="1:6" ht="15">
      <c r="A453" s="12">
        <v>452</v>
      </c>
      <c r="D453" s="3" t="str">
        <f ca="1">INDEX(GLOBAL[NAMA BARANG],MATCH(A453,GLOBAL[ID]))</f>
        <v>Bp Gell SanMao 9733(3)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Gell SanMao 9909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Gell Spray Gp-218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gliter 12w BDO29-12/ C14-144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160 set</v>
      </c>
    </row>
    <row r="457" spans="1:6" ht="15">
      <c r="A457" s="12">
        <v>456</v>
      </c>
      <c r="D457" s="3" t="str">
        <f ca="1">INDEX(GLOBAL[NAMA BARANG],MATCH(A457,GLOBAL[ID]))</f>
        <v>Bp gliter 12w BDO49-12/ C14-147</v>
      </c>
      <c r="E457" s="4">
        <f ca="1">INDEX(GLOBAL[TT],MATCH(A457,GLOBAL[ID]))</f>
        <v>8</v>
      </c>
      <c r="F457" s="5" t="str">
        <f ca="1">IF(INDEX(GLOBAL[KET],MATCH(A457,GLOBAL[ID]))="","-",INDEX(GLOBAL[KET],MATCH(A457,GLOBAL[ID])))</f>
        <v>1920 pc</v>
      </c>
    </row>
    <row r="458" spans="1:6" ht="15">
      <c r="A458" s="12">
        <v>457</v>
      </c>
      <c r="D458" s="3" t="str">
        <f ca="1">INDEX(GLOBAL[NAMA BARANG],MATCH(A458,GLOBAL[ID]))</f>
        <v>Bp gliter 12w C11-33</v>
      </c>
      <c r="E458" s="4">
        <f ca="1">INDEX(GLOBAL[TT],MATCH(A458,GLOBAL[ID]))</f>
        <v>9</v>
      </c>
      <c r="F458" s="5" t="str">
        <f ca="1">IF(INDEX(GLOBAL[KET],MATCH(A458,GLOBAL[ID]))="","-",INDEX(GLOBAL[KET],MATCH(A458,GLOBAL[ID])))</f>
        <v>160 set</v>
      </c>
    </row>
    <row r="459" spans="1:6" ht="15">
      <c r="A459" s="12">
        <v>458</v>
      </c>
      <c r="D459" s="3" t="str">
        <f ca="1">INDEX(GLOBAL[NAMA BARANG],MATCH(A459,GLOBAL[ID]))</f>
        <v>Bp gliter 12w K701 A(1)/ K 701(4)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1022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460</v>
      </c>
      <c r="D461" s="3" t="str">
        <f ca="1">INDEX(GLOBAL[NAMA BARANG],MATCH(A461,GLOBAL[ID]))</f>
        <v>Bp Gp 3139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180 ls</v>
      </c>
    </row>
    <row r="462" spans="1:6" ht="15">
      <c r="A462" s="12">
        <v>461</v>
      </c>
      <c r="D462" s="3" t="str">
        <f ca="1">INDEX(GLOBAL[NAMA BARANG],MATCH(A462,GLOBAL[ID]))</f>
        <v>Bp Gp 609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Gp 7037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192 ls</v>
      </c>
    </row>
    <row r="464" spans="1:6" ht="15">
      <c r="A464" s="12">
        <v>463</v>
      </c>
      <c r="D464" s="3" t="str">
        <f ca="1">INDEX(GLOBAL[NAMA BARANG],MATCH(A464,GLOBAL[ID]))</f>
        <v>Bp Gp 9002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192 ls</v>
      </c>
    </row>
    <row r="465" spans="1:6" ht="15">
      <c r="A465" s="12">
        <v>464</v>
      </c>
      <c r="D465" s="3" t="str">
        <f ca="1">INDEX(GLOBAL[NAMA BARANG],MATCH(A465,GLOBAL[ID]))</f>
        <v>Bp Gp 9112(1)/ 9006(10)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192 ls</v>
      </c>
    </row>
    <row r="466" spans="1:6" ht="15">
      <c r="A466" s="12">
        <v>465</v>
      </c>
      <c r="D466" s="3" t="str">
        <f ca="1">INDEX(GLOBAL[NAMA BARANG],MATCH(A466,GLOBAL[ID]))</f>
        <v>Bp Hapus V 6791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96 ls</v>
      </c>
    </row>
    <row r="467" spans="1:6" ht="15">
      <c r="A467" s="12">
        <v>466</v>
      </c>
      <c r="D467" s="3" t="str">
        <f ca="1">INDEX(GLOBAL[NAMA BARANG],MATCH(A467,GLOBAL[ID]))</f>
        <v>Bp Heroset 50</v>
      </c>
      <c r="E467" s="4">
        <f ca="1">INDEX(GLOBAL[TT],MATCH(A467,GLOBAL[ID]))</f>
        <v>11</v>
      </c>
      <c r="F467" s="5" t="str">
        <f ca="1">IF(INDEX(GLOBAL[KET],MATCH(A467,GLOBAL[ID]))="","-",INDEX(GLOBAL[KET],MATCH(A467,GLOBAL[ID])))</f>
        <v>20 ls</v>
      </c>
    </row>
    <row r="468" spans="1:6" ht="15">
      <c r="A468" s="12">
        <v>467</v>
      </c>
      <c r="D468" s="3" t="str">
        <f ca="1">INDEX(GLOBAL[NAMA BARANG],MATCH(A468,GLOBAL[ID]))</f>
        <v>Bp Hk panjang (36)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60 box</v>
      </c>
    </row>
    <row r="469" spans="1:6" ht="15">
      <c r="A469" s="12">
        <v>468</v>
      </c>
      <c r="D469" s="3" t="str">
        <f ca="1">INDEX(GLOBAL[NAMA BARANG],MATCH(A469,GLOBAL[ID]))</f>
        <v>Bp Ht 590 balon tiup (3)/ MP 2131 ayunan demon (1 box 48) (1)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36 box</v>
      </c>
    </row>
    <row r="470" spans="1:6" ht="15">
      <c r="A470" s="12">
        <v>469</v>
      </c>
      <c r="D470" s="3" t="str">
        <f ca="1">INDEX(GLOBAL[NAMA BARANG],MATCH(A470,GLOBAL[ID]))</f>
        <v>Bp ikan tali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JB 273/ 1000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36 box</v>
      </c>
    </row>
    <row r="472" spans="1:6" ht="15">
      <c r="A472" s="12">
        <v>471</v>
      </c>
      <c r="D472" s="3" t="str">
        <f ca="1">INDEX(GLOBAL[NAMA BARANG],MATCH(A472,GLOBAL[ID]))</f>
        <v>Bp KG 1 B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472</v>
      </c>
      <c r="D473" s="3" t="str">
        <f ca="1">INDEX(GLOBAL[NAMA BARANG],MATCH(A473,GLOBAL[ID]))</f>
        <v>Bp light kitty hand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20 box</v>
      </c>
    </row>
    <row r="474" spans="1:6" ht="15">
      <c r="A474" s="12">
        <v>473</v>
      </c>
      <c r="D474" s="3" t="str">
        <f ca="1">INDEX(GLOBAL[NAMA BARANG],MATCH(A474,GLOBAL[ID]))</f>
        <v>Bp light princess hand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20 box</v>
      </c>
    </row>
    <row r="475" spans="1:6" ht="15">
      <c r="A475" s="12">
        <v>474</v>
      </c>
      <c r="D475" s="3" t="str">
        <f ca="1">INDEX(GLOBAL[NAMA BARANG],MATCH(A475,GLOBAL[ID]))</f>
        <v>Bp Manik 001 (1x60)</v>
      </c>
      <c r="E475" s="4">
        <f ca="1">INDEX(GLOBAL[TT],MATCH(A475,GLOBAL[ID]))</f>
        <v>9</v>
      </c>
      <c r="F475" s="5" t="str">
        <f ca="1">IF(INDEX(GLOBAL[KET],MATCH(A475,GLOBAL[ID]))="","-",INDEX(GLOBAL[KET],MATCH(A475,GLOBAL[ID])))</f>
        <v>40 box</v>
      </c>
    </row>
    <row r="476" spans="1:6" ht="15">
      <c r="A476" s="12">
        <v>475</v>
      </c>
      <c r="D476" s="3" t="str">
        <f ca="1">INDEX(GLOBAL[NAMA BARANG],MATCH(A476,GLOBAL[ID]))</f>
        <v>Bp MD 104 tangan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350 ls</v>
      </c>
    </row>
    <row r="477" spans="1:6" ht="15">
      <c r="A477" s="12">
        <v>476</v>
      </c>
      <c r="D477" s="3" t="str">
        <f ca="1">INDEX(GLOBAL[NAMA BARANG],MATCH(A477,GLOBAL[ID]))</f>
        <v>Bp Meja BPS 202 Foot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500 pc</v>
      </c>
    </row>
    <row r="478" spans="1:6" ht="15">
      <c r="A478" s="12">
        <v>477</v>
      </c>
      <c r="D478" s="3" t="str">
        <f ca="1">INDEX(GLOBAL[NAMA BARANG],MATCH(A478,GLOBAL[ID]))</f>
        <v>Bp Milk 302 (36)</v>
      </c>
      <c r="E478" s="4">
        <f ca="1">INDEX(GLOBAL[TT],MATCH(A478,GLOBAL[ID]))</f>
        <v>35</v>
      </c>
      <c r="F478" s="5" t="str">
        <f ca="1">IF(INDEX(GLOBAL[KET],MATCH(A478,GLOBAL[ID]))="","-",INDEX(GLOBAL[KET],MATCH(A478,GLOBAL[ID])))</f>
        <v>1440 pc</v>
      </c>
    </row>
    <row r="479" spans="1:6" ht="15">
      <c r="A479" s="12">
        <v>478</v>
      </c>
      <c r="D479" s="3" t="str">
        <f ca="1">INDEX(GLOBAL[NAMA BARANG],MATCH(A479,GLOBAL[ID]))</f>
        <v>Bp mini Gell Maxxist 133C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24 gr</v>
      </c>
    </row>
    <row r="480" spans="1:6" ht="15">
      <c r="A480" s="12">
        <v>479</v>
      </c>
      <c r="D480" s="3" t="str">
        <f ca="1">INDEX(GLOBAL[NAMA BARANG],MATCH(A480,GLOBAL[ID]))</f>
        <v>Bp mini Gell Sparkle Gold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MM bening 300 Ma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250 ls</v>
      </c>
    </row>
    <row r="482" spans="1:6" ht="15">
      <c r="A482" s="12">
        <v>481</v>
      </c>
      <c r="D482" s="3" t="str">
        <f ca="1">INDEX(GLOBAL[NAMA BARANG],MATCH(A482,GLOBAL[ID]))</f>
        <v>Bp MM butek 300 MB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Mobil Kombinasi Polos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2000 pc</v>
      </c>
    </row>
    <row r="484" spans="1:6" ht="15">
      <c r="A484" s="12">
        <v>483</v>
      </c>
      <c r="D484" s="3" t="str">
        <f ca="1">INDEX(GLOBAL[NAMA BARANG],MATCH(A484,GLOBAL[ID]))</f>
        <v>Bp MP 0206 kincir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576 PCS</v>
      </c>
    </row>
    <row r="485" spans="1:6" ht="15">
      <c r="A485" s="12">
        <v>484</v>
      </c>
      <c r="D485" s="3" t="str">
        <f ca="1">INDEX(GLOBAL[NAMA BARANG],MATCH(A485,GLOBAL[ID]))</f>
        <v>Bp MP 2105 minion</v>
      </c>
      <c r="E485" s="4">
        <f ca="1">INDEX(GLOBAL[TT],MATCH(A485,GLOBAL[ID]))</f>
        <v>8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MP 6026 love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486</v>
      </c>
      <c r="D487" s="3" t="str">
        <f ca="1">INDEX(GLOBAL[NAMA BARANG],MATCH(A487,GLOBAL[ID]))</f>
        <v>Bp MP 60992 smurf 1x48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36 box</v>
      </c>
    </row>
    <row r="488" spans="1:6" ht="15">
      <c r="A488" s="12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12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12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Pelna 01</v>
      </c>
      <c r="E492" s="4">
        <f ca="1">INDEX(GLOBAL[TT],MATCH(A492,GLOBAL[ID]))</f>
        <v>5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pen gliter lestari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160 ls</v>
      </c>
    </row>
    <row r="494" spans="1:6" ht="15">
      <c r="A494" s="12">
        <v>493</v>
      </c>
      <c r="D494" s="3" t="str">
        <f ca="1">INDEX(GLOBAL[NAMA BARANG],MATCH(A494,GLOBAL[ID]))</f>
        <v>Bp sepatu roda 084 (48)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SF -2991 two in one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192 ls</v>
      </c>
    </row>
    <row r="496" spans="1:6" ht="15">
      <c r="A496" s="12">
        <v>495</v>
      </c>
      <c r="D496" s="3" t="str">
        <f ca="1">INDEX(GLOBAL[NAMA BARANG],MATCH(A496,GLOBAL[ID]))</f>
        <v>Bp Sika 189 Ht (19)/ biru(3)</v>
      </c>
      <c r="E496" s="4">
        <f ca="1">INDEX(GLOBAL[TT],MATCH(A496,GLOBAL[ID]))</f>
        <v>22</v>
      </c>
      <c r="F496" s="5" t="str">
        <f ca="1">IF(INDEX(GLOBAL[KET],MATCH(A496,GLOBAL[ID]))="","-",INDEX(GLOBAL[KET],MATCH(A496,GLOBAL[ID])))</f>
        <v>180 ls</v>
      </c>
    </row>
    <row r="497" spans="1:6" ht="15">
      <c r="A497" s="12">
        <v>496</v>
      </c>
      <c r="D497" s="3" t="str">
        <f ca="1">INDEX(GLOBAL[NAMA BARANG],MATCH(A497,GLOBAL[ID]))</f>
        <v>Bp Skyline S-6 Black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497</v>
      </c>
      <c r="D498" s="3" t="str">
        <f ca="1">INDEX(GLOBAL[NAMA BARANG],MATCH(A498,GLOBAL[ID]))</f>
        <v>Bp Smile 2038 (36)</v>
      </c>
      <c r="E498" s="4">
        <f ca="1">INDEX(GLOBAL[TT],MATCH(A498,GLOBAL[ID]))</f>
        <v>36</v>
      </c>
      <c r="F498" s="5" t="str">
        <f ca="1">IF(INDEX(GLOBAL[KET],MATCH(A498,GLOBAL[ID]))="","-",INDEX(GLOBAL[KET],MATCH(A498,GLOBAL[ID])))</f>
        <v>1440 pc</v>
      </c>
    </row>
    <row r="499" spans="1:6" ht="15">
      <c r="A499" s="12">
        <v>498</v>
      </c>
      <c r="D499" s="3" t="str">
        <f ca="1">INDEX(GLOBAL[NAMA BARANG],MATCH(A499,GLOBAL[ID]))</f>
        <v>Bp Snoopy Bening 300 MA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250 ls</v>
      </c>
    </row>
    <row r="500" spans="1:6" ht="15">
      <c r="A500" s="12">
        <v>499</v>
      </c>
      <c r="D500" s="3" t="str">
        <f ca="1">INDEX(GLOBAL[NAMA BARANG],MATCH(A500,GLOBAL[ID]))</f>
        <v>BP SQ 812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500</v>
      </c>
      <c r="D501" s="3" t="str">
        <f ca="1">INDEX(GLOBAL[NAMA BARANG],MATCH(A501,GLOBAL[ID]))</f>
        <v>Bp ST 4005/ 5w+mech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-</v>
      </c>
    </row>
    <row r="502" spans="1:6" ht="15">
      <c r="A502" s="12">
        <v>501</v>
      </c>
      <c r="D502" s="3" t="str">
        <f ca="1">INDEX(GLOBAL[NAMA BARANG],MATCH(A502,GLOBAL[ID]))</f>
        <v>Bp Stand pen B 9212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500 pc</v>
      </c>
    </row>
    <row r="503" spans="1:6" ht="15">
      <c r="A503" s="12">
        <v>502</v>
      </c>
      <c r="D503" s="3" t="str">
        <f ca="1">INDEX(GLOBAL[NAMA BARANG],MATCH(A503,GLOBAL[ID]))</f>
        <v>Bp Stick color Top Ht</v>
      </c>
      <c r="E503" s="4">
        <f ca="1">INDEX(GLOBAL[TT],MATCH(A503,GLOBAL[ID]))</f>
        <v>4</v>
      </c>
      <c r="F503" s="5" t="str">
        <f ca="1">IF(INDEX(GLOBAL[KET],MATCH(A503,GLOBAL[ID]))="","-",INDEX(GLOBAL[KET],MATCH(A503,GLOBAL[ID])))</f>
        <v>12 gr</v>
      </c>
    </row>
    <row r="504" spans="1:6" ht="15">
      <c r="A504" s="12">
        <v>503</v>
      </c>
      <c r="D504" s="3" t="str">
        <f ca="1">INDEX(GLOBAL[NAMA BARANG],MATCH(A504,GLOBAL[ID]))</f>
        <v>Bp Stick color Top light blue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12 gr</v>
      </c>
    </row>
    <row r="505" spans="1:6" ht="15">
      <c r="A505" s="12">
        <v>504</v>
      </c>
      <c r="D505" s="3" t="str">
        <f ca="1">INDEX(GLOBAL[NAMA BARANG],MATCH(A505,GLOBAL[ID]))</f>
        <v>Bp Suling Butek 2856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505</v>
      </c>
      <c r="D506" s="3" t="str">
        <f ca="1">INDEX(GLOBAL[NAMA BARANG],MATCH(A506,GLOBAL[ID]))</f>
        <v>Bp T2 8401 4W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506</v>
      </c>
      <c r="D507" s="3" t="str">
        <f ca="1">INDEX(GLOBAL[NAMA BARANG],MATCH(A507,GLOBAL[ID]))</f>
        <v>Bp tali 1835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100 ls</v>
      </c>
    </row>
    <row r="508" spans="1:6" ht="15">
      <c r="A508" s="12">
        <v>507</v>
      </c>
      <c r="D508" s="3" t="str">
        <f ca="1">INDEX(GLOBAL[NAMA BARANG],MATCH(A508,GLOBAL[ID]))</f>
        <v>Bp tali PN 1001</v>
      </c>
      <c r="E508" s="4">
        <f ca="1">INDEX(GLOBAL[TT],MATCH(A508,GLOBAL[ID]))</f>
        <v>8</v>
      </c>
      <c r="F508" s="5" t="str">
        <f ca="1">IF(INDEX(GLOBAL[KET],MATCH(A508,GLOBAL[ID]))="","-",INDEX(GLOBAL[KET],MATCH(A508,GLOBAL[ID])))</f>
        <v>200 ls</v>
      </c>
    </row>
    <row r="509" spans="1:6" ht="15">
      <c r="A509" s="12">
        <v>508</v>
      </c>
      <c r="D509" s="3" t="str">
        <f ca="1">INDEX(GLOBAL[NAMA BARANG],MATCH(A509,GLOBAL[ID]))</f>
        <v>Bp TB SG 09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Tekken warna pp 30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48 box</v>
      </c>
    </row>
    <row r="511" spans="1:6" ht="15">
      <c r="A511" s="12">
        <v>510</v>
      </c>
      <c r="D511" s="3" t="str">
        <f ca="1">INDEX(GLOBAL[NAMA BARANG],MATCH(A511,GLOBAL[ID]))</f>
        <v>Bp Terompet (48)</v>
      </c>
      <c r="E511" s="4">
        <f ca="1">INDEX(GLOBAL[TT],MATCH(A511,GLOBAL[ID]))</f>
        <v>6</v>
      </c>
      <c r="F511" s="5" t="str">
        <f ca="1">IF(INDEX(GLOBAL[KET],MATCH(A511,GLOBAL[ID]))="","-",INDEX(GLOBAL[KET],MATCH(A511,GLOBAL[ID])))</f>
        <v>36 box</v>
      </c>
    </row>
    <row r="512" spans="1:6" ht="15">
      <c r="A512" s="12">
        <v>511</v>
      </c>
      <c r="D512" s="3" t="str">
        <f ca="1">INDEX(GLOBAL[NAMA BARANG],MATCH(A512,GLOBAL[ID]))</f>
        <v>Bp TF 1191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96 LSN</v>
      </c>
    </row>
    <row r="513" spans="1:6" ht="15">
      <c r="A513" s="12">
        <v>512</v>
      </c>
      <c r="D513" s="3" t="str">
        <f ca="1">INDEX(GLOBAL[NAMA BARANG],MATCH(A513,GLOBAL[ID]))</f>
        <v>Bp TF 228</v>
      </c>
      <c r="E513" s="4">
        <f ca="1">INDEX(GLOBAL[TT],MATCH(A513,GLOBAL[ID]))</f>
        <v>16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TF 3115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TF 3135</v>
      </c>
      <c r="E515" s="4">
        <f ca="1">INDEX(GLOBAL[TT],MATCH(A515,GLOBAL[ID]))</f>
        <v>5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TF 3135 batik blk</v>
      </c>
      <c r="E516" s="4">
        <f ca="1">INDEX(GLOBAL[TT],MATCH(A516,GLOBAL[ID]))</f>
        <v>77</v>
      </c>
      <c r="F516" s="5" t="str">
        <f ca="1">IF(INDEX(GLOBAL[KET],MATCH(A516,GLOBAL[ID]))="","-",INDEX(GLOBAL[KET],MATCH(A516,GLOBAL[ID])))</f>
        <v>72 ls</v>
      </c>
    </row>
    <row r="517" spans="1:6" ht="15">
      <c r="A517" s="12">
        <v>516</v>
      </c>
      <c r="D517" s="3" t="str">
        <f ca="1">INDEX(GLOBAL[NAMA BARANG],MATCH(A517,GLOBAL[ID]))</f>
        <v>Bp TF 344 batik</v>
      </c>
      <c r="E517" s="4">
        <f ca="1">INDEX(GLOBAL[TT],MATCH(A517,GLOBAL[ID]))</f>
        <v>5</v>
      </c>
      <c r="F517" s="5" t="str">
        <f ca="1">IF(INDEX(GLOBAL[KET],MATCH(A517,GLOBAL[ID]))="","-",INDEX(GLOBAL[KET],MATCH(A517,GLOBAL[ID])))</f>
        <v>108 ls</v>
      </c>
    </row>
    <row r="518" spans="1:6" ht="15">
      <c r="A518" s="12">
        <v>517</v>
      </c>
      <c r="D518" s="3" t="str">
        <f ca="1">INDEX(GLOBAL[NAMA BARANG],MATCH(A518,GLOBAL[ID]))</f>
        <v>Bp TF 729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108 ls</v>
      </c>
    </row>
    <row r="519" spans="1:6" ht="15">
      <c r="A519" s="12">
        <v>518</v>
      </c>
      <c r="D519" s="3" t="str">
        <f ca="1">INDEX(GLOBAL[NAMA BARANG],MATCH(A519,GLOBAL[ID]))</f>
        <v>Bp TG 340 Ht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96 LSN</v>
      </c>
    </row>
    <row r="520" spans="1:6" ht="15">
      <c r="A520" s="12">
        <v>519</v>
      </c>
      <c r="D520" s="3" t="str">
        <f ca="1">INDEX(GLOBAL[NAMA BARANG],MATCH(A520,GLOBAL[ID]))</f>
        <v>Bp TG 630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72 LSN</v>
      </c>
    </row>
    <row r="521" spans="1:6" ht="15">
      <c r="A521" s="12">
        <v>520</v>
      </c>
      <c r="D521" s="3" t="str">
        <f ca="1">INDEX(GLOBAL[NAMA BARANG],MATCH(A521,GLOBAL[ID]))</f>
        <v>Bp Tizo 31831 E/ 30900 E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521</v>
      </c>
      <c r="D522" s="3" t="str">
        <f ca="1">INDEX(GLOBAL[NAMA BARANG],MATCH(A522,GLOBAL[ID]))</f>
        <v>Bp Tizo TG 31060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Tizo TG 31220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Tizo TG 313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Tizo TG 313 B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525</v>
      </c>
      <c r="D526" s="3" t="str">
        <f ca="1">INDEX(GLOBAL[NAMA BARANG],MATCH(A526,GLOBAL[ID]))</f>
        <v>Bp Tizo TG 346 B/C/D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Top 5559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48 box</v>
      </c>
    </row>
    <row r="528" spans="1:6" ht="15">
      <c r="A528" s="12">
        <v>527</v>
      </c>
      <c r="D528" s="3" t="str">
        <f ca="1">INDEX(GLOBAL[NAMA BARANG],MATCH(A528,GLOBAL[ID]))</f>
        <v>Bp Top 5559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33 box</v>
      </c>
    </row>
    <row r="529" spans="1:6" ht="15">
      <c r="A529" s="12">
        <v>528</v>
      </c>
      <c r="D529" s="3" t="str">
        <f ca="1">INDEX(GLOBAL[NAMA BARANG],MATCH(A529,GLOBAL[ID]))</f>
        <v>Bp Trix 150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192 ls</v>
      </c>
    </row>
    <row r="530" spans="1:6" ht="15">
      <c r="A530" s="12">
        <v>529</v>
      </c>
      <c r="D530" s="3" t="str">
        <f ca="1">INDEX(GLOBAL[NAMA BARANG],MATCH(A530,GLOBAL[ID]))</f>
        <v xml:space="preserve">Bp TT senter 6014 smurf 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72 ls</v>
      </c>
    </row>
    <row r="531" spans="1:6" ht="15">
      <c r="A531" s="12">
        <v>530</v>
      </c>
      <c r="D531" s="3" t="str">
        <f ca="1">INDEX(GLOBAL[NAMA BARANG],MATCH(A531,GLOBAL[ID]))</f>
        <v>Bp USA TP</v>
      </c>
      <c r="E531" s="4">
        <f ca="1">INDEX(GLOBAL[TT],MATCH(A531,GLOBAL[ID]))</f>
        <v>4</v>
      </c>
      <c r="F531" s="5" t="str">
        <f ca="1">IF(INDEX(GLOBAL[KET],MATCH(A531,GLOBAL[ID]))="","-",INDEX(GLOBAL[KET],MATCH(A531,GLOBAL[ID])))</f>
        <v>100 ls</v>
      </c>
    </row>
    <row r="532" spans="1:6" ht="15">
      <c r="A532" s="12">
        <v>531</v>
      </c>
      <c r="D532" s="3" t="str">
        <f ca="1">INDEX(GLOBAL[NAMA BARANG],MATCH(A532,GLOBAL[ID]))</f>
        <v>Bp VC 529 A 200 Vanco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VC 600 SegiEmpat batik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Vtro 220 BTS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WR Gp 112s 12w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160 set</v>
      </c>
    </row>
    <row r="536" spans="1:6" ht="15">
      <c r="A536" s="12">
        <v>535</v>
      </c>
      <c r="D536" s="3" t="str">
        <f ca="1">INDEX(GLOBAL[NAMA BARANG],MATCH(A536,GLOBAL[ID]))</f>
        <v>Bp X data M1</v>
      </c>
      <c r="E536" s="4">
        <f ca="1">INDEX(GLOBAL[TT],MATCH(A536,GLOBAL[ID]))</f>
        <v>9</v>
      </c>
      <c r="F536" s="5" t="str">
        <f ca="1">IF(INDEX(GLOBAL[KET],MATCH(A536,GLOBAL[ID]))="","-",INDEX(GLOBAL[KET],MATCH(A536,GLOBAL[ID])))</f>
        <v>20 GRS</v>
      </c>
    </row>
    <row r="537" spans="1:6" ht="15">
      <c r="A537" s="12">
        <v>536</v>
      </c>
      <c r="D537" s="3" t="str">
        <f ca="1">INDEX(GLOBAL[NAMA BARANG],MATCH(A537,GLOBAL[ID]))</f>
        <v>Bp X data M2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20 GRS</v>
      </c>
    </row>
    <row r="538" spans="1:6" ht="15">
      <c r="A538" s="12">
        <v>537</v>
      </c>
      <c r="D538" s="3" t="str">
        <f ca="1">INDEX(GLOBAL[NAMA BARANG],MATCH(A538,GLOBAL[ID]))</f>
        <v>Bp XD 061H/ 5w+mech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1296 pc</v>
      </c>
    </row>
    <row r="539" spans="1:6" ht="15">
      <c r="A539" s="12">
        <v>538</v>
      </c>
      <c r="D539" s="3" t="str">
        <f ca="1">INDEX(GLOBAL[NAMA BARANG],MATCH(A539,GLOBAL[ID]))</f>
        <v>Bp XD 070 B10/ 3w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Xdata X2</v>
      </c>
      <c r="E540" s="4">
        <f ca="1">INDEX(GLOBAL[TT],MATCH(A540,GLOBAL[ID]))</f>
        <v>5</v>
      </c>
      <c r="F540" s="5" t="str">
        <f ca="1">IF(INDEX(GLOBAL[KET],MATCH(A540,GLOBAL[ID]))="","-",INDEX(GLOBAL[KET],MATCH(A540,GLOBAL[ID])))</f>
        <v>20 GRS</v>
      </c>
    </row>
    <row r="541" spans="1:6" ht="15">
      <c r="A541" s="12">
        <v>540</v>
      </c>
      <c r="D541" s="3" t="str">
        <f ca="1">INDEX(GLOBAL[NAMA BARANG],MATCH(A541,GLOBAL[ID]))</f>
        <v>Bp XDM 3017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XDM 3155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XDM Fancy 3124(1)/ 3125(1)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180 ls</v>
      </c>
    </row>
    <row r="544" spans="1:6" ht="15">
      <c r="A544" s="12">
        <v>543</v>
      </c>
      <c r="D544" s="3" t="str">
        <f ca="1">INDEX(GLOBAL[NAMA BARANG],MATCH(A544,GLOBAL[ID]))</f>
        <v>Bp XDM Fancy 3126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180 ls</v>
      </c>
    </row>
    <row r="545" spans="1:6" ht="15">
      <c r="A545" s="12">
        <v>544</v>
      </c>
      <c r="D545" s="3" t="str">
        <f ca="1">INDEX(GLOBAL[NAMA BARANG],MATCH(A545,GLOBAL[ID]))</f>
        <v>Bp XDM P213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Y L1000 HK panjang 1x48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36 box</v>
      </c>
    </row>
    <row r="547" spans="1:6" ht="15">
      <c r="A547" s="12">
        <v>546</v>
      </c>
      <c r="D547" s="3" t="str">
        <f ca="1">INDEX(GLOBAL[NAMA BARANG],MATCH(A547,GLOBAL[ID]))</f>
        <v>Bp Zhixin ZH 102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120 ls</v>
      </c>
    </row>
    <row r="548" spans="1:6" ht="15">
      <c r="A548" s="12">
        <v>547</v>
      </c>
      <c r="D548" s="3" t="str">
        <f ca="1">INDEX(GLOBAL[NAMA BARANG],MATCH(A548,GLOBAL[ID]))</f>
        <v>Bp/ pen holder PH 909(4)</v>
      </c>
      <c r="E548" s="4">
        <f ca="1">INDEX(GLOBAL[TT],MATCH(A548,GLOBAL[ID]))</f>
        <v>4</v>
      </c>
      <c r="F548" s="5" t="str">
        <f ca="1">IF(INDEX(GLOBAL[KET],MATCH(A548,GLOBAL[ID]))="","-",INDEX(GLOBAL[KET],MATCH(A548,GLOBAL[ID])))</f>
        <v>96 pc</v>
      </c>
    </row>
    <row r="549" spans="1:6" ht="15">
      <c r="A549" s="12">
        <v>548</v>
      </c>
      <c r="D549" s="3" t="str">
        <f ca="1">INDEX(GLOBAL[NAMA BARANG],MATCH(A549,GLOBAL[ID]))</f>
        <v>Bp/ Vullpen 3081(1)/ 3083(1)/ 3095(2)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20 ls</v>
      </c>
    </row>
    <row r="550" spans="1:6" ht="15">
      <c r="A550" s="12">
        <v>549</v>
      </c>
      <c r="D550" s="3" t="str">
        <f ca="1">INDEX(GLOBAL[NAMA BARANG],MATCH(A550,GLOBAL[ID]))</f>
        <v>Bp/ Vullpen TF 801 (8)/ TF 802 (23)</v>
      </c>
      <c r="E550" s="4">
        <f ca="1">INDEX(GLOBAL[TT],MATCH(A550,GLOBAL[ID]))</f>
        <v>31</v>
      </c>
      <c r="F550" s="5" t="str">
        <f ca="1">IF(INDEX(GLOBAL[KET],MATCH(A550,GLOBAL[ID]))="","-",INDEX(GLOBAL[KET],MATCH(A550,GLOBAL[ID])))</f>
        <v>50 ls</v>
      </c>
    </row>
    <row r="551" spans="1:6" ht="15">
      <c r="A551" s="12">
        <v>550</v>
      </c>
      <c r="D551" s="3" t="str">
        <f ca="1">INDEX(GLOBAL[NAMA BARANG],MATCH(A551,GLOBAL[ID]))</f>
        <v>BT Batik Enter</v>
      </c>
      <c r="E551" s="4">
        <f ca="1">INDEX(GLOBAL[TT],MATCH(A551,GLOBAL[ID]))</f>
        <v>4</v>
      </c>
      <c r="F551" s="5" t="str">
        <f ca="1">IF(INDEX(GLOBAL[KET],MATCH(A551,GLOBAL[ID]))="","-",INDEX(GLOBAL[KET],MATCH(A551,GLOBAL[ID])))</f>
        <v>16 LSN</v>
      </c>
    </row>
    <row r="552" spans="1:6" ht="15">
      <c r="A552" s="12">
        <v>551</v>
      </c>
      <c r="D552" s="3" t="str">
        <f ca="1">INDEX(GLOBAL[NAMA BARANG],MATCH(A552,GLOBAL[ID]))</f>
        <v>BT Kembang Enter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16 LSN</v>
      </c>
    </row>
    <row r="553" spans="1:6" ht="15">
      <c r="A553" s="12">
        <v>552</v>
      </c>
      <c r="D553" s="3" t="str">
        <f ca="1">INDEX(GLOBAL[NAMA BARANG],MATCH(A553,GLOBAL[ID]))</f>
        <v>BT Spiral Batik Enter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10 LSN</v>
      </c>
    </row>
    <row r="554" spans="1:6" ht="15">
      <c r="A554" s="12">
        <v>553</v>
      </c>
      <c r="D554" s="3" t="str">
        <f ca="1">INDEX(GLOBAL[NAMA BARANG],MATCH(A554,GLOBAL[ID]))</f>
        <v>BTL A 2560-37/38 A5/30lb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432 PCS</v>
      </c>
    </row>
    <row r="555" spans="1:6" ht="15">
      <c r="A555" s="12">
        <v>554</v>
      </c>
      <c r="D555" s="3" t="str">
        <f ca="1">INDEX(GLOBAL[NAMA BARANG],MATCH(A555,GLOBAL[ID]))</f>
        <v>BTS 329-1A/ 6</v>
      </c>
      <c r="E555" s="4">
        <f ca="1">INDEX(GLOBAL[TT],MATCH(A555,GLOBAL[ID]))</f>
        <v>3</v>
      </c>
      <c r="F555" s="5" t="str">
        <f ca="1">IF(INDEX(GLOBAL[KET],MATCH(A555,GLOBAL[ID]))="","-",INDEX(GLOBAL[KET],MATCH(A555,GLOBAL[ID])))</f>
        <v>240 pc</v>
      </c>
    </row>
    <row r="556" spans="1:6" ht="15">
      <c r="A556" s="12">
        <v>555</v>
      </c>
      <c r="D556" s="3" t="str">
        <f ca="1">INDEX(GLOBAL[NAMA BARANG],MATCH(A556,GLOBAL[ID]))</f>
        <v>BTS 329-2 A5-100</v>
      </c>
      <c r="E556" s="4">
        <f ca="1">INDEX(GLOBAL[TT],MATCH(A556,GLOBAL[ID]))</f>
        <v>6</v>
      </c>
      <c r="F556" s="5" t="str">
        <f ca="1">IF(INDEX(GLOBAL[KET],MATCH(A556,GLOBAL[ID]))="","-",INDEX(GLOBAL[KET],MATCH(A556,GLOBAL[ID])))</f>
        <v>240 pc</v>
      </c>
    </row>
    <row r="557" spans="1:6" ht="15">
      <c r="A557" s="12">
        <v>556</v>
      </c>
      <c r="D557" s="3" t="str">
        <f ca="1">INDEX(GLOBAL[NAMA BARANG],MATCH(A557,GLOBAL[ID]))</f>
        <v>BTS 60 404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80 pc</v>
      </c>
    </row>
    <row r="558" spans="1:6" ht="15">
      <c r="A558" s="12">
        <v>557</v>
      </c>
      <c r="D558" s="3" t="str">
        <f ca="1">INDEX(GLOBAL[NAMA BARANG],MATCH(A558,GLOBAL[ID]))</f>
        <v>BTS 60-404/A5-45 Depan</v>
      </c>
      <c r="E558" s="4">
        <f ca="1">INDEX(GLOBAL[TT],MATCH(A558,GLOBAL[ID]))</f>
        <v>8</v>
      </c>
      <c r="F558" s="5">
        <f ca="1">IF(INDEX(GLOBAL[KET],MATCH(A558,GLOBAL[ID]))="","-",INDEX(GLOBAL[KET],MATCH(A558,GLOBAL[ID])))</f>
        <v>320</v>
      </c>
    </row>
    <row r="559" spans="1:6" ht="15">
      <c r="A559" s="12">
        <v>558</v>
      </c>
      <c r="D559" s="3" t="str">
        <f ca="1">INDEX(GLOBAL[NAMA BARANG],MATCH(A559,GLOBAL[ID]))</f>
        <v>BTS A680-08 (3)</v>
      </c>
      <c r="E559" s="4">
        <f ca="1">INDEX(GLOBAL[TT],MATCH(A559,GLOBAL[ID]))</f>
        <v>3</v>
      </c>
      <c r="F559" s="5">
        <f ca="1">IF(INDEX(GLOBAL[KET],MATCH(A559,GLOBAL[ID]))="","-",INDEX(GLOBAL[KET],MATCH(A559,GLOBAL[ID])))</f>
        <v>320</v>
      </c>
    </row>
    <row r="560" spans="1:6" ht="15">
      <c r="A560" s="12">
        <v>559</v>
      </c>
      <c r="D560" s="3" t="str">
        <f ca="1">INDEX(GLOBAL[NAMA BARANG],MATCH(A560,GLOBAL[ID]))</f>
        <v>BTS B156/ A6 Index</v>
      </c>
      <c r="E560" s="4">
        <f ca="1">INDEX(GLOBAL[TT],MATCH(A560,GLOBAL[ID]))</f>
        <v>2</v>
      </c>
      <c r="F560" s="5">
        <f ca="1">IF(INDEX(GLOBAL[KET],MATCH(A560,GLOBAL[ID]))="","-",INDEX(GLOBAL[KET],MATCH(A560,GLOBAL[ID])))</f>
        <v>160</v>
      </c>
    </row>
    <row r="561" spans="1:6" ht="15">
      <c r="A561" s="12">
        <v>560</v>
      </c>
      <c r="D561" s="3" t="str">
        <f ca="1">INDEX(GLOBAL[NAMA BARANG],MATCH(A561,GLOBAL[ID]))</f>
        <v>BTS gasta A5 80-12 Bola</v>
      </c>
      <c r="E561" s="4">
        <f ca="1">INDEX(GLOBAL[TT],MATCH(A561,GLOBAL[ID]))</f>
        <v>6</v>
      </c>
      <c r="F561" s="5" t="str">
        <f ca="1">IF(INDEX(GLOBAL[KET],MATCH(A561,GLOBAL[ID]))="","-",INDEX(GLOBAL[KET],MATCH(A561,GLOBAL[ID])))</f>
        <v>168 pc</v>
      </c>
    </row>
    <row r="562" spans="1:6" ht="15">
      <c r="A562" s="12">
        <v>561</v>
      </c>
      <c r="D562" s="3" t="str">
        <f ca="1">INDEX(GLOBAL[NAMA BARANG],MATCH(A562,GLOBAL[ID]))</f>
        <v>BTS gasta HA 32-8211/ A5-50 FR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320 pc</v>
      </c>
    </row>
    <row r="563" spans="1:6" ht="15">
      <c r="A563" s="12">
        <v>562</v>
      </c>
      <c r="D563" s="3" t="str">
        <f ca="1">INDEX(GLOBAL[NAMA BARANG],MATCH(A563,GLOBAL[ID]))</f>
        <v>BTS gasta HA 32-8213/ A5-50 FR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320 pc</v>
      </c>
    </row>
    <row r="564" spans="1:6" ht="15">
      <c r="A564" s="12">
        <v>563</v>
      </c>
      <c r="D564" s="3" t="str">
        <f ca="1">INDEX(GLOBAL[NAMA BARANG],MATCH(A564,GLOBAL[ID]))</f>
        <v>Buku Mewarnai Jumbo Enter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600 PCS</v>
      </c>
    </row>
    <row r="565" spans="1:6" ht="15">
      <c r="A565" s="12">
        <v>564</v>
      </c>
      <c r="D565" s="3" t="str">
        <f ca="1">INDEX(GLOBAL[NAMA BARANG],MATCH(A565,GLOBAL[ID]))</f>
        <v>Buldog Clip 3 Dingli/ V Tech (24) 0024</v>
      </c>
      <c r="E565" s="4">
        <f ca="1">INDEX(GLOBAL[TT],MATCH(A565,GLOBAL[ID]))</f>
        <v>14</v>
      </c>
      <c r="F565" s="5" t="str">
        <f ca="1">IF(INDEX(GLOBAL[KET],MATCH(A565,GLOBAL[ID]))="","-",INDEX(GLOBAL[KET],MATCH(A565,GLOBAL[ID])))</f>
        <v>60 ls</v>
      </c>
    </row>
    <row r="566" spans="1:6" ht="15">
      <c r="A566" s="12">
        <v>565</v>
      </c>
      <c r="D566" s="3" t="str">
        <f ca="1">INDEX(GLOBAL[NAMA BARANG],MATCH(A566,GLOBAL[ID]))</f>
        <v>Buldog Clip 4 V tech (18) 0023</v>
      </c>
      <c r="E566" s="4">
        <f ca="1">INDEX(GLOBAL[TT],MATCH(A566,GLOBAL[ID]))</f>
        <v>20</v>
      </c>
      <c r="F566" s="5" t="str">
        <f ca="1">IF(INDEX(GLOBAL[KET],MATCH(A566,GLOBAL[ID]))="","-",INDEX(GLOBAL[KET],MATCH(A566,GLOBAL[ID])))</f>
        <v>30 ls</v>
      </c>
    </row>
    <row r="567" spans="1:6" ht="15">
      <c r="A567" s="12">
        <v>566</v>
      </c>
      <c r="D567" s="3" t="str">
        <f ca="1">INDEX(GLOBAL[NAMA BARANG],MATCH(A567,GLOBAL[ID]))</f>
        <v>Bulldog clip joss BC 0023 (4) ETJ</v>
      </c>
      <c r="E567" s="4">
        <f ca="1">INDEX(GLOBAL[TT],MATCH(A567,GLOBAL[ID]))</f>
        <v>4</v>
      </c>
      <c r="F567" s="5" t="str">
        <f ca="1">IF(INDEX(GLOBAL[KET],MATCH(A567,GLOBAL[ID]))="","-",INDEX(GLOBAL[KET],MATCH(A567,GLOBAL[ID])))</f>
        <v>360 pc</v>
      </c>
    </row>
    <row r="568" spans="1:6" ht="15">
      <c r="A568" s="12">
        <v>567</v>
      </c>
      <c r="D568" s="3" t="str">
        <f ca="1">INDEX(GLOBAL[NAMA BARANG],MATCH(A568,GLOBAL[ID]))</f>
        <v>Business file D file P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Business file Sika AC-106 B</v>
      </c>
      <c r="E569" s="4">
        <f ca="1">INDEX(GLOBAL[TT],MATCH(A569,GLOBAL[ID]))</f>
        <v>13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569</v>
      </c>
      <c r="D570" s="3" t="str">
        <f ca="1">INDEX(GLOBAL[NAMA BARANG],MATCH(A570,GLOBAL[ID]))</f>
        <v>Business file Sika AC-106 Hj</v>
      </c>
      <c r="E570" s="4">
        <f ca="1">INDEX(GLOBAL[TT],MATCH(A570,GLOBAL[ID]))</f>
        <v>45</v>
      </c>
      <c r="F570" s="5" t="str">
        <f ca="1">IF(INDEX(GLOBAL[KET],MATCH(A570,GLOBAL[ID]))="","-",INDEX(GLOBAL[KET],MATCH(A570,GLOBAL[ID])))</f>
        <v>50 LSN</v>
      </c>
    </row>
    <row r="571" spans="1:6" ht="15">
      <c r="A571" s="12">
        <v>570</v>
      </c>
      <c r="D571" s="3" t="str">
        <f ca="1">INDEX(GLOBAL[NAMA BARANG],MATCH(A571,GLOBAL[ID]))</f>
        <v>Business file Sika AC-106 K</v>
      </c>
      <c r="E571" s="4">
        <f ca="1">INDEX(GLOBAL[TT],MATCH(A571,GLOBAL[ID]))</f>
        <v>42</v>
      </c>
      <c r="F571" s="5" t="str">
        <f ca="1">IF(INDEX(GLOBAL[KET],MATCH(A571,GLOBAL[ID]))="","-",INDEX(GLOBAL[KET],MATCH(A571,GLOBAL[ID])))</f>
        <v>50 LSN</v>
      </c>
    </row>
    <row r="572" spans="1:6" ht="15">
      <c r="A572" s="12">
        <v>571</v>
      </c>
      <c r="D572" s="3" t="str">
        <f ca="1">INDEX(GLOBAL[NAMA BARANG],MATCH(A572,GLOBAL[ID]))</f>
        <v>Business file Sika AC-106 M</v>
      </c>
      <c r="E572" s="4">
        <f ca="1">INDEX(GLOBAL[TT],MATCH(A572,GLOBAL[ID]))</f>
        <v>34</v>
      </c>
      <c r="F572" s="5" t="str">
        <f ca="1">IF(INDEX(GLOBAL[KET],MATCH(A572,GLOBAL[ID]))="","-",INDEX(GLOBAL[KET],MATCH(A572,GLOBAL[ID])))</f>
        <v>50 LSN</v>
      </c>
    </row>
    <row r="573" spans="1:6" ht="15">
      <c r="A573" s="12">
        <v>572</v>
      </c>
      <c r="D573" s="3" t="str">
        <f ca="1">INDEX(GLOBAL[NAMA BARANG],MATCH(A573,GLOBAL[ID]))</f>
        <v>Business file Sika AC-106 P</v>
      </c>
      <c r="E573" s="4">
        <f ca="1">INDEX(GLOBAL[TT],MATCH(A573,GLOBAL[ID]))</f>
        <v>51</v>
      </c>
      <c r="F573" s="5" t="str">
        <f ca="1">IF(INDEX(GLOBAL[KET],MATCH(A573,GLOBAL[ID]))="","-",INDEX(GLOBAL[KET],MATCH(A573,GLOBAL[ID])))</f>
        <v>50 LSN</v>
      </c>
    </row>
    <row r="574" spans="1:6" ht="15">
      <c r="A574" s="12">
        <v>573</v>
      </c>
      <c r="D574" s="3" t="str">
        <f ca="1">INDEX(GLOBAL[NAMA BARANG],MATCH(A574,GLOBAL[ID]))</f>
        <v>Bussines file enter K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50 ls</v>
      </c>
    </row>
    <row r="575" spans="1:6" ht="15">
      <c r="A575" s="12">
        <v>574</v>
      </c>
      <c r="D575" s="3" t="str">
        <f ca="1">INDEX(GLOBAL[NAMA BARANG],MATCH(A575,GLOBAL[ID]))</f>
        <v>Bussines file mardex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50 ls</v>
      </c>
    </row>
    <row r="576" spans="1:6" ht="15">
      <c r="A576" s="12">
        <v>575</v>
      </c>
      <c r="D576" s="3" t="str">
        <f ca="1">INDEX(GLOBAL[NAMA BARANG],MATCH(A576,GLOBAL[ID]))</f>
        <v>Busur 4 plastik B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1000 LSN</v>
      </c>
    </row>
    <row r="577" spans="1:6" ht="15">
      <c r="A577" s="12">
        <v>576</v>
      </c>
      <c r="D577" s="3" t="str">
        <f ca="1">INDEX(GLOBAL[NAMA BARANG],MATCH(A577,GLOBAL[ID]))</f>
        <v>Card DX 622 (10 Biru)</v>
      </c>
      <c r="E577" s="4">
        <f ca="1">INDEX(GLOBAL[TT],MATCH(A577,GLOBAL[ID]))</f>
        <v>69</v>
      </c>
      <c r="F577" s="5" t="str">
        <f ca="1">IF(INDEX(GLOBAL[KET],MATCH(A577,GLOBAL[ID]))="","-",INDEX(GLOBAL[KET],MATCH(A577,GLOBAL[ID])))</f>
        <v>1000 pc</v>
      </c>
    </row>
    <row r="578" spans="1:6" ht="15">
      <c r="A578" s="12">
        <v>577</v>
      </c>
      <c r="D578" s="3" t="str">
        <f ca="1">INDEX(GLOBAL[NAMA BARANG],MATCH(A578,GLOBAL[ID]))</f>
        <v>Card DX 622 (eTJ) P(2)</v>
      </c>
      <c r="E578" s="4">
        <f ca="1">INDEX(GLOBAL[TT],MATCH(A578,GLOBAL[ID]))</f>
        <v>2</v>
      </c>
      <c r="F578" s="5">
        <f ca="1">IF(INDEX(GLOBAL[KET],MATCH(A578,GLOBAL[ID]))="","-",INDEX(GLOBAL[KET],MATCH(A578,GLOBAL[ID])))</f>
        <v>1000</v>
      </c>
    </row>
    <row r="579" spans="1:6" ht="15">
      <c r="A579" s="12">
        <v>578</v>
      </c>
      <c r="D579" s="3" t="str">
        <f ca="1">INDEX(GLOBAL[NAMA BARANG],MATCH(A579,GLOBAL[ID]))</f>
        <v>Card DX K (9), Hj (14) 612</v>
      </c>
      <c r="E579" s="4">
        <f ca="1">INDEX(GLOBAL[TT],MATCH(A579,GLOBAL[ID]))</f>
        <v>23</v>
      </c>
      <c r="F579" s="5">
        <f ca="1">IF(INDEX(GLOBAL[KET],MATCH(A579,GLOBAL[ID]))="","-",INDEX(GLOBAL[KET],MATCH(A579,GLOBAL[ID])))</f>
        <v>1000</v>
      </c>
    </row>
    <row r="580" spans="1:6" ht="15">
      <c r="A580" s="12">
        <v>579</v>
      </c>
      <c r="D580" s="3" t="str">
        <f ca="1">INDEX(GLOBAL[NAMA BARANG],MATCH(A580,GLOBAL[ID]))</f>
        <v>Card DX M (15), B (17) 612</v>
      </c>
      <c r="E580" s="4">
        <f ca="1">INDEX(GLOBAL[TT],MATCH(A580,GLOBAL[ID]))</f>
        <v>31</v>
      </c>
      <c r="F580" s="5">
        <f ca="1">IF(INDEX(GLOBAL[KET],MATCH(A580,GLOBAL[ID]))="","-",INDEX(GLOBAL[KET],MATCH(A580,GLOBAL[ID])))</f>
        <v>1000</v>
      </c>
    </row>
    <row r="581" spans="1:6" ht="15">
      <c r="A581" s="12">
        <v>580</v>
      </c>
      <c r="D581" s="3" t="str">
        <f ca="1">INDEX(GLOBAL[NAMA BARANG],MATCH(A581,GLOBAL[ID]))</f>
        <v>Card DX P 612</v>
      </c>
      <c r="E581" s="4">
        <f ca="1">INDEX(GLOBAL[TT],MATCH(A581,GLOBAL[ID]))</f>
        <v>5</v>
      </c>
      <c r="F581" s="5">
        <f ca="1">IF(INDEX(GLOBAL[KET],MATCH(A581,GLOBAL[ID]))="","-",INDEX(GLOBAL[KET],MATCH(A581,GLOBAL[ID])))</f>
        <v>1000</v>
      </c>
    </row>
    <row r="582" spans="1:6" ht="15">
      <c r="A582" s="12">
        <v>581</v>
      </c>
      <c r="D582" s="3" t="str">
        <f ca="1">INDEX(GLOBAL[NAMA BARANG],MATCH(A582,GLOBAL[ID]))</f>
        <v>Carry File 8030 P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30 PCS</v>
      </c>
    </row>
    <row r="583" spans="1:6" ht="15">
      <c r="A583" s="12">
        <v>582</v>
      </c>
      <c r="D583" s="3" t="str">
        <f ca="1">INDEX(GLOBAL[NAMA BARANG],MATCH(A583,GLOBAL[ID]))</f>
        <v>Carry file Topla 8820 B</v>
      </c>
      <c r="E583" s="4">
        <f ca="1">INDEX(GLOBAL[TT],MATCH(A583,GLOBAL[ID]))</f>
        <v>7</v>
      </c>
      <c r="F583" s="5">
        <f ca="1">IF(INDEX(GLOBAL[KET],MATCH(A583,GLOBAL[ID]))="","-",INDEX(GLOBAL[KET],MATCH(A583,GLOBAL[ID])))</f>
        <v>4</v>
      </c>
    </row>
    <row r="584" spans="1:6" ht="15">
      <c r="A584" s="12">
        <v>583</v>
      </c>
      <c r="D584" s="3" t="str">
        <f ca="1">INDEX(GLOBAL[NAMA BARANG],MATCH(A584,GLOBAL[ID]))</f>
        <v>Carry file Topla 8820 Hj</v>
      </c>
      <c r="E584" s="4">
        <f ca="1">INDEX(GLOBAL[TT],MATCH(A584,GLOBAL[ID]))</f>
        <v>4</v>
      </c>
      <c r="F584" s="5">
        <f ca="1">IF(INDEX(GLOBAL[KET],MATCH(A584,GLOBAL[ID]))="","-",INDEX(GLOBAL[KET],MATCH(A584,GLOBAL[ID])))</f>
        <v>4</v>
      </c>
    </row>
    <row r="585" spans="1:6" ht="15">
      <c r="A585" s="12">
        <v>584</v>
      </c>
      <c r="D585" s="3" t="str">
        <f ca="1">INDEX(GLOBAL[NAMA BARANG],MATCH(A585,GLOBAL[ID]))</f>
        <v>Carry file Topla 8820 M(6)/ K(7)</v>
      </c>
      <c r="E585" s="4">
        <f ca="1">INDEX(GLOBAL[TT],MATCH(A585,GLOBAL[ID]))</f>
        <v>11</v>
      </c>
      <c r="F585" s="5">
        <f ca="1">IF(INDEX(GLOBAL[KET],MATCH(A585,GLOBAL[ID]))="","-",INDEX(GLOBAL[KET],MATCH(A585,GLOBAL[ID])))</f>
        <v>40</v>
      </c>
    </row>
    <row r="586" spans="1:6" ht="15">
      <c r="A586" s="12">
        <v>585</v>
      </c>
      <c r="D586" s="3" t="str">
        <f ca="1">INDEX(GLOBAL[NAMA BARANG],MATCH(A586,GLOBAL[ID]))</f>
        <v>Carry file Topla 8820 putih</v>
      </c>
      <c r="E586" s="4">
        <f ca="1">INDEX(GLOBAL[TT],MATCH(A586,GLOBAL[ID]))</f>
        <v>8</v>
      </c>
      <c r="F586" s="5">
        <f ca="1">IF(INDEX(GLOBAL[KET],MATCH(A586,GLOBAL[ID]))="","-",INDEX(GLOBAL[KET],MATCH(A586,GLOBAL[ID])))</f>
        <v>40</v>
      </c>
    </row>
    <row r="587" spans="1:6" ht="15">
      <c r="A587" s="12">
        <v>586</v>
      </c>
      <c r="D587" s="3" t="str">
        <f ca="1">INDEX(GLOBAL[NAMA BARANG],MATCH(A587,GLOBAL[ID]))</f>
        <v>Cat air Opini 110</v>
      </c>
      <c r="E587" s="4">
        <f ca="1">INDEX(GLOBAL[TT],MATCH(A587,GLOBAL[ID]))</f>
        <v>16</v>
      </c>
      <c r="F587" s="5" t="str">
        <f ca="1">IF(INDEX(GLOBAL[KET],MATCH(A587,GLOBAL[ID]))="","-",INDEX(GLOBAL[KET],MATCH(A587,GLOBAL[ID])))</f>
        <v>18 LSN</v>
      </c>
    </row>
    <row r="588" spans="1:6" ht="15">
      <c r="A588" s="12">
        <v>587</v>
      </c>
      <c r="D588" s="3" t="str">
        <f ca="1">INDEX(GLOBAL[NAMA BARANG],MATCH(A588,GLOBAL[ID]))</f>
        <v>Cat air Opini 120</v>
      </c>
      <c r="E588" s="4">
        <f ca="1">INDEX(GLOBAL[TT],MATCH(A588,GLOBAL[ID]))</f>
        <v>11</v>
      </c>
      <c r="F588" s="5" t="str">
        <f ca="1">IF(INDEX(GLOBAL[KET],MATCH(A588,GLOBAL[ID]))="","-",INDEX(GLOBAL[KET],MATCH(A588,GLOBAL[ID])))</f>
        <v>12 LSN</v>
      </c>
    </row>
    <row r="589" spans="1:6" ht="15">
      <c r="A589" s="12">
        <v>588</v>
      </c>
      <c r="D589" s="3" t="str">
        <f ca="1">INDEX(GLOBAL[NAMA BARANG],MATCH(A589,GLOBAL[ID]))</f>
        <v>Catur magnit TNT AO32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192 pc</v>
      </c>
    </row>
    <row r="590" spans="1:6" ht="15">
      <c r="A590" s="12">
        <v>589</v>
      </c>
      <c r="D590" s="3" t="str">
        <f ca="1">INDEX(GLOBAL[NAMA BARANG],MATCH(A590,GLOBAL[ID]))</f>
        <v>CD 3680 besar</v>
      </c>
      <c r="E590" s="4">
        <f ca="1">INDEX(GLOBAL[TT],MATCH(A590,GLOBAL[ID]))</f>
        <v>3</v>
      </c>
      <c r="F590" s="5" t="str">
        <f ca="1">IF(INDEX(GLOBAL[KET],MATCH(A590,GLOBAL[ID]))="","-",INDEX(GLOBAL[KET],MATCH(A590,GLOBAL[ID])))</f>
        <v>160 pc</v>
      </c>
    </row>
    <row r="591" spans="1:6" ht="15">
      <c r="A591" s="12">
        <v>590</v>
      </c>
      <c r="D591" s="3" t="str">
        <f ca="1">INDEX(GLOBAL[NAMA BARANG],MATCH(A591,GLOBAL[ID]))</f>
        <v>CD Bag bola TNT 274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800 pc</v>
      </c>
    </row>
    <row r="592" spans="1:6" ht="15">
      <c r="A592" s="12">
        <v>591</v>
      </c>
      <c r="D592" s="3" t="str">
        <f ca="1">INDEX(GLOBAL[NAMA BARANG],MATCH(A592,GLOBAL[ID]))</f>
        <v>CD Bag Disney TNT 277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200 pc</v>
      </c>
    </row>
    <row r="593" spans="1:6" ht="15">
      <c r="A593" s="12">
        <v>592</v>
      </c>
      <c r="D593" s="3" t="str">
        <f ca="1">INDEX(GLOBAL[NAMA BARANG],MATCH(A593,GLOBAL[ID]))</f>
        <v>Celengan Jumbo Plastik BTS 3101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72 PCS</v>
      </c>
    </row>
    <row r="594" spans="1:6" ht="15">
      <c r="A594" s="12">
        <v>593</v>
      </c>
      <c r="D594" s="3" t="str">
        <f ca="1">INDEX(GLOBAL[NAMA BARANG],MATCH(A594,GLOBAL[ID]))</f>
        <v>Celengan L 8 House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120 bh</v>
      </c>
    </row>
    <row r="595" spans="1:6" ht="15">
      <c r="A595" s="12">
        <v>594</v>
      </c>
      <c r="D595" s="3" t="str">
        <f ca="1">INDEX(GLOBAL[NAMA BARANG],MATCH(A595,GLOBAL[ID]))</f>
        <v>Celengan P 32 House</v>
      </c>
      <c r="E595" s="4">
        <f ca="1">INDEX(GLOBAL[TT],MATCH(A595,GLOBAL[ID]))</f>
        <v>6</v>
      </c>
      <c r="F595" s="5" t="str">
        <f ca="1">IF(INDEX(GLOBAL[KET],MATCH(A595,GLOBAL[ID]))="","-",INDEX(GLOBAL[KET],MATCH(A595,GLOBAL[ID])))</f>
        <v>120 bh</v>
      </c>
    </row>
    <row r="596" spans="1:6" ht="15">
      <c r="A596" s="12">
        <v>595</v>
      </c>
      <c r="D596" s="3" t="str">
        <f ca="1">INDEX(GLOBAL[NAMA BARANG],MATCH(A596,GLOBAL[ID]))</f>
        <v>Clear Holder 20 lb GM kuning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144 pc</v>
      </c>
    </row>
    <row r="597" spans="1:6" ht="15">
      <c r="A597" s="12">
        <v>596</v>
      </c>
      <c r="D597" s="3" t="str">
        <f ca="1">INDEX(GLOBAL[NAMA BARANG],MATCH(A597,GLOBAL[ID]))</f>
        <v>Clear holder 40 enter mix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12 ls</v>
      </c>
    </row>
    <row r="598" spans="1:6" ht="15">
      <c r="A598" s="12">
        <v>597</v>
      </c>
      <c r="D598" s="3" t="str">
        <f ca="1">INDEX(GLOBAL[NAMA BARANG],MATCH(A598,GLOBAL[ID]))</f>
        <v>Clear Holder 60L Trambo/ snow peak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10 ls</v>
      </c>
    </row>
    <row r="599" spans="1:6" ht="15">
      <c r="A599" s="12">
        <v>598</v>
      </c>
      <c r="D599" s="3" t="str">
        <f ca="1">INDEX(GLOBAL[NAMA BARANG],MATCH(A599,GLOBAL[ID]))</f>
        <v>Clear Holder A-lot 20 lbr Abu/Hj/Pink/Htm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300 pc</v>
      </c>
    </row>
    <row r="600" spans="1:6" ht="15">
      <c r="A600" s="12">
        <v>599</v>
      </c>
      <c r="D600" s="3" t="str">
        <f ca="1">INDEX(GLOBAL[NAMA BARANG],MATCH(A600,GLOBAL[ID]))</f>
        <v>Clear Holder amanda F4 20 lb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600</v>
      </c>
      <c r="D601" s="3" t="str">
        <f ca="1">INDEX(GLOBAL[NAMA BARANG],MATCH(A601,GLOBAL[ID]))</f>
        <v xml:space="preserve">Clear Holder CH 020 UTN </v>
      </c>
      <c r="E601" s="4">
        <f ca="1">INDEX(GLOBAL[TT],MATCH(A601,GLOBAL[ID]))</f>
        <v>102</v>
      </c>
      <c r="F601" s="5" t="str">
        <f ca="1">IF(INDEX(GLOBAL[KET],MATCH(A601,GLOBAL[ID]))="","-",INDEX(GLOBAL[KET],MATCH(A601,GLOBAL[ID])))</f>
        <v>120 pc</v>
      </c>
    </row>
    <row r="602" spans="1:6" ht="15">
      <c r="A602" s="12">
        <v>601</v>
      </c>
      <c r="D602" s="3" t="str">
        <f ca="1">INDEX(GLOBAL[NAMA BARANG],MATCH(A602,GLOBAL[ID]))</f>
        <v xml:space="preserve">Clear Holder CH 040 UTN </v>
      </c>
      <c r="E602" s="4">
        <f ca="1">INDEX(GLOBAL[TT],MATCH(A602,GLOBAL[ID]))</f>
        <v>6</v>
      </c>
      <c r="F602" s="5" t="str">
        <f ca="1">IF(INDEX(GLOBAL[KET],MATCH(A602,GLOBAL[ID]))="","-",INDEX(GLOBAL[KET],MATCH(A602,GLOBAL[ID])))</f>
        <v>96 pc</v>
      </c>
    </row>
    <row r="603" spans="1:6" ht="15">
      <c r="A603" s="12">
        <v>602</v>
      </c>
      <c r="D603" s="3" t="str">
        <f ca="1">INDEX(GLOBAL[NAMA BARANG],MATCH(A603,GLOBAL[ID]))</f>
        <v xml:space="preserve">Clear Holder CH 080 UTN </v>
      </c>
      <c r="E603" s="4">
        <f ca="1">INDEX(GLOBAL[TT],MATCH(A603,GLOBAL[ID]))</f>
        <v>27</v>
      </c>
      <c r="F603" s="5" t="str">
        <f ca="1">IF(INDEX(GLOBAL[KET],MATCH(A603,GLOBAL[ID]))="","-",INDEX(GLOBAL[KET],MATCH(A603,GLOBAL[ID])))</f>
        <v>72 pc</v>
      </c>
    </row>
    <row r="604" spans="1:6" ht="15">
      <c r="A604" s="12">
        <v>603</v>
      </c>
      <c r="D604" s="3" t="str">
        <f ca="1">INDEX(GLOBAL[NAMA BARANG],MATCH(A604,GLOBAL[ID]))</f>
        <v>Clear Holder Huajie 60 lb Butek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604</v>
      </c>
      <c r="D605" s="3" t="str">
        <f ca="1">INDEX(GLOBAL[NAMA BARANG],MATCH(A605,GLOBAL[ID]))</f>
        <v>Clear Holder Huajie 60 lb Trans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160 pc</v>
      </c>
    </row>
    <row r="606" spans="1:6" ht="15">
      <c r="A606" s="12">
        <v>605</v>
      </c>
      <c r="D606" s="3" t="str">
        <f ca="1">INDEX(GLOBAL[NAMA BARANG],MATCH(A606,GLOBAL[ID]))</f>
        <v>Clear holder jos 20</v>
      </c>
      <c r="E606" s="4">
        <f ca="1">INDEX(GLOBAL[TT],MATCH(A606,GLOBAL[ID]))</f>
        <v>1</v>
      </c>
      <c r="F606" s="5">
        <f ca="1">IF(INDEX(GLOBAL[KET],MATCH(A606,GLOBAL[ID]))="","-",INDEX(GLOBAL[KET],MATCH(A606,GLOBAL[ID])))</f>
        <v>120</v>
      </c>
    </row>
    <row r="607" spans="1:6" ht="15">
      <c r="A607" s="12">
        <v>606</v>
      </c>
      <c r="D607" s="3" t="str">
        <f ca="1">INDEX(GLOBAL[NAMA BARANG],MATCH(A607,GLOBAL[ID]))</f>
        <v>Clear Holder jos 80 FL</v>
      </c>
      <c r="E607" s="4">
        <f ca="1">INDEX(GLOBAL[TT],MATCH(A607,GLOBAL[ID]))</f>
        <v>14</v>
      </c>
      <c r="F607" s="5">
        <f ca="1">IF(INDEX(GLOBAL[KET],MATCH(A607,GLOBAL[ID]))="","-",INDEX(GLOBAL[KET],MATCH(A607,GLOBAL[ID])))</f>
        <v>48</v>
      </c>
    </row>
    <row r="608" spans="1:6" ht="15">
      <c r="A608" s="12">
        <v>607</v>
      </c>
      <c r="D608" s="3" t="str">
        <f ca="1">INDEX(GLOBAL[NAMA BARANG],MATCH(A608,GLOBAL[ID]))</f>
        <v>Clear Holder metal CH 840 A4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60 pc</v>
      </c>
    </row>
    <row r="609" spans="1:6" ht="15">
      <c r="A609" s="12">
        <v>608</v>
      </c>
      <c r="D609" s="3" t="str">
        <f ca="1">INDEX(GLOBAL[NAMA BARANG],MATCH(A609,GLOBAL[ID]))</f>
        <v>Clear Holder metal CH 860 A4</v>
      </c>
      <c r="E609" s="4">
        <f ca="1">INDEX(GLOBAL[TT],MATCH(A609,GLOBAL[ID]))</f>
        <v>40</v>
      </c>
      <c r="F609" s="5" t="str">
        <f ca="1">IF(INDEX(GLOBAL[KET],MATCH(A609,GLOBAL[ID]))="","-",INDEX(GLOBAL[KET],MATCH(A609,GLOBAL[ID])))</f>
        <v>60 pc</v>
      </c>
    </row>
    <row r="610" spans="1:6" ht="15">
      <c r="A610" s="12">
        <v>609</v>
      </c>
      <c r="D610" s="3" t="str">
        <f ca="1">INDEX(GLOBAL[NAMA BARANG],MATCH(A610,GLOBAL[ID]))</f>
        <v>Clear Holder Snowpeak 20 lbr (Ungu/ Hj/Pink/ Orange)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10 ls</v>
      </c>
    </row>
    <row r="611" spans="1:6" ht="15">
      <c r="A611" s="12">
        <v>610</v>
      </c>
      <c r="D611" s="3" t="str">
        <f ca="1">INDEX(GLOBAL[NAMA BARANG],MATCH(A611,GLOBAL[ID]))</f>
        <v>Clear Holder Tizo Br Vtro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120 pc</v>
      </c>
    </row>
    <row r="612" spans="1:6" ht="15">
      <c r="A612" s="12">
        <v>611</v>
      </c>
      <c r="D612" s="3" t="str">
        <f ca="1">INDEX(GLOBAL[NAMA BARANG],MATCH(A612,GLOBAL[ID]))</f>
        <v>Clear Holder V-Tech VTF 20K Ht(1) Hj(4)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96 pc</v>
      </c>
    </row>
    <row r="613" spans="1:6" ht="15">
      <c r="A613" s="12">
        <v>612</v>
      </c>
      <c r="D613" s="3" t="str">
        <f ca="1">INDEX(GLOBAL[NAMA BARANG],MATCH(A613,GLOBAL[ID]))</f>
        <v>Clip Board CB 888 Dove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12 LSN</v>
      </c>
    </row>
    <row r="614" spans="1:6" ht="15">
      <c r="A614" s="12">
        <v>613</v>
      </c>
      <c r="D614" s="3" t="str">
        <f ca="1">INDEX(GLOBAL[NAMA BARANG],MATCH(A614,GLOBAL[ID]))</f>
        <v>Clip Board Enter Anti Api</v>
      </c>
      <c r="E614" s="4">
        <f ca="1">INDEX(GLOBAL[TT],MATCH(A614,GLOBAL[ID]))</f>
        <v>5</v>
      </c>
      <c r="F614" s="5" t="str">
        <f ca="1">IF(INDEX(GLOBAL[KET],MATCH(A614,GLOBAL[ID]))="","-",INDEX(GLOBAL[KET],MATCH(A614,GLOBAL[ID])))</f>
        <v>12 LSN</v>
      </c>
    </row>
    <row r="615" spans="1:6" ht="15">
      <c r="A615" s="12">
        <v>614</v>
      </c>
      <c r="D615" s="3" t="str">
        <f ca="1">INDEX(GLOBAL[NAMA BARANG],MATCH(A615,GLOBAL[ID]))</f>
        <v>Clip Board Enter Anti Pecah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8 LSN</v>
      </c>
    </row>
    <row r="616" spans="1:6" ht="15">
      <c r="A616" s="12">
        <v>615</v>
      </c>
      <c r="D616" s="3" t="str">
        <f ca="1">INDEX(GLOBAL[NAMA BARANG],MATCH(A616,GLOBAL[ID]))</f>
        <v>Clip Board Fancy BB/ Barbie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616</v>
      </c>
      <c r="D617" s="3" t="str">
        <f ca="1">INDEX(GLOBAL[NAMA BARANG],MATCH(A617,GLOBAL[ID]))</f>
        <v>Clip Board Fancy Disney Holo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144 pc</v>
      </c>
    </row>
    <row r="618" spans="1:6" ht="15">
      <c r="A618" s="12">
        <v>617</v>
      </c>
      <c r="D618" s="3" t="str">
        <f ca="1">INDEX(GLOBAL[NAMA BARANG],MATCH(A618,GLOBAL[ID]))</f>
        <v>Clip Board Fancy Love Holo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618</v>
      </c>
      <c r="D619" s="3" t="str">
        <f ca="1">INDEX(GLOBAL[NAMA BARANG],MATCH(A619,GLOBAL[ID]))</f>
        <v>Clip Board Fancy mika galaxy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Fancy MS 168 (Smart)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15 ls</v>
      </c>
    </row>
    <row r="621" spans="1:6" ht="15">
      <c r="A621" s="12">
        <v>620</v>
      </c>
      <c r="D621" s="3" t="str">
        <f ca="1">INDEX(GLOBAL[NAMA BARANG],MATCH(A621,GLOBAL[ID]))</f>
        <v>Clip Board Fancy NT Topla</v>
      </c>
      <c r="E621" s="4">
        <f ca="1">INDEX(GLOBAL[TT],MATCH(A621,GLOBAL[ID]))</f>
        <v>3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621</v>
      </c>
      <c r="D622" s="3" t="str">
        <f ca="1">INDEX(GLOBAL[NAMA BARANG],MATCH(A622,GLOBAL[ID]))</f>
        <v>Clip Board Folio Fancy SMM Deluxe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12 ls</v>
      </c>
    </row>
    <row r="623" spans="1:6" ht="15">
      <c r="A623" s="12">
        <v>622</v>
      </c>
      <c r="D623" s="3" t="str">
        <f ca="1">INDEX(GLOBAL[NAMA BARANG],MATCH(A623,GLOBAL[ID]))</f>
        <v>Clip board holo 2 mk</v>
      </c>
      <c r="E623" s="4">
        <f ca="1">INDEX(GLOBAL[TT],MATCH(A623,GLOBAL[ID]))</f>
        <v>16</v>
      </c>
      <c r="F623" s="5" t="str">
        <f ca="1">IF(INDEX(GLOBAL[KET],MATCH(A623,GLOBAL[ID]))="","-",INDEX(GLOBAL[KET],MATCH(A623,GLOBAL[ID])))</f>
        <v>12 ls</v>
      </c>
    </row>
    <row r="624" spans="1:6" ht="15">
      <c r="A624" s="12">
        <v>623</v>
      </c>
      <c r="D624" s="3" t="str">
        <f ca="1">INDEX(GLOBAL[NAMA BARANG],MATCH(A624,GLOBAL[ID]))</f>
        <v xml:space="preserve">Clip Board Kayu Enter </v>
      </c>
      <c r="E624" s="4">
        <f ca="1">INDEX(GLOBAL[TT],MATCH(A624,GLOBAL[ID]))</f>
        <v>6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624</v>
      </c>
      <c r="D625" s="3" t="str">
        <f ca="1">INDEX(GLOBAL[NAMA BARANG],MATCH(A625,GLOBAL[ID]))</f>
        <v>Clip Board kwalitas Fancy</v>
      </c>
      <c r="E625" s="4">
        <f ca="1">INDEX(GLOBAL[TT],MATCH(A625,GLOBAL[ID]))</f>
        <v>9</v>
      </c>
      <c r="F625" s="5" t="str">
        <f ca="1">IF(INDEX(GLOBAL[KET],MATCH(A625,GLOBAL[ID]))="","-",INDEX(GLOBAL[KET],MATCH(A625,GLOBAL[ID])))</f>
        <v>16 ls</v>
      </c>
    </row>
    <row r="626" spans="1:6" ht="15">
      <c r="A626" s="12">
        <v>625</v>
      </c>
      <c r="D626" s="3" t="str">
        <f ca="1">INDEX(GLOBAL[NAMA BARANG],MATCH(A626,GLOBAL[ID]))</f>
        <v>Clip Board mika Fancy (Baru) BB, FR (blk), K pony, SPD/ AV</v>
      </c>
      <c r="E626" s="4">
        <f ca="1">INDEX(GLOBAL[TT],MATCH(A626,GLOBAL[ID]))</f>
        <v>7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Clip Board mika Holo Fancy (baru)</v>
      </c>
      <c r="E627" s="4">
        <f ca="1">INDEX(GLOBAL[TT],MATCH(A627,GLOBAL[ID]))</f>
        <v>16</v>
      </c>
      <c r="F627" s="5" t="str">
        <f ca="1">IF(INDEX(GLOBAL[KET],MATCH(A627,GLOBAL[ID]))="","-",INDEX(GLOBAL[KET],MATCH(A627,GLOBAL[ID])))</f>
        <v>120 pc</v>
      </c>
    </row>
    <row r="628" spans="1:6" ht="15">
      <c r="A628" s="12">
        <v>627</v>
      </c>
      <c r="D628" s="3" t="str">
        <f ca="1">INDEX(GLOBAL[NAMA BARANG],MATCH(A628,GLOBAL[ID]))</f>
        <v>Clip Board mika Rainbow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Clip Board papan double Fancy</v>
      </c>
      <c r="E629" s="4">
        <f ca="1">INDEX(GLOBAL[TT],MATCH(A629,GLOBAL[ID]))</f>
        <v>4</v>
      </c>
      <c r="F629" s="5" t="str">
        <f ca="1">IF(INDEX(GLOBAL[KET],MATCH(A629,GLOBAL[ID]))="","-",INDEX(GLOBAL[KET],MATCH(A629,GLOBAL[ID])))</f>
        <v>16 ls</v>
      </c>
    </row>
    <row r="630" spans="1:6" ht="15">
      <c r="A630" s="12">
        <v>629</v>
      </c>
      <c r="D630" s="3" t="str">
        <f ca="1">INDEX(GLOBAL[NAMA BARANG],MATCH(A630,GLOBAL[ID]))</f>
        <v>Clip Board SG 9 A Putih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108 LSN</v>
      </c>
    </row>
    <row r="631" spans="1:6" ht="15">
      <c r="A631" s="12">
        <v>630</v>
      </c>
      <c r="D631" s="3" t="str">
        <f ca="1">INDEX(GLOBAL[NAMA BARANG],MATCH(A631,GLOBAL[ID]))</f>
        <v>Clip Board Transp Koala</v>
      </c>
      <c r="E631" s="4">
        <f ca="1">INDEX(GLOBAL[TT],MATCH(A631,GLOBAL[ID]))</f>
        <v>23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Candy no 1</v>
      </c>
      <c r="E632" s="4">
        <f ca="1">INDEX(GLOBAL[TT],MATCH(A632,GLOBAL[ID]))</f>
        <v>36</v>
      </c>
      <c r="F632" s="5" t="str">
        <f ca="1">IF(INDEX(GLOBAL[KET],MATCH(A632,GLOBAL[ID]))="","-",INDEX(GLOBAL[KET],MATCH(A632,GLOBAL[ID])))</f>
        <v>500 pc</v>
      </c>
    </row>
    <row r="633" spans="1:6" ht="15">
      <c r="A633" s="12">
        <v>632</v>
      </c>
      <c r="D633" s="3" t="str">
        <f ca="1">INDEX(GLOBAL[NAMA BARANG],MATCH(A633,GLOBAL[ID]))</f>
        <v>Clip File Yushinca 318 B.Muda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60 PCS</v>
      </c>
    </row>
    <row r="634" spans="1:6" ht="15">
      <c r="A634" s="12">
        <v>633</v>
      </c>
      <c r="D634" s="3" t="str">
        <f ca="1">INDEX(GLOBAL[NAMA BARANG],MATCH(A634,GLOBAL[ID]))</f>
        <v>Clip File Yushinca 318 B.Tua</v>
      </c>
      <c r="E634" s="4">
        <f ca="1">INDEX(GLOBAL[TT],MATCH(A634,GLOBAL[ID]))</f>
        <v>11</v>
      </c>
      <c r="F634" s="5" t="str">
        <f ca="1">IF(INDEX(GLOBAL[KET],MATCH(A634,GLOBAL[ID]))="","-",INDEX(GLOBAL[KET],MATCH(A634,GLOBAL[ID])))</f>
        <v>60 PCS</v>
      </c>
    </row>
    <row r="635" spans="1:6" ht="15">
      <c r="A635" s="12">
        <v>634</v>
      </c>
      <c r="D635" s="3" t="str">
        <f ca="1">INDEX(GLOBAL[NAMA BARANG],MATCH(A635,GLOBAL[ID]))</f>
        <v>Clip File Yushinca 318 Ht</v>
      </c>
      <c r="E635" s="4">
        <f ca="1">INDEX(GLOBAL[TT],MATCH(A635,GLOBAL[ID]))</f>
        <v>10</v>
      </c>
      <c r="F635" s="5" t="str">
        <f ca="1">IF(INDEX(GLOBAL[KET],MATCH(A635,GLOBAL[ID]))="","-",INDEX(GLOBAL[KET],MATCH(A635,GLOBAL[ID])))</f>
        <v>60 PCS</v>
      </c>
    </row>
    <row r="636" spans="1:6" ht="15">
      <c r="A636" s="12">
        <v>635</v>
      </c>
      <c r="D636" s="3" t="str">
        <f ca="1">INDEX(GLOBAL[NAMA BARANG],MATCH(A636,GLOBAL[ID]))</f>
        <v>Clip File Yushinca 324 A5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10 LSN</v>
      </c>
    </row>
    <row r="637" spans="1:6" ht="15">
      <c r="A637" s="12">
        <v>636</v>
      </c>
      <c r="D637" s="3" t="str">
        <f ca="1">INDEX(GLOBAL[NAMA BARANG],MATCH(A637,GLOBAL[ID]))</f>
        <v>Clip File Yushinca 324 A5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15 LSN</v>
      </c>
    </row>
    <row r="638" spans="1:6" ht="15">
      <c r="A638" s="12">
        <v>637</v>
      </c>
      <c r="D638" s="3" t="str">
        <f ca="1">INDEX(GLOBAL[NAMA BARANG],MATCH(A638,GLOBAL[ID]))</f>
        <v>Clip File Yushinca 325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25 LSN</v>
      </c>
    </row>
    <row r="639" spans="1:6" ht="15">
      <c r="A639" s="12">
        <v>638</v>
      </c>
      <c r="D639" s="3" t="str">
        <f ca="1">INDEX(GLOBAL[NAMA BARANG],MATCH(A639,GLOBAL[ID]))</f>
        <v>Clip File Yushinca 325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15 LSN</v>
      </c>
    </row>
    <row r="640" spans="1:6" ht="15">
      <c r="A640" s="12">
        <v>639</v>
      </c>
      <c r="D640" s="3" t="str">
        <f ca="1">INDEX(GLOBAL[NAMA BARANG],MATCH(A640,GLOBAL[ID]))</f>
        <v>Clip Tali 1,0 BLK K B M</v>
      </c>
      <c r="E640" s="4">
        <f ca="1">INDEX(GLOBAL[TT],MATCH(A640,GLOBAL[ID]))</f>
        <v>11</v>
      </c>
      <c r="F640" s="5">
        <f ca="1">IF(INDEX(GLOBAL[KET],MATCH(A640,GLOBAL[ID]))="","-",INDEX(GLOBAL[KET],MATCH(A640,GLOBAL[ID])))</f>
        <v>2000</v>
      </c>
    </row>
    <row r="641" spans="1:6" ht="15">
      <c r="A641" s="12">
        <v>640</v>
      </c>
      <c r="D641" s="3" t="str">
        <f ca="1">INDEX(GLOBAL[NAMA BARANG],MATCH(A641,GLOBAL[ID]))</f>
        <v>Coinbank 2647 (6)/ 8090 (3)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CoinBank 8811-8815 | music AB</v>
      </c>
      <c r="E642" s="4">
        <f ca="1">INDEX(GLOBAL[TT],MATCH(A642,GLOBAL[ID]))</f>
        <v>3</v>
      </c>
      <c r="F642" s="5" t="str">
        <f ca="1">IF(INDEX(GLOBAL[KET],MATCH(A642,GLOBAL[ID]))="","-",INDEX(GLOBAL[KET],MATCH(A642,GLOBAL[ID])))</f>
        <v>48 pc</v>
      </c>
    </row>
    <row r="643" spans="1:6" ht="15">
      <c r="A643" s="12">
        <v>642</v>
      </c>
      <c r="D643" s="3" t="str">
        <f ca="1">INDEX(GLOBAL[NAMA BARANG],MATCH(A643,GLOBAL[ID]))</f>
        <v>CoinBank DME 001</v>
      </c>
      <c r="E643" s="4">
        <f ca="1">INDEX(GLOBAL[TT],MATCH(A643,GLOBAL[ID]))</f>
        <v>4</v>
      </c>
      <c r="F643" s="5" t="str">
        <f ca="1">IF(INDEX(GLOBAL[KET],MATCH(A643,GLOBAL[ID]))="","-",INDEX(GLOBAL[KET],MATCH(A643,GLOBAL[ID])))</f>
        <v>240 pc</v>
      </c>
    </row>
    <row r="644" spans="1:6" ht="15">
      <c r="A644" s="12">
        <v>643</v>
      </c>
      <c r="D644" s="3" t="str">
        <f ca="1">INDEX(GLOBAL[NAMA BARANG],MATCH(A644,GLOBAL[ID]))</f>
        <v>Compas DC 45-2A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12 ls</v>
      </c>
    </row>
    <row r="645" spans="1:6" ht="15">
      <c r="A645" s="12">
        <v>644</v>
      </c>
      <c r="D645" s="3" t="str">
        <f ca="1">INDEX(GLOBAL[NAMA BARANG],MATCH(A645,GLOBAL[ID]))</f>
        <v>Compas DC 45-3A</v>
      </c>
      <c r="E645" s="4">
        <f ca="1">INDEX(GLOBAL[TT],MATCH(A645,GLOBAL[ID]))</f>
        <v>8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645</v>
      </c>
      <c r="D646" s="3" t="str">
        <f ca="1">INDEX(GLOBAL[NAMA BARANG],MATCH(A646,GLOBAL[ID]))</f>
        <v>Compass 44mm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1000 pc</v>
      </c>
    </row>
    <row r="647" spans="1:6" ht="15">
      <c r="A647" s="12">
        <v>646</v>
      </c>
      <c r="D647" s="3" t="str">
        <f ca="1">INDEX(GLOBAL[NAMA BARANG],MATCH(A647,GLOBAL[ID]))</f>
        <v>Compass gold CA 026 I gold</v>
      </c>
      <c r="E647" s="4">
        <f ca="1">INDEX(GLOBAL[TT],MATCH(A647,GLOBAL[ID]))</f>
        <v>2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647</v>
      </c>
      <c r="D648" s="3" t="str">
        <f ca="1">INDEX(GLOBAL[NAMA BARANG],MATCH(A648,GLOBAL[ID]))</f>
        <v>Crayon 01-01 12y baby Dragon baru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24 ls</v>
      </c>
    </row>
    <row r="649" spans="1:6" ht="15">
      <c r="A649" s="12">
        <v>648</v>
      </c>
      <c r="D649" s="3" t="str">
        <f ca="1">INDEX(GLOBAL[NAMA BARANG],MATCH(A649,GLOBAL[ID]))</f>
        <v>Crayon 1012 Panjang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192 pcs</v>
      </c>
    </row>
    <row r="650" spans="1:6" ht="15">
      <c r="A650" s="12">
        <v>649</v>
      </c>
      <c r="D650" s="3" t="str">
        <f ca="1">INDEX(GLOBAL[NAMA BARANG],MATCH(A650,GLOBAL[ID]))</f>
        <v>Crayon 12W Van Art new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144 PCS</v>
      </c>
    </row>
    <row r="651" spans="1:6" ht="15">
      <c r="A651" s="12">
        <v>650</v>
      </c>
      <c r="D651" s="3" t="str">
        <f ca="1">INDEX(GLOBAL[NAMA BARANG],MATCH(A651,GLOBAL[ID]))</f>
        <v>Crayon 59918</v>
      </c>
      <c r="E651" s="4">
        <f ca="1">INDEX(GLOBAL[TT],MATCH(A651,GLOBAL[ID]))</f>
        <v>2</v>
      </c>
      <c r="F651" s="5">
        <f ca="1">IF(INDEX(GLOBAL[KET],MATCH(A651,GLOBAL[ID]))="","-",INDEX(GLOBAL[KET],MATCH(A651,GLOBAL[ID])))</f>
        <v>96</v>
      </c>
    </row>
    <row r="652" spans="1:6" ht="15">
      <c r="A652" s="12">
        <v>651</v>
      </c>
      <c r="D652" s="3" t="str">
        <f ca="1">INDEX(GLOBAL[NAMA BARANG],MATCH(A652,GLOBAL[ID]))</f>
        <v>Crayon DB 777 18 putar</v>
      </c>
      <c r="E652" s="4">
        <f ca="1">INDEX(GLOBAL[TT],MATCH(A652,GLOBAL[ID]))</f>
        <v>21</v>
      </c>
      <c r="F652" s="5" t="str">
        <f ca="1">IF(INDEX(GLOBAL[KET],MATCH(A652,GLOBAL[ID]))="","-",INDEX(GLOBAL[KET],MATCH(A652,GLOBAL[ID])))</f>
        <v>60 pc</v>
      </c>
    </row>
    <row r="653" spans="1:6" ht="15">
      <c r="A653" s="12">
        <v>652</v>
      </c>
      <c r="D653" s="3" t="str">
        <f ca="1">INDEX(GLOBAL[NAMA BARANG],MATCH(A653,GLOBAL[ID]))</f>
        <v>Crayon Kojico 12w</v>
      </c>
      <c r="E653" s="4">
        <f ca="1">INDEX(GLOBAL[TT],MATCH(A653,GLOBAL[ID]))</f>
        <v>8</v>
      </c>
      <c r="F653" s="5" t="str">
        <f ca="1">IF(INDEX(GLOBAL[KET],MATCH(A653,GLOBAL[ID]))="","-",INDEX(GLOBAL[KET],MATCH(A653,GLOBAL[ID])))</f>
        <v>48 ls</v>
      </c>
    </row>
    <row r="654" spans="1:6" ht="15">
      <c r="A654" s="12">
        <v>653</v>
      </c>
      <c r="D654" s="3" t="str">
        <f ca="1">INDEX(GLOBAL[NAMA BARANG],MATCH(A654,GLOBAL[ID]))</f>
        <v>Crayon Navanta 55w</v>
      </c>
      <c r="E654" s="4">
        <f ca="1">INDEX(GLOBAL[TT],MATCH(A654,GLOBAL[ID]))</f>
        <v>52</v>
      </c>
      <c r="F654" s="5" t="str">
        <f ca="1">IF(INDEX(GLOBAL[KET],MATCH(A654,GLOBAL[ID]))="","-",INDEX(GLOBAL[KET],MATCH(A654,GLOBAL[ID])))</f>
        <v>24 set</v>
      </c>
    </row>
    <row r="655" spans="1:6" ht="15">
      <c r="A655" s="12">
        <v>654</v>
      </c>
      <c r="D655" s="3" t="str">
        <f ca="1">INDEX(GLOBAL[NAMA BARANG],MATCH(A655,GLOBAL[ID]))</f>
        <v>Crayon putar 12W 1012 pjg mix (B Jaya)</v>
      </c>
      <c r="E655" s="4">
        <f ca="1">INDEX(GLOBAL[TT],MATCH(A655,GLOBAL[ID]))</f>
        <v>41</v>
      </c>
      <c r="F655" s="5">
        <f ca="1">IF(INDEX(GLOBAL[KET],MATCH(A655,GLOBAL[ID]))="","-",INDEX(GLOBAL[KET],MATCH(A655,GLOBAL[ID])))</f>
        <v>192</v>
      </c>
    </row>
    <row r="656" spans="1:6" ht="15">
      <c r="A656" s="12">
        <v>655</v>
      </c>
      <c r="D656" s="3" t="str">
        <f ca="1">INDEX(GLOBAL[NAMA BARANG],MATCH(A656,GLOBAL[ID]))</f>
        <v>Crayon putar 12W 1012 pjg mix WOMY (Win's)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192 PCS</v>
      </c>
    </row>
    <row r="657" spans="1:6" ht="15">
      <c r="A657" s="12">
        <v>656</v>
      </c>
      <c r="D657" s="3" t="str">
        <f ca="1">INDEX(GLOBAL[NAMA BARANG],MATCH(A657,GLOBAL[ID]))</f>
        <v>Crayon putar 12w no 208 pendek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657</v>
      </c>
      <c r="D658" s="3" t="str">
        <f ca="1">INDEX(GLOBAL[NAMA BARANG],MATCH(A658,GLOBAL[ID]))</f>
        <v>Crayon Putar 12W panjang karakter CP 1012 (dos)</v>
      </c>
      <c r="E658" s="4">
        <f ca="1">INDEX(GLOBAL[TT],MATCH(A658,GLOBAL[ID]))</f>
        <v>24</v>
      </c>
      <c r="F658" s="5" t="str">
        <f ca="1">IF(INDEX(GLOBAL[KET],MATCH(A658,GLOBAL[ID]))="","-",INDEX(GLOBAL[KET],MATCH(A658,GLOBAL[ID])))</f>
        <v>144 PCS</v>
      </c>
    </row>
    <row r="659" spans="1:6" ht="15">
      <c r="A659" s="12">
        <v>658</v>
      </c>
      <c r="D659" s="3" t="str">
        <f ca="1">INDEX(GLOBAL[NAMA BARANG],MATCH(A659,GLOBAL[ID]))</f>
        <v>Crayon putar 12w pdk Deboss</v>
      </c>
      <c r="E659" s="4">
        <f ca="1">INDEX(GLOBAL[TT],MATCH(A659,GLOBAL[ID]))</f>
        <v>6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659</v>
      </c>
      <c r="D660" s="3" t="str">
        <f ca="1">INDEX(GLOBAL[NAMA BARANG],MATCH(A660,GLOBAL[ID]))</f>
        <v>Crayon putar 24w Deboss</v>
      </c>
      <c r="E660" s="4">
        <f ca="1">INDEX(GLOBAL[TT],MATCH(A660,GLOBAL[ID]))</f>
        <v>39</v>
      </c>
      <c r="F660" s="5" t="str">
        <f ca="1">IF(INDEX(GLOBAL[KET],MATCH(A660,GLOBAL[ID]))="","-",INDEX(GLOBAL[KET],MATCH(A660,GLOBAL[ID])))</f>
        <v>72 pc</v>
      </c>
    </row>
    <row r="661" spans="1:6" ht="15">
      <c r="A661" s="12">
        <v>660</v>
      </c>
      <c r="D661" s="3" t="str">
        <f ca="1">INDEX(GLOBAL[NAMA BARANG],MATCH(A661,GLOBAL[ID]))</f>
        <v>Crayon putar 602 Zhendi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288 pc</v>
      </c>
    </row>
    <row r="662" spans="1:6" ht="15">
      <c r="A662" s="12">
        <v>661</v>
      </c>
      <c r="D662" s="3" t="str">
        <f ca="1">INDEX(GLOBAL[NAMA BARANG],MATCH(A662,GLOBAL[ID]))</f>
        <v>Crayon Putar Disney 12W pjg 101</v>
      </c>
      <c r="E662" s="4">
        <f ca="1">INDEX(GLOBAL[TT],MATCH(A662,GLOBAL[ID]))</f>
        <v>27</v>
      </c>
      <c r="F662" s="5" t="str">
        <f ca="1">IF(INDEX(GLOBAL[KET],MATCH(A662,GLOBAL[ID]))="","-",INDEX(GLOBAL[KET],MATCH(A662,GLOBAL[ID])))</f>
        <v>24 LSN</v>
      </c>
    </row>
    <row r="663" spans="1:6" ht="15">
      <c r="A663" s="12">
        <v>662</v>
      </c>
      <c r="D663" s="3" t="str">
        <f ca="1">INDEX(GLOBAL[NAMA BARANG],MATCH(A663,GLOBAL[ID]))</f>
        <v>Crayon putar Fancy pdk 12w Seeyou</v>
      </c>
      <c r="E663" s="4">
        <f ca="1">INDEX(GLOBAL[TT],MATCH(A663,GLOBAL[ID]))</f>
        <v>20</v>
      </c>
      <c r="F663" s="5">
        <f ca="1">IF(INDEX(GLOBAL[KET],MATCH(A663,GLOBAL[ID]))="","-",INDEX(GLOBAL[KET],MATCH(A663,GLOBAL[ID])))</f>
        <v>288</v>
      </c>
    </row>
    <row r="664" spans="1:6" ht="15">
      <c r="A664" s="12">
        <v>663</v>
      </c>
      <c r="D664" s="3" t="str">
        <f ca="1">INDEX(GLOBAL[NAMA BARANG],MATCH(A664,GLOBAL[ID]))</f>
        <v>Crayon Putar Pak CP- SQ12 W (1011)</v>
      </c>
      <c r="E664" s="4">
        <f ca="1">INDEX(GLOBAL[TT],MATCH(A664,GLOBAL[ID]))</f>
        <v>7</v>
      </c>
      <c r="F664" s="5">
        <f ca="1">IF(INDEX(GLOBAL[KET],MATCH(A664,GLOBAL[ID]))="","-",INDEX(GLOBAL[KET],MATCH(A664,GLOBAL[ID])))</f>
        <v>192</v>
      </c>
    </row>
    <row r="665" spans="1:6" ht="15">
      <c r="A665" s="12">
        <v>664</v>
      </c>
      <c r="D665" s="3" t="str">
        <f ca="1">INDEX(GLOBAL[NAMA BARANG],MATCH(A665,GLOBAL[ID]))</f>
        <v>Crayon putar pjg Fancy karakter 12w 2530 mix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putar small T C12 montana pdk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144 pc</v>
      </c>
    </row>
    <row r="667" spans="1:6" ht="15">
      <c r="A667" s="12">
        <v>666</v>
      </c>
      <c r="D667" s="3" t="str">
        <f ca="1">INDEX(GLOBAL[NAMA BARANG],MATCH(A667,GLOBAL[ID]))</f>
        <v>Crayon TSS 12 putar pjg minion</v>
      </c>
      <c r="E667" s="4">
        <f ca="1">INDEX(GLOBAL[TT],MATCH(A667,GLOBAL[ID]))</f>
        <v>14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Zhong Hwa mini 2H 12 CRS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668</v>
      </c>
      <c r="D669" s="3" t="str">
        <f ca="1">INDEX(GLOBAL[NAMA BARANG],MATCH(A669,GLOBAL[ID]))</f>
        <v>Cutter 332</v>
      </c>
      <c r="E669" s="4">
        <f ca="1">INDEX(GLOBAL[TT],MATCH(A669,GLOBAL[ID]))</f>
        <v>42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669</v>
      </c>
      <c r="D670" s="3" t="str">
        <f ca="1">INDEX(GLOBAL[NAMA BARANG],MATCH(A670,GLOBAL[ID]))</f>
        <v>Cutter 6898/ 6838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400 pc</v>
      </c>
    </row>
    <row r="671" spans="1:6" ht="15">
      <c r="A671" s="12">
        <v>670</v>
      </c>
      <c r="D671" s="3" t="str">
        <f ca="1">INDEX(GLOBAL[NAMA BARANG],MATCH(A671,GLOBAL[ID]))</f>
        <v>Cutter Taco 78 Kecil</v>
      </c>
      <c r="E671" s="4">
        <f ca="1">INDEX(GLOBAL[TT],MATCH(A671,GLOBAL[ID]))</f>
        <v>25</v>
      </c>
      <c r="F671" s="5" t="str">
        <f ca="1">IF(INDEX(GLOBAL[KET],MATCH(A671,GLOBAL[ID]))="","-",INDEX(GLOBAL[KET],MATCH(A671,GLOBAL[ID])))</f>
        <v>120 LSN</v>
      </c>
    </row>
    <row r="672" spans="1:6" ht="15">
      <c r="A672" s="12">
        <v>671</v>
      </c>
      <c r="D672" s="3" t="str">
        <f ca="1">INDEX(GLOBAL[NAMA BARANG],MATCH(A672,GLOBAL[ID]))</f>
        <v>Cutter Taco 88 Besar</v>
      </c>
      <c r="E672" s="4">
        <f ca="1">INDEX(GLOBAL[TT],MATCH(A672,GLOBAL[ID]))</f>
        <v>48</v>
      </c>
      <c r="F672" s="5" t="str">
        <f ca="1">IF(INDEX(GLOBAL[KET],MATCH(A672,GLOBAL[ID]))="","-",INDEX(GLOBAL[KET],MATCH(A672,GLOBAL[ID])))</f>
        <v>60 LSN</v>
      </c>
    </row>
    <row r="673" spans="1:6" ht="15">
      <c r="A673" s="12">
        <v>672</v>
      </c>
      <c r="D673" s="3" t="str">
        <f ca="1">INDEX(GLOBAL[NAMA BARANG],MATCH(A673,GLOBAL[ID]))</f>
        <v>Cutter Taco Kcl 78 TR Premium Transparan(4)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ls</v>
      </c>
    </row>
    <row r="674" spans="1:6" ht="15">
      <c r="A674" s="12">
        <v>673</v>
      </c>
      <c r="D674" s="3" t="str">
        <f ca="1">INDEX(GLOBAL[NAMA BARANG],MATCH(A674,GLOBAL[ID]))</f>
        <v>Cutter Transp golden GC 888</v>
      </c>
      <c r="E674" s="4">
        <f ca="1">INDEX(GLOBAL[TT],MATCH(A674,GLOBAL[ID]))</f>
        <v>6</v>
      </c>
      <c r="F674" s="5" t="str">
        <f ca="1">IF(INDEX(GLOBAL[KET],MATCH(A674,GLOBAL[ID]))="","-",INDEX(GLOBAL[KET],MATCH(A674,GLOBAL[ID])))</f>
        <v>60 ls</v>
      </c>
    </row>
    <row r="675" spans="1:6" ht="15">
      <c r="A675" s="12">
        <v>674</v>
      </c>
      <c r="D675" s="3" t="str">
        <f ca="1">INDEX(GLOBAL[NAMA BARANG],MATCH(A675,GLOBAL[ID]))</f>
        <v>Cutter transparan 128 k (Faktur)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120 LSN</v>
      </c>
    </row>
    <row r="676" spans="1:6" ht="15">
      <c r="A676" s="12">
        <v>675</v>
      </c>
      <c r="D676" s="3" t="str">
        <f ca="1">INDEX(GLOBAL[NAMA BARANG],MATCH(A676,GLOBAL[ID]))</f>
        <v>Desk Organiser 838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Desk Set bulat 802 Ht</v>
      </c>
      <c r="E677" s="4">
        <f ca="1">INDEX(GLOBAL[TT],MATCH(A677,GLOBAL[ID]))</f>
        <v>55</v>
      </c>
      <c r="F677" s="5">
        <f ca="1">IF(INDEX(GLOBAL[KET],MATCH(A677,GLOBAL[ID]))="","-",INDEX(GLOBAL[KET],MATCH(A677,GLOBAL[ID])))</f>
        <v>96</v>
      </c>
    </row>
    <row r="678" spans="1:6" ht="15">
      <c r="A678" s="12">
        <v>677</v>
      </c>
      <c r="D678" s="3" t="str">
        <f ca="1">INDEX(GLOBAL[NAMA BARANG],MATCH(A678,GLOBAL[ID]))</f>
        <v>Desk Set Deluxe 5098 bening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60 pc</v>
      </c>
    </row>
    <row r="679" spans="1:6" ht="15">
      <c r="A679" s="12">
        <v>678</v>
      </c>
      <c r="D679" s="3" t="str">
        <f ca="1">INDEX(GLOBAL[NAMA BARANG],MATCH(A679,GLOBAL[ID]))</f>
        <v>Desk Set kotak 804 Ht</v>
      </c>
      <c r="E679" s="4">
        <f ca="1">INDEX(GLOBAL[TT],MATCH(A679,GLOBAL[ID]))</f>
        <v>77</v>
      </c>
      <c r="F679" s="5">
        <f ca="1">IF(INDEX(GLOBAL[KET],MATCH(A679,GLOBAL[ID]))="","-",INDEX(GLOBAL[KET],MATCH(A679,GLOBAL[ID])))</f>
        <v>96</v>
      </c>
    </row>
    <row r="680" spans="1:6" ht="15">
      <c r="A680" s="12">
        <v>679</v>
      </c>
      <c r="D680" s="3" t="str">
        <f ca="1">INDEX(GLOBAL[NAMA BARANG],MATCH(A680,GLOBAL[ID]))</f>
        <v>Diary Dos Tas Gliter FS-32-003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40 pc</v>
      </c>
    </row>
    <row r="681" spans="1:6" ht="15">
      <c r="A681" s="12">
        <v>680</v>
      </c>
      <c r="D681" s="3" t="str">
        <f ca="1">INDEX(GLOBAL[NAMA BARANG],MATCH(A681,GLOBAL[ID]))</f>
        <v>Diary g Pkc Lk Holo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681</v>
      </c>
      <c r="D682" s="3" t="str">
        <f ca="1">INDEX(GLOBAL[NAMA BARANG],MATCH(A682,GLOBAL[ID]))</f>
        <v>Diary Holo Licca Kcl</v>
      </c>
      <c r="E682" s="4">
        <f ca="1">INDEX(GLOBAL[TT],MATCH(A682,GLOBAL[ID]))</f>
        <v>9</v>
      </c>
      <c r="F682" s="5" t="str">
        <f ca="1">IF(INDEX(GLOBAL[KET],MATCH(A682,GLOBAL[ID]))="","-",INDEX(GLOBAL[KET],MATCH(A682,GLOBAL[ID])))</f>
        <v>40 ls</v>
      </c>
    </row>
    <row r="683" spans="1:6" ht="15">
      <c r="A683" s="12">
        <v>682</v>
      </c>
      <c r="D683" s="3" t="str">
        <f ca="1">INDEX(GLOBAL[NAMA BARANG],MATCH(A683,GLOBAL[ID]))</f>
        <v>Diary Holo Pkc Tg PHS Millenium 2000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683</v>
      </c>
      <c r="D684" s="3" t="str">
        <f ca="1">INDEX(GLOBAL[NAMA BARANG],MATCH(A684,GLOBAL[ID]))</f>
        <v>Diary Kancing NBS 402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Kunci 64k B0239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120 pc</v>
      </c>
    </row>
    <row r="686" spans="1:6" ht="15">
      <c r="A686" s="12">
        <v>685</v>
      </c>
      <c r="D686" s="3" t="str">
        <f ca="1">INDEX(GLOBAL[NAMA BARANG],MATCH(A686,GLOBAL[ID]))</f>
        <v>Diary Kunci Holo Jumbo Snoopy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12 ls</v>
      </c>
    </row>
    <row r="687" spans="1:6" ht="15">
      <c r="A687" s="12">
        <v>686</v>
      </c>
      <c r="D687" s="3" t="str">
        <f ca="1">INDEX(GLOBAL[NAMA BARANG],MATCH(A687,GLOBAL[ID]))</f>
        <v>Diary Kunci mutiara 2500</v>
      </c>
      <c r="E687" s="4">
        <f ca="1">INDEX(GLOBAL[TT],MATCH(A687,GLOBAL[ID]))</f>
        <v>42</v>
      </c>
      <c r="F687" s="5" t="str">
        <f ca="1">IF(INDEX(GLOBAL[KET],MATCH(A687,GLOBAL[ID]))="","-",INDEX(GLOBAL[KET],MATCH(A687,GLOBAL[ID])))</f>
        <v>120 bh</v>
      </c>
    </row>
    <row r="688" spans="1:6" ht="15">
      <c r="A688" s="12">
        <v>687</v>
      </c>
      <c r="D688" s="3" t="str">
        <f ca="1">INDEX(GLOBAL[NAMA BARANG],MATCH(A688,GLOBAL[ID]))</f>
        <v>Diary Mini Kado M Mouse</v>
      </c>
      <c r="E688" s="4">
        <f ca="1">INDEX(GLOBAL[TT],MATCH(A688,GLOBAL[ID]))</f>
        <v>3</v>
      </c>
      <c r="F688" s="5" t="str">
        <f ca="1">IF(INDEX(GLOBAL[KET],MATCH(A688,GLOBAL[ID]))="","-",INDEX(GLOBAL[KET],MATCH(A688,GLOBAL[ID])))</f>
        <v>92 ls</v>
      </c>
    </row>
    <row r="689" spans="1:6" ht="15">
      <c r="A689" s="12">
        <v>688</v>
      </c>
      <c r="D689" s="3" t="str">
        <f ca="1">INDEX(GLOBAL[NAMA BARANG],MATCH(A689,GLOBAL[ID]))</f>
        <v>Diary Mini Kembang/ Tigro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135 ls</v>
      </c>
    </row>
    <row r="690" spans="1:6" ht="15">
      <c r="A690" s="12">
        <v>689</v>
      </c>
      <c r="D690" s="3" t="str">
        <f ca="1">INDEX(GLOBAL[NAMA BARANG],MATCH(A690,GLOBAL[ID]))</f>
        <v>Diary parfume Asiong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144 pc</v>
      </c>
    </row>
    <row r="691" spans="1:6" ht="15">
      <c r="A691" s="12">
        <v>690</v>
      </c>
      <c r="D691" s="3" t="str">
        <f ca="1">INDEX(GLOBAL[NAMA BARANG],MATCH(A691,GLOBAL[ID]))</f>
        <v>Diary Princess/ sheep/ MM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240 pc</v>
      </c>
    </row>
    <row r="692" spans="1:6" ht="15">
      <c r="A692" s="12">
        <v>691</v>
      </c>
      <c r="D692" s="3" t="str">
        <f ca="1">INDEX(GLOBAL[NAMA BARANG],MATCH(A692,GLOBAL[ID]))</f>
        <v>Diary Q 32K- S002 FR</v>
      </c>
      <c r="E692" s="4">
        <f ca="1">INDEX(GLOBAL[TT],MATCH(A692,GLOBAL[ID]))</f>
        <v>2</v>
      </c>
      <c r="F692" s="5">
        <f ca="1">IF(INDEX(GLOBAL[KET],MATCH(A692,GLOBAL[ID]))="","-",INDEX(GLOBAL[KET],MATCH(A692,GLOBAL[ID])))</f>
        <v>320</v>
      </c>
    </row>
    <row r="693" spans="1:6" ht="15">
      <c r="A693" s="12">
        <v>692</v>
      </c>
      <c r="D693" s="3" t="str">
        <f ca="1">INDEX(GLOBAL[NAMA BARANG],MATCH(A693,GLOBAL[ID]))</f>
        <v>Diary Q 32K-G 318 FR</v>
      </c>
      <c r="E693" s="4">
        <f ca="1">INDEX(GLOBAL[TT],MATCH(A693,GLOBAL[ID]))</f>
        <v>5</v>
      </c>
      <c r="F693" s="5">
        <f ca="1">IF(INDEX(GLOBAL[KET],MATCH(A693,GLOBAL[ID]))="","-",INDEX(GLOBAL[KET],MATCH(A693,GLOBAL[ID])))</f>
        <v>240</v>
      </c>
    </row>
    <row r="694" spans="1:6" ht="15">
      <c r="A694" s="12">
        <v>693</v>
      </c>
      <c r="D694" s="3" t="str">
        <f ca="1">INDEX(GLOBAL[NAMA BARANG],MATCH(A694,GLOBAL[ID]))</f>
        <v>Diary Q 64K- S001/ Kitty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520</v>
      </c>
    </row>
    <row r="695" spans="1:6" ht="15">
      <c r="A695" s="12">
        <v>694</v>
      </c>
      <c r="D695" s="3" t="str">
        <f ca="1">INDEX(GLOBAL[NAMA BARANG],MATCH(A695,GLOBAL[ID]))</f>
        <v>Diary Q 64K- S002 PR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520</v>
      </c>
    </row>
    <row r="696" spans="1:6" ht="15">
      <c r="A696" s="12">
        <v>695</v>
      </c>
      <c r="D696" s="3" t="str">
        <f ca="1">INDEX(GLOBAL[NAMA BARANG],MATCH(A696,GLOBAL[ID]))</f>
        <v>Diary Sampul Mika Hello Kitty Bsr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Sepak Bola B Holo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15 ls</v>
      </c>
    </row>
    <row r="698" spans="1:6" ht="15">
      <c r="A698" s="12">
        <v>697</v>
      </c>
      <c r="D698" s="3" t="str">
        <f ca="1">INDEX(GLOBAL[NAMA BARANG],MATCH(A698,GLOBAL[ID]))</f>
        <v>Diary Shinchan A/ B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35 ls</v>
      </c>
    </row>
    <row r="699" spans="1:6" ht="15">
      <c r="A699" s="12">
        <v>698</v>
      </c>
      <c r="D699" s="3" t="str">
        <f ca="1">INDEX(GLOBAL[NAMA BARANG],MATCH(A699,GLOBAL[ID]))</f>
        <v>Diary spiral Pa ROHAMA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600 pc</v>
      </c>
    </row>
    <row r="700" spans="1:6" ht="15">
      <c r="A700" s="12">
        <v>699</v>
      </c>
      <c r="D700" s="3" t="str">
        <f ca="1">INDEX(GLOBAL[NAMA BARANG],MATCH(A700,GLOBAL[ID]))</f>
        <v>Diary Spoon FD 2000 Hk/ MM/ WTP/ TLTB</v>
      </c>
      <c r="E700" s="4">
        <f ca="1">INDEX(GLOBAL[TT],MATCH(A700,GLOBAL[ID]))</f>
        <v>10</v>
      </c>
      <c r="F700" s="5" t="str">
        <f ca="1">IF(INDEX(GLOBAL[KET],MATCH(A700,GLOBAL[ID]))="","-",INDEX(GLOBAL[KET],MATCH(A700,GLOBAL[ID])))</f>
        <v>30 ls</v>
      </c>
    </row>
    <row r="701" spans="1:6" ht="15">
      <c r="A701" s="12">
        <v>700</v>
      </c>
      <c r="D701" s="3" t="str">
        <f ca="1">INDEX(GLOBAL[NAMA BARANG],MATCH(A701,GLOBAL[ID]))</f>
        <v>Diary System 1000 EL 3m 593 with Lock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390 pc</v>
      </c>
    </row>
    <row r="702" spans="1:6" ht="15">
      <c r="A702" s="12">
        <v>701</v>
      </c>
      <c r="D702" s="3" t="str">
        <f ca="1">INDEX(GLOBAL[NAMA BARANG],MATCH(A702,GLOBAL[ID]))</f>
        <v>Diary System JSL D-1078 Bsr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120 pc</v>
      </c>
    </row>
    <row r="703" spans="1:6" ht="15">
      <c r="A703" s="12">
        <v>702</v>
      </c>
      <c r="D703" s="3" t="str">
        <f ca="1">INDEX(GLOBAL[NAMA BARANG],MATCH(A703,GLOBAL[ID]))</f>
        <v>Diary Tg Digimon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30 ls</v>
      </c>
    </row>
    <row r="704" spans="1:6" ht="15">
      <c r="A704" s="12">
        <v>703</v>
      </c>
      <c r="D704" s="3" t="str">
        <f ca="1">INDEX(GLOBAL[NAMA BARANG],MATCH(A704,GLOBAL[ID]))</f>
        <v>Dispenser + Solasi 10604</v>
      </c>
      <c r="E704" s="4">
        <f ca="1">INDEX(GLOBAL[TT],MATCH(A704,GLOBAL[ID]))</f>
        <v>7</v>
      </c>
      <c r="F704" s="5" t="str">
        <f ca="1">IF(INDEX(GLOBAL[KET],MATCH(A704,GLOBAL[ID]))="","-",INDEX(GLOBAL[KET],MATCH(A704,GLOBAL[ID])))</f>
        <v>50 box</v>
      </c>
    </row>
    <row r="705" spans="1:6" ht="15">
      <c r="A705" s="12">
        <v>704</v>
      </c>
      <c r="D705" s="3" t="str">
        <f ca="1">INDEX(GLOBAL[NAMA BARANG],MATCH(A705,GLOBAL[ID]))</f>
        <v>Dispenser Besi Enter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100 pc</v>
      </c>
    </row>
    <row r="706" spans="1:6" ht="15">
      <c r="A706" s="12">
        <v>705</v>
      </c>
      <c r="D706" s="3" t="str">
        <f ca="1">INDEX(GLOBAL[NAMA BARANG],MATCH(A706,GLOBAL[ID]))</f>
        <v>Dispenser Camat</v>
      </c>
      <c r="E706" s="4">
        <f ca="1">INDEX(GLOBAL[TT],MATCH(A706,GLOBAL[ID]))</f>
        <v>4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Kenjoy 25</v>
      </c>
      <c r="E707" s="4">
        <f ca="1">INDEX(GLOBAL[TT],MATCH(A707,GLOBAL[ID]))</f>
        <v>7</v>
      </c>
      <c r="F707" s="5">
        <f ca="1">IF(INDEX(GLOBAL[KET],MATCH(A707,GLOBAL[ID]))="","-",INDEX(GLOBAL[KET],MATCH(A707,GLOBAL[ID])))</f>
        <v>175</v>
      </c>
    </row>
    <row r="708" spans="1:6" ht="15">
      <c r="A708" s="12">
        <v>707</v>
      </c>
      <c r="D708" s="3" t="str">
        <f ca="1">INDEX(GLOBAL[NAMA BARANG],MATCH(A708,GLOBAL[ID]))</f>
        <v>Dispenser Kenjoy 50</v>
      </c>
      <c r="E708" s="4">
        <f ca="1">INDEX(GLOBAL[TT],MATCH(A708,GLOBAL[ID]))</f>
        <v>33</v>
      </c>
      <c r="F708" s="5" t="str">
        <f ca="1">IF(INDEX(GLOBAL[KET],MATCH(A708,GLOBAL[ID]))="","-",INDEX(GLOBAL[KET],MATCH(A708,GLOBAL[ID])))</f>
        <v>40 PCS</v>
      </c>
    </row>
    <row r="709" spans="1:6" ht="15">
      <c r="A709" s="12">
        <v>708</v>
      </c>
      <c r="D709" s="3" t="str">
        <f ca="1">INDEX(GLOBAL[NAMA BARANG],MATCH(A709,GLOBAL[ID]))</f>
        <v>Dispenser Keong VT 216</v>
      </c>
      <c r="E709" s="4">
        <f ca="1">INDEX(GLOBAL[TT],MATCH(A709,GLOBAL[ID]))</f>
        <v>26</v>
      </c>
      <c r="F709" s="5" t="str">
        <f ca="1">IF(INDEX(GLOBAL[KET],MATCH(A709,GLOBAL[ID]))="","-",INDEX(GLOBAL[KET],MATCH(A709,GLOBAL[ID])))</f>
        <v>100 pc</v>
      </c>
    </row>
    <row r="710" spans="1:6" ht="15">
      <c r="A710" s="12">
        <v>709</v>
      </c>
      <c r="D710" s="3" t="str">
        <f ca="1">INDEX(GLOBAL[NAMA BARANG],MATCH(A710,GLOBAL[ID]))</f>
        <v>Dispenser Mini+Refill 20st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400 set</v>
      </c>
    </row>
    <row r="711" spans="1:6" ht="15">
      <c r="A711" s="12">
        <v>710</v>
      </c>
      <c r="D711" s="3" t="str">
        <f ca="1">INDEX(GLOBAL[NAMA BARANG],MATCH(A711,GLOBAL[ID]))</f>
        <v>Dispenser plakband besi a 806 moshi"</v>
      </c>
      <c r="E711" s="4">
        <f ca="1">INDEX(GLOBAL[TT],MATCH(A711,GLOBAL[ID]))</f>
        <v>18</v>
      </c>
      <c r="F711" s="5">
        <f ca="1">IF(INDEX(GLOBAL[KET],MATCH(A711,GLOBAL[ID]))="","-",INDEX(GLOBAL[KET],MATCH(A711,GLOBAL[ID])))</f>
        <v>100</v>
      </c>
    </row>
    <row r="712" spans="1:6" ht="15">
      <c r="A712" s="12">
        <v>711</v>
      </c>
      <c r="D712" s="3" t="str">
        <f ca="1">INDEX(GLOBAL[NAMA BARANG],MATCH(A712,GLOBAL[ID]))</f>
        <v>Dispenser plakband plastik A 805 moshi"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288 pc</v>
      </c>
    </row>
    <row r="713" spans="1:6" ht="15">
      <c r="A713" s="12">
        <v>712</v>
      </c>
      <c r="D713" s="3" t="str">
        <f ca="1">INDEX(GLOBAL[NAMA BARANG],MATCH(A713,GLOBAL[ID]))</f>
        <v>Dispenser polar MN 305 (Faktur)</v>
      </c>
      <c r="E713" s="4">
        <f ca="1">INDEX(GLOBAL[TT],MATCH(A713,GLOBAL[ID]))</f>
        <v>9</v>
      </c>
      <c r="F713" s="5" t="str">
        <f ca="1">IF(INDEX(GLOBAL[KET],MATCH(A713,GLOBAL[ID]))="","-",INDEX(GLOBAL[KET],MATCH(A713,GLOBAL[ID])))</f>
        <v>48 ls</v>
      </c>
    </row>
    <row r="714" spans="1:6" ht="15">
      <c r="A714" s="12">
        <v>713</v>
      </c>
      <c r="D714" s="3" t="str">
        <f ca="1">INDEX(GLOBAL[NAMA BARANG],MATCH(A714,GLOBAL[ID]))</f>
        <v>Dispenser SY 9013 (97013) Harry potter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960 pc</v>
      </c>
    </row>
    <row r="715" spans="1:6" ht="15">
      <c r="A715" s="12">
        <v>714</v>
      </c>
      <c r="D715" s="3" t="str">
        <f ca="1">INDEX(GLOBAL[NAMA BARANG],MATCH(A715,GLOBAL[ID]))</f>
        <v>Dispenser Tape TZ 52048</v>
      </c>
      <c r="E715" s="4">
        <f ca="1">INDEX(GLOBAL[TT],MATCH(A715,GLOBAL[ID]))</f>
        <v>4</v>
      </c>
      <c r="F715" s="5">
        <f ca="1">IF(INDEX(GLOBAL[KET],MATCH(A715,GLOBAL[ID]))="","-",INDEX(GLOBAL[KET],MATCH(A715,GLOBAL[ID])))</f>
        <v>72</v>
      </c>
    </row>
    <row r="716" spans="1:6" ht="15">
      <c r="A716" s="12">
        <v>715</v>
      </c>
      <c r="D716" s="3" t="str">
        <f ca="1">INDEX(GLOBAL[NAMA BARANG],MATCH(A716,GLOBAL[ID]))</f>
        <v>Dispenser Topla 801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24 PCS</v>
      </c>
    </row>
    <row r="717" spans="1:6" ht="15">
      <c r="A717" s="12">
        <v>716</v>
      </c>
      <c r="D717" s="3" t="str">
        <f ca="1">INDEX(GLOBAL[NAMA BARANG],MATCH(A717,GLOBAL[ID]))</f>
        <v>Dispenser Topla 805</v>
      </c>
      <c r="E717" s="4">
        <f ca="1">INDEX(GLOBAL[TT],MATCH(A717,GLOBAL[ID]))</f>
        <v>6</v>
      </c>
      <c r="F717" s="5" t="str">
        <f ca="1">IF(INDEX(GLOBAL[KET],MATCH(A717,GLOBAL[ID]))="","-",INDEX(GLOBAL[KET],MATCH(A717,GLOBAL[ID])))</f>
        <v>36 pc</v>
      </c>
    </row>
    <row r="718" spans="1:6" ht="15">
      <c r="A718" s="12">
        <v>717</v>
      </c>
      <c r="D718" s="3" t="str">
        <f ca="1">INDEX(GLOBAL[NAMA BARANG],MATCH(A718,GLOBAL[ID]))</f>
        <v>Document bag File F 001</v>
      </c>
      <c r="E718" s="4">
        <f ca="1">INDEX(GLOBAL[TT],MATCH(A718,GLOBAL[ID]))</f>
        <v>3</v>
      </c>
      <c r="F718" s="5" t="str">
        <f ca="1">IF(INDEX(GLOBAL[KET],MATCH(A718,GLOBAL[ID]))="","-",INDEX(GLOBAL[KET],MATCH(A718,GLOBAL[ID])))</f>
        <v>480 pc</v>
      </c>
    </row>
    <row r="719" spans="1:6" ht="15">
      <c r="A719" s="12">
        <v>718</v>
      </c>
      <c r="D719" s="3" t="str">
        <f ca="1">INDEX(GLOBAL[NAMA BARANG],MATCH(A719,GLOBAL[ID]))</f>
        <v>Dok CHp 20 Florecion/ YOEKER</v>
      </c>
      <c r="E719" s="4">
        <f ca="1">INDEX(GLOBAL[TT],MATCH(A719,GLOBAL[ID]))</f>
        <v>12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719</v>
      </c>
      <c r="D720" s="3" t="str">
        <f ca="1">INDEX(GLOBAL[NAMA BARANG],MATCH(A720,GLOBAL[ID]))</f>
        <v>Dok CHp 60 Florecion/ YOEKER</v>
      </c>
      <c r="E720" s="4">
        <f ca="1">INDEX(GLOBAL[TT],MATCH(A720,GLOBAL[ID]))</f>
        <v>10</v>
      </c>
      <c r="F720" s="5" t="str">
        <f ca="1">IF(INDEX(GLOBAL[KET],MATCH(A720,GLOBAL[ID]))="","-",INDEX(GLOBAL[KET],MATCH(A720,GLOBAL[ID])))</f>
        <v>10 ls</v>
      </c>
    </row>
    <row r="721" spans="1:6" ht="15">
      <c r="A721" s="12">
        <v>720</v>
      </c>
      <c r="D721" s="3" t="str">
        <f ca="1">INDEX(GLOBAL[NAMA BARANG],MATCH(A721,GLOBAL[ID]))</f>
        <v>Dok keeper microtop KT 340H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180 pc</v>
      </c>
    </row>
    <row r="722" spans="1:6" ht="15">
      <c r="A722" s="12">
        <v>721</v>
      </c>
      <c r="D722" s="3" t="str">
        <f ca="1">INDEX(GLOBAL[NAMA BARANG],MATCH(A722,GLOBAL[ID]))</f>
        <v>Dok Ret Optima mix B (1)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5 LSN</v>
      </c>
    </row>
    <row r="723" spans="1:6" ht="15">
      <c r="A723" s="12">
        <v>722</v>
      </c>
      <c r="D723" s="3" t="str">
        <f ca="1">INDEX(GLOBAL[NAMA BARANG],MATCH(A723,GLOBAL[ID]))</f>
        <v xml:space="preserve">Dokumen microtop KT 320 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240 pc</v>
      </c>
    </row>
    <row r="724" spans="1:6" ht="15">
      <c r="A724" s="12">
        <v>723</v>
      </c>
      <c r="D724" s="3" t="str">
        <f ca="1">INDEX(GLOBAL[NAMA BARANG],MATCH(A724,GLOBAL[ID]))</f>
        <v>Dokumen Prestige Ht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7 LSN</v>
      </c>
    </row>
    <row r="725" spans="1:6" ht="15">
      <c r="A725" s="12">
        <v>724</v>
      </c>
      <c r="D725" s="3" t="str">
        <f ca="1">INDEX(GLOBAL[NAMA BARANG],MATCH(A725,GLOBAL[ID]))</f>
        <v>Double Foam Kojiko 2"</v>
      </c>
      <c r="E725" s="4">
        <f ca="1">INDEX(GLOBAL[TT],MATCH(A725,GLOBAL[ID]))</f>
        <v>1</v>
      </c>
      <c r="F725" s="5">
        <f ca="1">IF(INDEX(GLOBAL[KET],MATCH(A725,GLOBAL[ID]))="","-",INDEX(GLOBAL[KET],MATCH(A725,GLOBAL[ID])))</f>
        <v>150</v>
      </c>
    </row>
    <row r="726" spans="1:6" ht="15">
      <c r="A726" s="12">
        <v>725</v>
      </c>
      <c r="D726" s="3" t="str">
        <f ca="1">INDEX(GLOBAL[NAMA BARANG],MATCH(A726,GLOBAL[ID]))</f>
        <v>Double Foam polar Sp 015 (2)/ F(2)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36 BOX</v>
      </c>
    </row>
    <row r="727" spans="1:6" ht="15">
      <c r="A727" s="12">
        <v>726</v>
      </c>
      <c r="D727" s="3" t="str">
        <f ca="1">INDEX(GLOBAL[NAMA BARANG],MATCH(A727,GLOBAL[ID]))</f>
        <v>Double Foam polar Sp 016 (2)/ F(4)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36 BOX</v>
      </c>
    </row>
    <row r="728" spans="1:6" ht="15">
      <c r="A728" s="12">
        <v>727</v>
      </c>
      <c r="D728" s="3" t="str">
        <f ca="1">INDEX(GLOBAL[NAMA BARANG],MATCH(A728,GLOBAL[ID]))</f>
        <v>Double Tape Nippon 1 Hj</v>
      </c>
      <c r="E728" s="4">
        <f ca="1">INDEX(GLOBAL[TT],MATCH(A728,GLOBAL[ID]))</f>
        <v>83</v>
      </c>
      <c r="F728" s="5">
        <f ca="1">IF(INDEX(GLOBAL[KET],MATCH(A728,GLOBAL[ID]))="","-",INDEX(GLOBAL[KET],MATCH(A728,GLOBAL[ID])))</f>
        <v>150</v>
      </c>
    </row>
    <row r="729" spans="1:6" ht="15">
      <c r="A729" s="12">
        <v>728</v>
      </c>
      <c r="D729" s="3" t="str">
        <f ca="1">INDEX(GLOBAL[NAMA BARANG],MATCH(A729,GLOBAL[ID]))</f>
        <v>Drawing Board 2 muka DS 20x30 K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72 pc</v>
      </c>
    </row>
    <row r="730" spans="1:6" ht="15">
      <c r="A730" s="12">
        <v>729</v>
      </c>
      <c r="D730" s="3" t="str">
        <f ca="1">INDEX(GLOBAL[NAMA BARANG],MATCH(A730,GLOBAL[ID]))</f>
        <v>Drawing Board 2 muka DS 25x35 K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Drawing board BT 21 no.216</v>
      </c>
      <c r="E731" s="4">
        <f ca="1">INDEX(GLOBAL[TT],MATCH(A731,GLOBAL[ID]))</f>
        <v>2</v>
      </c>
      <c r="F731" s="5" t="str">
        <f ca="1">IF(INDEX(GLOBAL[KET],MATCH(A731,GLOBAL[ID]))="","-",INDEX(GLOBAL[KET],MATCH(A731,GLOBAL[ID])))</f>
        <v>96 PCS</v>
      </c>
    </row>
    <row r="732" spans="1:6" ht="15">
      <c r="A732" s="12">
        <v>731</v>
      </c>
      <c r="D732" s="3" t="str">
        <f ca="1">INDEX(GLOBAL[NAMA BARANG],MATCH(A732,GLOBAL[ID]))</f>
        <v>Drawing Board Fancy Kecil FD-057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 pc</v>
      </c>
    </row>
    <row r="733" spans="1:6" ht="15">
      <c r="A733" s="12">
        <v>732</v>
      </c>
      <c r="D733" s="3" t="str">
        <f ca="1">INDEX(GLOBAL[NAMA BARANG],MATCH(A733,GLOBAL[ID]))</f>
        <v>Drawing Board Kertas (29x21)</v>
      </c>
      <c r="E733" s="4">
        <f ca="1">INDEX(GLOBAL[TT],MATCH(A733,GLOBAL[ID]))</f>
        <v>4</v>
      </c>
      <c r="F733" s="5" t="str">
        <f ca="1">IF(INDEX(GLOBAL[KET],MATCH(A733,GLOBAL[ID]))="","-",INDEX(GLOBAL[KET],MATCH(A733,GLOBAL[ID])))</f>
        <v>16 ls</v>
      </c>
    </row>
    <row r="734" spans="1:6" ht="15">
      <c r="A734" s="12">
        <v>733</v>
      </c>
      <c r="D734" s="3" t="str">
        <f ca="1">INDEX(GLOBAL[NAMA BARANG],MATCH(A734,GLOBAL[ID]))</f>
        <v>Drawing Board Kertas 29x21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10 ls</v>
      </c>
    </row>
    <row r="735" spans="1:6" ht="15">
      <c r="A735" s="12">
        <v>734</v>
      </c>
      <c r="D735" s="3" t="str">
        <f ca="1">INDEX(GLOBAL[NAMA BARANG],MATCH(A735,GLOBAL[ID]))</f>
        <v>Drawing Board SH 0902 D/ 20x30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72 pc</v>
      </c>
    </row>
    <row r="736" spans="1:6" ht="15">
      <c r="A736" s="12">
        <v>735</v>
      </c>
      <c r="D736" s="3" t="str">
        <f ca="1">INDEX(GLOBAL[NAMA BARANG],MATCH(A736,GLOBAL[ID]))</f>
        <v>Elevated tray 602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 pc</v>
      </c>
    </row>
    <row r="737" spans="1:6" ht="15">
      <c r="A737" s="12">
        <v>736</v>
      </c>
      <c r="D737" s="3" t="str">
        <f ca="1">INDEX(GLOBAL[NAMA BARANG],MATCH(A737,GLOBAL[ID]))</f>
        <v>Elevated tray microtop 603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8 pc</v>
      </c>
    </row>
    <row r="738" spans="1:6" ht="15">
      <c r="A738" s="12">
        <v>737</v>
      </c>
      <c r="D738" s="3" t="str">
        <f ca="1">INDEX(GLOBAL[NAMA BARANG],MATCH(A738,GLOBAL[ID]))</f>
        <v>Expanding file 5304</v>
      </c>
      <c r="E738" s="4">
        <f ca="1">INDEX(GLOBAL[TT],MATCH(A738,GLOBAL[ID]))</f>
        <v>11</v>
      </c>
      <c r="F738" s="5" t="str">
        <f ca="1">IF(INDEX(GLOBAL[KET],MATCH(A738,GLOBAL[ID]))="","-",INDEX(GLOBAL[KET],MATCH(A738,GLOBAL[ID])))</f>
        <v>60 pc</v>
      </c>
    </row>
    <row r="739" spans="1:6" ht="15">
      <c r="A739" s="12">
        <v>738</v>
      </c>
      <c r="D739" s="3" t="str">
        <f ca="1">INDEX(GLOBAL[NAMA BARANG],MATCH(A739,GLOBAL[ID]))</f>
        <v>Expanding File TF 080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60 PCS</v>
      </c>
    </row>
    <row r="740" spans="1:6" ht="15">
      <c r="A740" s="12">
        <v>739</v>
      </c>
      <c r="D740" s="3" t="str">
        <f ca="1">INDEX(GLOBAL[NAMA BARANG],MATCH(A740,GLOBAL[ID]))</f>
        <v>Expanding file TZ 2012</v>
      </c>
      <c r="E740" s="4">
        <f ca="1">INDEX(GLOBAL[TT],MATCH(A740,GLOBAL[ID]))</f>
        <v>11</v>
      </c>
      <c r="F740" s="5" t="str">
        <f ca="1">IF(INDEX(GLOBAL[KET],MATCH(A740,GLOBAL[ID]))="","-",INDEX(GLOBAL[KET],MATCH(A740,GLOBAL[ID])))</f>
        <v>200 pc</v>
      </c>
    </row>
    <row r="741" spans="1:6" ht="15">
      <c r="A741" s="12">
        <v>740</v>
      </c>
      <c r="D741" s="3" t="str">
        <f ca="1">INDEX(GLOBAL[NAMA BARANG],MATCH(A741,GLOBAL[ID]))</f>
        <v>Expanding file TZ 2016</v>
      </c>
      <c r="E741" s="4">
        <f ca="1">INDEX(GLOBAL[TT],MATCH(A741,GLOBAL[ID]))</f>
        <v>3</v>
      </c>
      <c r="F741" s="5" t="str">
        <f ca="1">IF(INDEX(GLOBAL[KET],MATCH(A741,GLOBAL[ID]))="","-",INDEX(GLOBAL[KET],MATCH(A741,GLOBAL[ID])))</f>
        <v>200 pc</v>
      </c>
    </row>
    <row r="742" spans="1:6" ht="15">
      <c r="A742" s="12">
        <v>741</v>
      </c>
      <c r="D742" s="3" t="str">
        <f ca="1">INDEX(GLOBAL[NAMA BARANG],MATCH(A742,GLOBAL[ID]))</f>
        <v>Face Shield anak (M)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300 pc</v>
      </c>
    </row>
    <row r="743" spans="1:6" ht="15">
      <c r="A743" s="12">
        <v>742</v>
      </c>
      <c r="D743" s="3" t="str">
        <f ca="1">INDEX(GLOBAL[NAMA BARANG],MATCH(A743,GLOBAL[ID]))</f>
        <v>Face Shield Dewasa</v>
      </c>
      <c r="E743" s="4">
        <f ca="1">INDEX(GLOBAL[TT],MATCH(A743,GLOBAL[ID]))</f>
        <v>48</v>
      </c>
      <c r="F743" s="5" t="str">
        <f ca="1">IF(INDEX(GLOBAL[KET],MATCH(A743,GLOBAL[ID]))="","-",INDEX(GLOBAL[KET],MATCH(A743,GLOBAL[ID])))</f>
        <v>300 pc</v>
      </c>
    </row>
    <row r="744" spans="1:6" ht="15">
      <c r="A744" s="12">
        <v>743</v>
      </c>
      <c r="D744" s="3" t="str">
        <f ca="1">INDEX(GLOBAL[NAMA BARANG],MATCH(A744,GLOBAL[ID]))</f>
        <v>Face Shield kacamata 12</v>
      </c>
      <c r="E744" s="4">
        <f ca="1">INDEX(GLOBAL[TT],MATCH(A744,GLOBAL[ID]))</f>
        <v>6</v>
      </c>
      <c r="F744" s="5" t="str">
        <f ca="1">IF(INDEX(GLOBAL[KET],MATCH(A744,GLOBAL[ID]))="","-",INDEX(GLOBAL[KET],MATCH(A744,GLOBAL[ID])))</f>
        <v>720 pc</v>
      </c>
    </row>
    <row r="745" spans="1:6" ht="15">
      <c r="A745" s="12">
        <v>744</v>
      </c>
      <c r="D745" s="3" t="str">
        <f ca="1">INDEX(GLOBAL[NAMA BARANG],MATCH(A745,GLOBAL[ID]))</f>
        <v>Fancy Set 2062</v>
      </c>
      <c r="E745" s="4">
        <f ca="1">INDEX(GLOBAL[TT],MATCH(A745,GLOBAL[ID]))</f>
        <v>11</v>
      </c>
      <c r="F745" s="5" t="str">
        <f ca="1">IF(INDEX(GLOBAL[KET],MATCH(A745,GLOBAL[ID]))="","-",INDEX(GLOBAL[KET],MATCH(A745,GLOBAL[ID])))</f>
        <v>144 pc</v>
      </c>
    </row>
    <row r="746" spans="1:6" ht="15">
      <c r="A746" s="12">
        <v>745</v>
      </c>
      <c r="D746" s="3" t="str">
        <f ca="1">INDEX(GLOBAL[NAMA BARANG],MATCH(A746,GLOBAL[ID]))</f>
        <v>Fancy Set 2067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144 pc</v>
      </c>
    </row>
    <row r="747" spans="1:6" ht="15">
      <c r="A747" s="12">
        <v>746</v>
      </c>
      <c r="D747" s="3" t="str">
        <f ca="1">INDEX(GLOBAL[NAMA BARANG],MATCH(A747,GLOBAL[ID]))</f>
        <v>Fancy Set AB JB SM 30 Hk 1</v>
      </c>
      <c r="E747" s="4">
        <f ca="1">INDEX(GLOBAL[TT],MATCH(A747,GLOBAL[ID]))</f>
        <v>46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Fancy Set SF 5896 AB(4)/ 5696 Shaun(1)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pc</v>
      </c>
    </row>
    <row r="749" spans="1:6" ht="15">
      <c r="A749" s="12">
        <v>748</v>
      </c>
      <c r="D749" s="3" t="str">
        <f ca="1">INDEX(GLOBAL[NAMA BARANG],MATCH(A749,GLOBAL[ID]))</f>
        <v>Fancy Set XD 8005</v>
      </c>
      <c r="E749" s="4">
        <f ca="1">INDEX(GLOBAL[TT],MATCH(A749,GLOBAL[ID]))</f>
        <v>14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749</v>
      </c>
      <c r="D750" s="3" t="str">
        <f ca="1">INDEX(GLOBAL[NAMA BARANG],MATCH(A750,GLOBAL[ID]))</f>
        <v>Fancy Set XD 8010 B(2)/ W(3)/ M(4)/ Q(3)/ K(2)/ (2)</v>
      </c>
      <c r="E750" s="4">
        <f ca="1">INDEX(GLOBAL[TT],MATCH(A750,GLOBAL[ID]))</f>
        <v>12</v>
      </c>
      <c r="F750" s="5" t="str">
        <f ca="1">IF(INDEX(GLOBAL[KET],MATCH(A750,GLOBAL[ID]))="","-",INDEX(GLOBAL[KET],MATCH(A750,GLOBAL[ID])))</f>
        <v>384 pc</v>
      </c>
    </row>
    <row r="751" spans="1:6" ht="15">
      <c r="A751" s="12">
        <v>750</v>
      </c>
      <c r="D751" s="3" t="str">
        <f ca="1">INDEX(GLOBAL[NAMA BARANG],MATCH(A751,GLOBAL[ID]))</f>
        <v>Foto Frame HJ D2 105 plst Baby bird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Foto Frame Magnit+Clip SY-1361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200 ls</v>
      </c>
    </row>
    <row r="753" spans="1:6" ht="15">
      <c r="A753" s="12">
        <v>752</v>
      </c>
      <c r="D753" s="3" t="str">
        <f ca="1">INDEX(GLOBAL[NAMA BARANG],MATCH(A753,GLOBAL[ID]))</f>
        <v>Gantungan Kunci Lampu (1x12)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120 disp</v>
      </c>
    </row>
    <row r="754" spans="1:6" ht="15">
      <c r="A754" s="12">
        <v>753</v>
      </c>
      <c r="D754" s="3" t="str">
        <f ca="1">INDEX(GLOBAL[NAMA BARANG],MATCH(A754,GLOBAL[ID]))</f>
        <v>Garisan 14cm Gergaji 8102 (64) Cool Cat</v>
      </c>
      <c r="E754" s="4">
        <f ca="1">INDEX(GLOBAL[TT],MATCH(A754,GLOBAL[ID]))</f>
        <v>6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14cm Gergaji 8102 (64) Cool Cat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3200 pc</v>
      </c>
    </row>
    <row r="756" spans="1:6" ht="15">
      <c r="A756" s="12">
        <v>755</v>
      </c>
      <c r="D756" s="3" t="str">
        <f ca="1">INDEX(GLOBAL[NAMA BARANG],MATCH(A756,GLOBAL[ID]))</f>
        <v>Garisan 14cm Gergaji 9358 Bear (1 Disp=12)</v>
      </c>
      <c r="E756" s="4">
        <f ca="1">INDEX(GLOBAL[TT],MATCH(A756,GLOBAL[ID]))</f>
        <v>5</v>
      </c>
      <c r="F756" s="5" t="str">
        <f ca="1">IF(INDEX(GLOBAL[KET],MATCH(A756,GLOBAL[ID]))="","-",INDEX(GLOBAL[KET],MATCH(A756,GLOBAL[ID])))</f>
        <v>240 ls</v>
      </c>
    </row>
    <row r="757" spans="1:6" ht="15">
      <c r="A757" s="12">
        <v>756</v>
      </c>
      <c r="D757" s="3" t="str">
        <f ca="1">INDEX(GLOBAL[NAMA BARANG],MATCH(A757,GLOBAL[ID]))</f>
        <v>Garisan 15-30 8903 girl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40 box</v>
      </c>
    </row>
    <row r="758" spans="1:6" ht="15">
      <c r="A758" s="12">
        <v>757</v>
      </c>
      <c r="D758" s="3" t="str">
        <f ca="1">INDEX(GLOBAL[NAMA BARANG],MATCH(A758,GLOBAL[ID]))</f>
        <v>Garisan 15cm 311 (84)</v>
      </c>
      <c r="E758" s="4">
        <f ca="1">INDEX(GLOBAL[TT],MATCH(A758,GLOBAL[ID]))</f>
        <v>7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15cm 536-750 Cartoon Network (48)</v>
      </c>
      <c r="E759" s="4">
        <f ca="1">INDEX(GLOBAL[TT],MATCH(A759,GLOBAL[ID]))</f>
        <v>62</v>
      </c>
      <c r="F759" s="5" t="str">
        <f ca="1">IF(INDEX(GLOBAL[KET],MATCH(A759,GLOBAL[ID]))="","-",INDEX(GLOBAL[KET],MATCH(A759,GLOBAL[ID])))</f>
        <v>80 ls</v>
      </c>
    </row>
    <row r="760" spans="1:6" ht="15">
      <c r="A760" s="12">
        <v>759</v>
      </c>
      <c r="D760" s="3" t="str">
        <f ca="1">INDEX(GLOBAL[NAMA BARANG],MATCH(A760,GLOBAL[ID]))</f>
        <v>Garisan 15cm AB 0067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40 box</v>
      </c>
    </row>
    <row r="761" spans="1:6" ht="15">
      <c r="A761" s="12">
        <v>760</v>
      </c>
      <c r="D761" s="3" t="str">
        <f ca="1">INDEX(GLOBAL[NAMA BARANG],MATCH(A761,GLOBAL[ID]))</f>
        <v>Garisan 15cm AB 851 (200 pc)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24 box</v>
      </c>
    </row>
    <row r="762" spans="1:6" ht="15">
      <c r="A762" s="12">
        <v>761</v>
      </c>
      <c r="D762" s="3" t="str">
        <f ca="1">INDEX(GLOBAL[NAMA BARANG],MATCH(A762,GLOBAL[ID]))</f>
        <v>Garisan 15cm ANT 006 Nike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762</v>
      </c>
      <c r="D763" s="3" t="str">
        <f ca="1">INDEX(GLOBAL[NAMA BARANG],MATCH(A763,GLOBAL[ID]))</f>
        <v>Garisan 15cm B-30 Palu Bear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15cm lentur Smurf 1100-2 (1x36)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80 box</v>
      </c>
    </row>
    <row r="765" spans="1:6" ht="15">
      <c r="A765" s="12">
        <v>764</v>
      </c>
      <c r="D765" s="3" t="str">
        <f ca="1">INDEX(GLOBAL[NAMA BARANG],MATCH(A765,GLOBAL[ID]))</f>
        <v>Garisan 15cm lipat 0229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15cm YD 1516 (30)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80 BOX</v>
      </c>
    </row>
    <row r="767" spans="1:6" ht="15">
      <c r="A767" s="12">
        <v>766</v>
      </c>
      <c r="D767" s="3" t="str">
        <f ca="1">INDEX(GLOBAL[NAMA BARANG],MATCH(A767,GLOBAL[ID]))</f>
        <v>Garisan 18cm 322 (84) Transformer</v>
      </c>
      <c r="E767" s="4">
        <f ca="1">INDEX(GLOBAL[TT],MATCH(A767,GLOBAL[ID]))</f>
        <v>3</v>
      </c>
      <c r="F767" s="5" t="str">
        <f ca="1">IF(INDEX(GLOBAL[KET],MATCH(A767,GLOBAL[ID]))="","-",INDEX(GLOBAL[KET],MATCH(A767,GLOBAL[ID])))</f>
        <v>30 box</v>
      </c>
    </row>
    <row r="768" spans="1:6" ht="15">
      <c r="A768" s="12">
        <v>767</v>
      </c>
      <c r="D768" s="3" t="str">
        <f ca="1">INDEX(GLOBAL[NAMA BARANG],MATCH(A768,GLOBAL[ID]))</f>
        <v>Garisan 18cm 5014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960 pc</v>
      </c>
    </row>
    <row r="769" spans="1:6" ht="15">
      <c r="A769" s="12">
        <v>768</v>
      </c>
      <c r="D769" s="3" t="str">
        <f ca="1">INDEX(GLOBAL[NAMA BARANG],MATCH(A769,GLOBAL[ID]))</f>
        <v>Garisan 18cm Disney (4D)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800 ls</v>
      </c>
    </row>
    <row r="770" spans="1:6" ht="15">
      <c r="A770" s="12">
        <v>769</v>
      </c>
      <c r="D770" s="3" t="str">
        <f ca="1">INDEX(GLOBAL[NAMA BARANG],MATCH(A770,GLOBAL[ID]))</f>
        <v>Garisan 18cm SY-1308 (24 pc) Hk(1)/ HP(8)</v>
      </c>
      <c r="E770" s="4">
        <f ca="1">INDEX(GLOBAL[TT],MATCH(A770,GLOBAL[ID]))</f>
        <v>9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770</v>
      </c>
      <c r="D771" s="3" t="str">
        <f ca="1">INDEX(GLOBAL[NAMA BARANG],MATCH(A771,GLOBAL[ID]))</f>
        <v>Garisan 20cm 109 (100)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16 box</v>
      </c>
    </row>
    <row r="772" spans="1:6" ht="15">
      <c r="A772" s="12">
        <v>771</v>
      </c>
      <c r="D772" s="3" t="str">
        <f ca="1">INDEX(GLOBAL[NAMA BARANG],MATCH(A772,GLOBAL[ID]))</f>
        <v>Garisan 20cm 2011(10)/ 2010(2)</v>
      </c>
      <c r="E772" s="4">
        <f ca="1">INDEX(GLOBAL[TT],MATCH(A772,GLOBAL[ID]))</f>
        <v>11</v>
      </c>
      <c r="F772" s="5" t="str">
        <f ca="1">IF(INDEX(GLOBAL[KET],MATCH(A772,GLOBAL[ID]))="","-",INDEX(GLOBAL[KET],MATCH(A772,GLOBAL[ID])))</f>
        <v>24 box</v>
      </c>
    </row>
    <row r="773" spans="1:6" ht="15">
      <c r="A773" s="12">
        <v>772</v>
      </c>
      <c r="D773" s="3" t="str">
        <f ca="1">INDEX(GLOBAL[NAMA BARANG],MATCH(A773,GLOBAL[ID]))</f>
        <v>Garisan 20cm 2020 Disney 1x36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20cm 8803 AB (40)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32 box</v>
      </c>
    </row>
    <row r="775" spans="1:6" ht="15">
      <c r="A775" s="12">
        <v>774</v>
      </c>
      <c r="D775" s="3" t="str">
        <f ca="1">INDEX(GLOBAL[NAMA BARANG],MATCH(A775,GLOBAL[ID]))</f>
        <v>Garisan 20cm Fancy baby mouse</v>
      </c>
      <c r="E775" s="4">
        <f ca="1">INDEX(GLOBAL[TT],MATCH(A775,GLOBAL[ID]))</f>
        <v>52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cut mouse</v>
      </c>
      <c r="E776" s="4">
        <f ca="1">INDEX(GLOBAL[TT],MATCH(A776,GLOBAL[ID]))</f>
        <v>17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mouse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pavia bear</v>
      </c>
      <c r="E778" s="4">
        <f ca="1">INDEX(GLOBAL[TT],MATCH(A778,GLOBAL[ID]))</f>
        <v>22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Fancy pretty white</v>
      </c>
      <c r="E779" s="4">
        <f ca="1">INDEX(GLOBAL[TT],MATCH(A779,GLOBAL[ID]))</f>
        <v>54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779</v>
      </c>
      <c r="D780" s="3" t="str">
        <f ca="1">INDEX(GLOBAL[NAMA BARANG],MATCH(A780,GLOBAL[ID]))</f>
        <v>Garisan 20cm Fancy spiderman biru</v>
      </c>
      <c r="E780" s="4">
        <f ca="1">INDEX(GLOBAL[TT],MATCH(A780,GLOBAL[ID]))</f>
        <v>17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Fancy superman</v>
      </c>
      <c r="E781" s="4">
        <f ca="1">INDEX(GLOBAL[TT],MATCH(A781,GLOBAL[ID]))</f>
        <v>10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781</v>
      </c>
      <c r="D782" s="3" t="str">
        <f ca="1">INDEX(GLOBAL[NAMA BARANG],MATCH(A782,GLOBAL[ID]))</f>
        <v>Garisan 20cm Holo 93-20 (1 Disp=10 pc)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20 box</v>
      </c>
    </row>
    <row r="783" spans="1:6" ht="15">
      <c r="A783" s="12">
        <v>782</v>
      </c>
      <c r="D783" s="3" t="str">
        <f ca="1">INDEX(GLOBAL[NAMA BARANG],MATCH(A783,GLOBAL[ID]))</f>
        <v>Garisan 30cm (Abjad &amp; Angka) 3008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1200 pc</v>
      </c>
    </row>
    <row r="784" spans="1:6" ht="15">
      <c r="A784" s="12">
        <v>783</v>
      </c>
      <c r="D784" s="3" t="str">
        <f ca="1">INDEX(GLOBAL[NAMA BARANG],MATCH(A784,GLOBAL[ID]))</f>
        <v>Garisan 30cm 1105 BT 21</v>
      </c>
      <c r="E784" s="4">
        <f ca="1">INDEX(GLOBAL[TT],MATCH(A784,GLOBAL[ID]))</f>
        <v>24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784</v>
      </c>
      <c r="D785" s="3" t="str">
        <f ca="1">INDEX(GLOBAL[NAMA BARANG],MATCH(A785,GLOBAL[ID]))</f>
        <v>Garisan 30cm 2109 lebar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1000 pc</v>
      </c>
    </row>
    <row r="786" spans="1:6" ht="15">
      <c r="A786" s="12">
        <v>785</v>
      </c>
      <c r="D786" s="3" t="str">
        <f ca="1">INDEX(GLOBAL[NAMA BARANG],MATCH(A786,GLOBAL[ID]))</f>
        <v>Garisan 30cm 704 (60)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50 ls</v>
      </c>
    </row>
    <row r="787" spans="1:6" ht="15">
      <c r="A787" s="12">
        <v>786</v>
      </c>
      <c r="D787" s="3" t="str">
        <f ca="1">INDEX(GLOBAL[NAMA BARANG],MATCH(A787,GLOBAL[ID]))</f>
        <v>Garisan 30cm 854 1x48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30cm AB K30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788</v>
      </c>
      <c r="D789" s="3" t="str">
        <f ca="1">INDEX(GLOBAL[NAMA BARANG],MATCH(A789,GLOBAL[ID]))</f>
        <v>Garisan 30cm aluminium 1530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1200 pc</v>
      </c>
    </row>
    <row r="790" spans="1:6" ht="15">
      <c r="A790" s="12">
        <v>789</v>
      </c>
      <c r="D790" s="3" t="str">
        <f ca="1">INDEX(GLOBAL[NAMA BARANG],MATCH(A790,GLOBAL[ID]))</f>
        <v>Garisan 30cm Besi jos (peti) Importer</v>
      </c>
      <c r="E790" s="4">
        <f ca="1">INDEX(GLOBAL[TT],MATCH(A790,GLOBAL[ID]))</f>
        <v>21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790</v>
      </c>
      <c r="D791" s="3" t="str">
        <f ca="1">INDEX(GLOBAL[NAMA BARANG],MATCH(A791,GLOBAL[ID]))</f>
        <v>Garisan 30cm Besi PMJP</v>
      </c>
      <c r="E791" s="4">
        <f ca="1">INDEX(GLOBAL[TT],MATCH(A791,GLOBAL[ID]))</f>
        <v>14</v>
      </c>
      <c r="F791" s="5" t="str">
        <f ca="1">IF(INDEX(GLOBAL[KET],MATCH(A791,GLOBAL[ID]))="","-",INDEX(GLOBAL[KET],MATCH(A791,GLOBAL[ID])))</f>
        <v>80 ls</v>
      </c>
    </row>
    <row r="792" spans="1:6" ht="15">
      <c r="A792" s="12">
        <v>791</v>
      </c>
      <c r="D792" s="3" t="str">
        <f ca="1">INDEX(GLOBAL[NAMA BARANG],MATCH(A792,GLOBAL[ID]))</f>
        <v>Garisan 30cm BT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100 LSN</v>
      </c>
    </row>
    <row r="793" spans="1:6" ht="15">
      <c r="A793" s="12">
        <v>792</v>
      </c>
      <c r="D793" s="3" t="str">
        <f ca="1">INDEX(GLOBAL[NAMA BARANG],MATCH(A793,GLOBAL[ID]))</f>
        <v>Garisan 30cm DF 3109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1440 pc</v>
      </c>
    </row>
    <row r="794" spans="1:6" ht="15">
      <c r="A794" s="12">
        <v>793</v>
      </c>
      <c r="D794" s="3" t="str">
        <f ca="1">INDEX(GLOBAL[NAMA BARANG],MATCH(A794,GLOBAL[ID]))</f>
        <v>Garisan 30cm DF 69 69</v>
      </c>
      <c r="E794" s="4">
        <f ca="1">INDEX(GLOBAL[TT],MATCH(A794,GLOBAL[ID]))</f>
        <v>5</v>
      </c>
      <c r="F794" s="5" t="str">
        <f ca="1">IF(INDEX(GLOBAL[KET],MATCH(A794,GLOBAL[ID]))="","-",INDEX(GLOBAL[KET],MATCH(A794,GLOBAL[ID])))</f>
        <v>200 LSN</v>
      </c>
    </row>
    <row r="795" spans="1:6" ht="15">
      <c r="A795" s="12">
        <v>794</v>
      </c>
      <c r="D795" s="3" t="str">
        <f ca="1">INDEX(GLOBAL[NAMA BARANG],MATCH(A795,GLOBAL[ID]))</f>
        <v>Garisan 30cm Enter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96 LSN</v>
      </c>
    </row>
    <row r="796" spans="1:6" ht="15">
      <c r="A796" s="12">
        <v>795</v>
      </c>
      <c r="D796" s="3" t="str">
        <f ca="1">INDEX(GLOBAL[NAMA BARANG],MATCH(A796,GLOBAL[ID]))</f>
        <v>Garisan 30cm Fancy K300 AB/ A 30</v>
      </c>
      <c r="E796" s="4">
        <f ca="1">INDEX(GLOBAL[TT],MATCH(A796,GLOBAL[ID]))</f>
        <v>4</v>
      </c>
      <c r="F796" s="5" t="str">
        <f ca="1">IF(INDEX(GLOBAL[KET],MATCH(A796,GLOBAL[ID]))="","-",INDEX(GLOBAL[KET],MATCH(A796,GLOBAL[ID])))</f>
        <v>96 ls</v>
      </c>
    </row>
    <row r="797" spans="1:6" ht="15">
      <c r="A797" s="12">
        <v>796</v>
      </c>
      <c r="D797" s="3" t="str">
        <f ca="1">INDEX(GLOBAL[NAMA BARANG],MATCH(A797,GLOBAL[ID]))</f>
        <v>Garisan 30cm Fancy KM 7101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1440 pc</v>
      </c>
    </row>
    <row r="798" spans="1:6" ht="15">
      <c r="A798" s="12">
        <v>797</v>
      </c>
      <c r="D798" s="3" t="str">
        <f ca="1">INDEX(GLOBAL[NAMA BARANG],MATCH(A798,GLOBAL[ID]))</f>
        <v>Garisan 30cm Hk 6970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90 ls</v>
      </c>
    </row>
    <row r="799" spans="1:6" ht="15">
      <c r="A799" s="12">
        <v>798</v>
      </c>
      <c r="D799" s="3" t="str">
        <f ca="1">INDEX(GLOBAL[NAMA BARANG],MATCH(A799,GLOBAL[ID]))</f>
        <v>Garisan 30cm JNT 678 (60)</v>
      </c>
      <c r="E799" s="4">
        <f ca="1">INDEX(GLOBAL[TT],MATCH(A799,GLOBAL[ID]))</f>
        <v>8</v>
      </c>
      <c r="F799" s="5" t="str">
        <f ca="1">IF(INDEX(GLOBAL[KET],MATCH(A799,GLOBAL[ID]))="","-",INDEX(GLOBAL[KET],MATCH(A799,GLOBAL[ID])))</f>
        <v>48 box</v>
      </c>
    </row>
    <row r="800" spans="1:6" ht="15">
      <c r="A800" s="12">
        <v>799</v>
      </c>
      <c r="D800" s="3" t="str">
        <f ca="1">INDEX(GLOBAL[NAMA BARANG],MATCH(A800,GLOBAL[ID]))</f>
        <v>Garisan 30cm lebar Big Lens (36)</v>
      </c>
      <c r="E800" s="4">
        <f ca="1">INDEX(GLOBAL[TT],MATCH(A800,GLOBAL[ID]))</f>
        <v>4</v>
      </c>
      <c r="F800" s="5" t="str">
        <f ca="1">IF(INDEX(GLOBAL[KET],MATCH(A800,GLOBAL[ID]))="","-",INDEX(GLOBAL[KET],MATCH(A800,GLOBAL[ID])))</f>
        <v>144 ls</v>
      </c>
    </row>
    <row r="801" spans="1:6" ht="15">
      <c r="A801" s="12">
        <v>800</v>
      </c>
      <c r="D801" s="3" t="str">
        <f ca="1">INDEX(GLOBAL[NAMA BARANG],MATCH(A801,GLOBAL[ID]))</f>
        <v>Garisan 30cm lebar Disney Cinderella</v>
      </c>
      <c r="E801" s="4">
        <f ca="1">INDEX(GLOBAL[TT],MATCH(A801,GLOBAL[ID]))</f>
        <v>10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 xml:space="preserve">Garisan 30cm lebar Disney Donald Duck 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lebar Disney Donald Duck Family</v>
      </c>
      <c r="E803" s="4">
        <f ca="1">INDEX(GLOBAL[TT],MATCH(A803,GLOBAL[ID]))</f>
        <v>15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>Garisan 30cm lebar Disney Mickey Mouse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min mie Cute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805</v>
      </c>
      <c r="D806" s="3" t="str">
        <f ca="1">INDEX(GLOBAL[NAMA BARANG],MATCH(A806,GLOBAL[ID]))</f>
        <v>Garisan 30cm lebar Disney min mie TR 01</v>
      </c>
      <c r="E806" s="4">
        <f ca="1">INDEX(GLOBAL[TT],MATCH(A806,GLOBAL[ID]))</f>
        <v>45</v>
      </c>
      <c r="F806" s="5" t="str">
        <f ca="1">IF(INDEX(GLOBAL[KET],MATCH(A806,GLOBAL[ID]))="","-",INDEX(GLOBAL[KET],MATCH(A806,GLOBAL[ID])))</f>
        <v>110 ls</v>
      </c>
    </row>
    <row r="807" spans="1:6" ht="15">
      <c r="A807" s="12">
        <v>806</v>
      </c>
      <c r="D807" s="3" t="str">
        <f ca="1">INDEX(GLOBAL[NAMA BARANG],MATCH(A807,GLOBAL[ID]))</f>
        <v>Garisan 30cm lebar Disney P aurora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807</v>
      </c>
      <c r="D808" s="3" t="str">
        <f ca="1">INDEX(GLOBAL[NAMA BARANG],MATCH(A808,GLOBAL[ID]))</f>
        <v>Garisan 30cm lebar Disney SPD abu</v>
      </c>
      <c r="E808" s="4">
        <f ca="1">INDEX(GLOBAL[TT],MATCH(A808,GLOBAL[ID]))</f>
        <v>6</v>
      </c>
      <c r="F808" s="5" t="str">
        <f ca="1">IF(INDEX(GLOBAL[KET],MATCH(A808,GLOBAL[ID]))="","-",INDEX(GLOBAL[KET],MATCH(A808,GLOBAL[ID])))</f>
        <v>110 ls</v>
      </c>
    </row>
    <row r="809" spans="1:6" ht="15">
      <c r="A809" s="12">
        <v>808</v>
      </c>
      <c r="D809" s="3" t="str">
        <f ca="1">INDEX(GLOBAL[NAMA BARANG],MATCH(A809,GLOBAL[ID]))</f>
        <v>Garisan 30cm lebar Disney SPD biru</v>
      </c>
      <c r="E809" s="4">
        <f ca="1">INDEX(GLOBAL[TT],MATCH(A809,GLOBAL[ID]))</f>
        <v>12</v>
      </c>
      <c r="F809" s="5" t="str">
        <f ca="1">IF(INDEX(GLOBAL[KET],MATCH(A809,GLOBAL[ID]))="","-",INDEX(GLOBAL[KET],MATCH(A809,GLOBAL[ID])))</f>
        <v>110 ls</v>
      </c>
    </row>
    <row r="810" spans="1:6" ht="15">
      <c r="A810" s="12">
        <v>809</v>
      </c>
      <c r="D810" s="3" t="str">
        <f ca="1">INDEX(GLOBAL[NAMA BARANG],MATCH(A810,GLOBAL[ID]))</f>
        <v>Garisan 30cm lebar Disney SPD K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810</v>
      </c>
      <c r="D811" s="3" t="str">
        <f ca="1">INDEX(GLOBAL[NAMA BARANG],MATCH(A811,GLOBAL[ID]))</f>
        <v>Garisan 30cm lebar kuning</v>
      </c>
      <c r="E811" s="4">
        <f ca="1">INDEX(GLOBAL[TT],MATCH(A811,GLOBAL[ID]))</f>
        <v>41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lipat 008 (24)</v>
      </c>
      <c r="E812" s="4">
        <f ca="1">INDEX(GLOBAL[TT],MATCH(A812,GLOBAL[ID]))</f>
        <v>16</v>
      </c>
      <c r="F812" s="5" t="str">
        <f ca="1">IF(INDEX(GLOBAL[KET],MATCH(A812,GLOBAL[ID]))="","-",INDEX(GLOBAL[KET],MATCH(A812,GLOBAL[ID])))</f>
        <v>60 BOX</v>
      </c>
    </row>
    <row r="813" spans="1:6" ht="15">
      <c r="A813" s="12">
        <v>812</v>
      </c>
      <c r="D813" s="3" t="str">
        <f ca="1">INDEX(GLOBAL[NAMA BARANG],MATCH(A813,GLOBAL[ID]))</f>
        <v>Garisan 30cm lipat CV-5012 (24)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48 ls</v>
      </c>
    </row>
    <row r="814" spans="1:6" ht="15">
      <c r="A814" s="12">
        <v>813</v>
      </c>
      <c r="D814" s="3" t="str">
        <f ca="1">INDEX(GLOBAL[NAMA BARANG],MATCH(A814,GLOBAL[ID]))</f>
        <v>Garisan 30cm microtop 930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814</v>
      </c>
      <c r="D815" s="3" t="str">
        <f ca="1">INDEX(GLOBAL[NAMA BARANG],MATCH(A815,GLOBAL[ID]))</f>
        <v>Garisan 30cm Mill. Deluxe (120)</v>
      </c>
      <c r="E815" s="4">
        <f ca="1">INDEX(GLOBAL[TT],MATCH(A815,GLOBAL[ID]))</f>
        <v>17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815</v>
      </c>
      <c r="D816" s="3" t="str">
        <f ca="1">INDEX(GLOBAL[NAMA BARANG],MATCH(A816,GLOBAL[ID]))</f>
        <v>Garisan 30cm Plastik K 8805/ 7703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80 ls</v>
      </c>
    </row>
    <row r="817" spans="1:6" ht="15">
      <c r="A817" s="12">
        <v>816</v>
      </c>
      <c r="D817" s="3" t="str">
        <f ca="1">INDEX(GLOBAL[NAMA BARANG],MATCH(A817,GLOBAL[ID]))</f>
        <v>Garisan 30cm Sp 6968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30cm Vtro Besi</v>
      </c>
      <c r="E818" s="4">
        <f ca="1">INDEX(GLOBAL[TT],MATCH(A818,GLOBAL[ID]))</f>
        <v>46</v>
      </c>
      <c r="F818" s="5" t="str">
        <f ca="1">IF(INDEX(GLOBAL[KET],MATCH(A818,GLOBAL[ID]))="","-",INDEX(GLOBAL[KET],MATCH(A818,GLOBAL[ID])))</f>
        <v>50 LSN</v>
      </c>
    </row>
    <row r="819" spans="1:6" ht="15">
      <c r="A819" s="12">
        <v>818</v>
      </c>
      <c r="D819" s="3" t="str">
        <f ca="1">INDEX(GLOBAL[NAMA BARANG],MATCH(A819,GLOBAL[ID]))</f>
        <v>Garisan 50cm enter Blk</v>
      </c>
      <c r="E819" s="4">
        <f ca="1">INDEX(GLOBAL[TT],MATCH(A819,GLOBAL[ID]))</f>
        <v>13</v>
      </c>
      <c r="F819" s="5" t="str">
        <f ca="1">IF(INDEX(GLOBAL[KET],MATCH(A819,GLOBAL[ID]))="","-",INDEX(GLOBAL[KET],MATCH(A819,GLOBAL[ID])))</f>
        <v>72 ls</v>
      </c>
    </row>
    <row r="820" spans="1:6" ht="15">
      <c r="A820" s="12">
        <v>819</v>
      </c>
      <c r="D820" s="3" t="str">
        <f ca="1">INDEX(GLOBAL[NAMA BARANG],MATCH(A820,GLOBAL[ID]))</f>
        <v>Garisan 8240 set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640 pc</v>
      </c>
    </row>
    <row r="821" spans="1:6" ht="15">
      <c r="A821" s="12">
        <v>820</v>
      </c>
      <c r="D821" s="3" t="str">
        <f ca="1">INDEX(GLOBAL[NAMA BARANG],MATCH(A821,GLOBAL[ID]))</f>
        <v>Garisan 858A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96 ls</v>
      </c>
    </row>
    <row r="822" spans="1:6" ht="15">
      <c r="A822" s="12">
        <v>821</v>
      </c>
      <c r="D822" s="3" t="str">
        <f ca="1">INDEX(GLOBAL[NAMA BARANG],MATCH(A822,GLOBAL[ID]))</f>
        <v>Garisan 8830 1 box (60 pc)</v>
      </c>
      <c r="E822" s="4">
        <f ca="1">INDEX(GLOBAL[TT],MATCH(A822,GLOBAL[ID]))</f>
        <v>7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822</v>
      </c>
      <c r="D823" s="3" t="str">
        <f ca="1">INDEX(GLOBAL[NAMA BARANG],MATCH(A823,GLOBAL[ID]))</f>
        <v>Garisan Besi 30 Yoeker (5030)</v>
      </c>
      <c r="E823" s="4">
        <f ca="1">INDEX(GLOBAL[TT],MATCH(A823,GLOBAL[ID]))</f>
        <v>58</v>
      </c>
      <c r="F823" s="5" t="str">
        <f ca="1">IF(INDEX(GLOBAL[KET],MATCH(A823,GLOBAL[ID]))="","-",INDEX(GLOBAL[KET],MATCH(A823,GLOBAL[ID])))</f>
        <v>50 LSN</v>
      </c>
    </row>
    <row r="824" spans="1:6" ht="15">
      <c r="A824" s="12">
        <v>823</v>
      </c>
      <c r="D824" s="3" t="str">
        <f ca="1">INDEX(GLOBAL[NAMA BARANG],MATCH(A824,GLOBAL[ID]))</f>
        <v>Garisan Besi 30cm Fancy A 300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Besi Fancy 30cm 11030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Busur 3.1/2 Mika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1500 LSN</v>
      </c>
    </row>
    <row r="827" spans="1:6" ht="15">
      <c r="A827" s="12">
        <v>826</v>
      </c>
      <c r="D827" s="3" t="str">
        <f ca="1">INDEX(GLOBAL[NAMA BARANG],MATCH(A827,GLOBAL[ID]))</f>
        <v>Garisan Fj 2011/15cm Sablon 4PC (24)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24 box</v>
      </c>
    </row>
    <row r="828" spans="1:6" ht="15">
      <c r="A828" s="12">
        <v>827</v>
      </c>
      <c r="D828" s="3" t="str">
        <f ca="1">INDEX(GLOBAL[NAMA BARANG],MATCH(A828,GLOBAL[ID]))</f>
        <v>Garisan FS/ 1331 (48)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24 box</v>
      </c>
    </row>
    <row r="829" spans="1:6" ht="15">
      <c r="A829" s="12">
        <v>828</v>
      </c>
      <c r="D829" s="3" t="str">
        <f ca="1">INDEX(GLOBAL[NAMA BARANG],MATCH(A829,GLOBAL[ID]))</f>
        <v>Garisan gasta 0731 polkadot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gasta 0732</v>
      </c>
      <c r="E830" s="4">
        <f ca="1">INDEX(GLOBAL[TT],MATCH(A830,GLOBAL[ID]))</f>
        <v>8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830</v>
      </c>
      <c r="D831" s="3" t="str">
        <f ca="1">INDEX(GLOBAL[NAMA BARANG],MATCH(A831,GLOBAL[ID]))</f>
        <v>Garisan gasta 0733 polkadot</v>
      </c>
      <c r="E831" s="4">
        <f ca="1">INDEX(GLOBAL[TT],MATCH(A831,GLOBAL[ID]))</f>
        <v>3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831</v>
      </c>
      <c r="D832" s="3" t="str">
        <f ca="1">INDEX(GLOBAL[NAMA BARANG],MATCH(A832,GLOBAL[ID]))</f>
        <v>Garisan kayu 1M</v>
      </c>
      <c r="E832" s="4">
        <f ca="1">INDEX(GLOBAL[TT],MATCH(A832,GLOBAL[ID]))</f>
        <v>7</v>
      </c>
      <c r="F832" s="5" t="str">
        <f ca="1">IF(INDEX(GLOBAL[KET],MATCH(A832,GLOBAL[ID]))="","-",INDEX(GLOBAL[KET],MATCH(A832,GLOBAL[ID])))</f>
        <v>100 PCS</v>
      </c>
    </row>
    <row r="833" spans="1:6" ht="15">
      <c r="A833" s="12">
        <v>832</v>
      </c>
      <c r="D833" s="3" t="str">
        <f ca="1">INDEX(GLOBAL[NAMA BARANG],MATCH(A833,GLOBAL[ID]))</f>
        <v>Garisan Kj 003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300 pc</v>
      </c>
    </row>
    <row r="834" spans="1:6" ht="15">
      <c r="A834" s="12">
        <v>833</v>
      </c>
      <c r="D834" s="3" t="str">
        <f ca="1">INDEX(GLOBAL[NAMA BARANG],MATCH(A834,GLOBAL[ID]))</f>
        <v>Garisan Kj 012</v>
      </c>
      <c r="E834" s="4">
        <f ca="1">INDEX(GLOBAL[TT],MATCH(A834,GLOBAL[ID]))</f>
        <v>9</v>
      </c>
      <c r="F834" s="5" t="str">
        <f ca="1">IF(INDEX(GLOBAL[KET],MATCH(A834,GLOBAL[ID]))="","-",INDEX(GLOBAL[KET],MATCH(A834,GLOBAL[ID])))</f>
        <v>300 pc</v>
      </c>
    </row>
    <row r="835" spans="1:6" ht="15">
      <c r="A835" s="12">
        <v>834</v>
      </c>
      <c r="D835" s="3" t="str">
        <f ca="1">INDEX(GLOBAL[NAMA BARANG],MATCH(A835,GLOBAL[ID]))</f>
        <v>Garisan Kj 013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300 pc</v>
      </c>
    </row>
    <row r="836" spans="1:6" ht="15">
      <c r="A836" s="12">
        <v>835</v>
      </c>
      <c r="D836" s="3" t="str">
        <f ca="1">INDEX(GLOBAL[NAMA BARANG],MATCH(A836,GLOBAL[ID]))</f>
        <v>Garisan RL 15 RB/ Roller (24)</v>
      </c>
      <c r="E836" s="4">
        <f ca="1">INDEX(GLOBAL[TT],MATCH(A836,GLOBAL[ID]))</f>
        <v>5</v>
      </c>
      <c r="F836" s="5" t="str">
        <f ca="1">IF(INDEX(GLOBAL[KET],MATCH(A836,GLOBAL[ID]))="","-",INDEX(GLOBAL[KET],MATCH(A836,GLOBAL[ID])))</f>
        <v>20 box</v>
      </c>
    </row>
    <row r="837" spans="1:6" ht="15">
      <c r="A837" s="12">
        <v>836</v>
      </c>
      <c r="D837" s="3" t="str">
        <f ca="1">INDEX(GLOBAL[NAMA BARANG],MATCH(A837,GLOBAL[ID]))</f>
        <v>Garisan RL 15 WD (1x36)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Rotary 1020 (jos) Bsr</v>
      </c>
      <c r="E838" s="4">
        <f ca="1">INDEX(GLOBAL[TT],MATCH(A838,GLOBAL[ID]))</f>
        <v>26</v>
      </c>
      <c r="F838" s="5" t="str">
        <f ca="1">IF(INDEX(GLOBAL[KET],MATCH(A838,GLOBAL[ID]))="","-",INDEX(GLOBAL[KET],MATCH(A838,GLOBAL[ID])))</f>
        <v>1000 pc</v>
      </c>
    </row>
    <row r="839" spans="1:6" ht="15">
      <c r="A839" s="12">
        <v>838</v>
      </c>
      <c r="D839" s="3" t="str">
        <f ca="1">INDEX(GLOBAL[NAMA BARANG],MATCH(A839,GLOBAL[ID]))</f>
        <v>Garisan Rotary 5 klg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1000 pc</v>
      </c>
    </row>
    <row r="840" spans="1:6" ht="15">
      <c r="A840" s="12">
        <v>839</v>
      </c>
      <c r="D840" s="3" t="str">
        <f ca="1">INDEX(GLOBAL[NAMA BARANG],MATCH(A840,GLOBAL[ID]))</f>
        <v>Garisan Rotary 9043</v>
      </c>
      <c r="E840" s="4">
        <f ca="1">INDEX(GLOBAL[TT],MATCH(A840,GLOBAL[ID]))</f>
        <v>5</v>
      </c>
      <c r="F840" s="5" t="str">
        <f ca="1">IF(INDEX(GLOBAL[KET],MATCH(A840,GLOBAL[ID]))="","-",INDEX(GLOBAL[KET],MATCH(A840,GLOBAL[ID])))</f>
        <v>2000 pc</v>
      </c>
    </row>
    <row r="841" spans="1:6" ht="15">
      <c r="A841" s="12">
        <v>840</v>
      </c>
      <c r="D841" s="3" t="str">
        <f ca="1">INDEX(GLOBAL[NAMA BARANG],MATCH(A841,GLOBAL[ID]))</f>
        <v>Garisan sablon 290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 ls</v>
      </c>
    </row>
    <row r="842" spans="1:6" ht="15">
      <c r="A842" s="12">
        <v>841</v>
      </c>
      <c r="D842" s="3" t="str">
        <f ca="1">INDEX(GLOBAL[NAMA BARANG],MATCH(A842,GLOBAL[ID]))</f>
        <v>Garisan Sablon ikan 633 N-324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200 ls</v>
      </c>
    </row>
    <row r="843" spans="1:6" ht="15">
      <c r="A843" s="12">
        <v>842</v>
      </c>
      <c r="D843" s="3" t="str">
        <f ca="1">INDEX(GLOBAL[NAMA BARANG],MATCH(A843,GLOBAL[ID]))</f>
        <v>Garisan set 1011 18cm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1200 pc</v>
      </c>
    </row>
    <row r="844" spans="1:6" ht="15">
      <c r="A844" s="12">
        <v>843</v>
      </c>
      <c r="D844" s="3" t="str">
        <f ca="1">INDEX(GLOBAL[NAMA BARANG],MATCH(A844,GLOBAL[ID]))</f>
        <v>Garisan set 1411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800</v>
      </c>
    </row>
    <row r="845" spans="1:6" ht="15">
      <c r="A845" s="12">
        <v>844</v>
      </c>
      <c r="D845" s="3" t="str">
        <f ca="1">INDEX(GLOBAL[NAMA BARANG],MATCH(A845,GLOBAL[ID]))</f>
        <v>Garisan set 15cm 815 girl (30)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480 set</v>
      </c>
    </row>
    <row r="846" spans="1:6" ht="15">
      <c r="A846" s="12">
        <v>845</v>
      </c>
      <c r="D846" s="3" t="str">
        <f ca="1">INDEX(GLOBAL[NAMA BARANG],MATCH(A846,GLOBAL[ID]))</f>
        <v>Garisan set 2175 PVC 20cm (50)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3 30cm yencheng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24 ls</v>
      </c>
    </row>
    <row r="848" spans="1:6" ht="15">
      <c r="A848" s="12">
        <v>847</v>
      </c>
      <c r="D848" s="3" t="str">
        <f ca="1">INDEX(GLOBAL[NAMA BARANG],MATCH(A848,GLOBAL[ID]))</f>
        <v>Garisan set 30cm 5010 (M.mouse, Brb, WTP, dinosaurus)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500 pc</v>
      </c>
    </row>
    <row r="849" spans="1:6" ht="15">
      <c r="A849" s="12">
        <v>848</v>
      </c>
      <c r="D849" s="3" t="str">
        <f ca="1">INDEX(GLOBAL[NAMA BARANG],MATCH(A849,GLOBAL[ID]))</f>
        <v>Garisan set 340-01/ 3019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72 ls</v>
      </c>
    </row>
    <row r="850" spans="1:6" ht="15">
      <c r="A850" s="12">
        <v>849</v>
      </c>
      <c r="D850" s="3" t="str">
        <f ca="1">INDEX(GLOBAL[NAMA BARANG],MATCH(A850,GLOBAL[ID]))</f>
        <v>Garisan set 608/ 15cm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16 box</v>
      </c>
    </row>
    <row r="851" spans="1:6" ht="15">
      <c r="A851" s="12">
        <v>850</v>
      </c>
      <c r="D851" s="3" t="str">
        <f ca="1">INDEX(GLOBAL[NAMA BARANG],MATCH(A851,GLOBAL[ID]))</f>
        <v>Garisan set 7006 blk</v>
      </c>
      <c r="E851" s="4">
        <f ca="1">INDEX(GLOBAL[TT],MATCH(A851,GLOBAL[ID]))</f>
        <v>51</v>
      </c>
      <c r="F851" s="5" t="str">
        <f ca="1">IF(INDEX(GLOBAL[KET],MATCH(A851,GLOBAL[ID]))="","-",INDEX(GLOBAL[KET],MATCH(A851,GLOBAL[ID])))</f>
        <v>480 set</v>
      </c>
    </row>
    <row r="852" spans="1:6" ht="15">
      <c r="A852" s="12">
        <v>851</v>
      </c>
      <c r="D852" s="3" t="str">
        <f ca="1">INDEX(GLOBAL[NAMA BARANG],MATCH(A852,GLOBAL[ID]))</f>
        <v>Garisan set 8020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576 pc</v>
      </c>
    </row>
    <row r="853" spans="1:6" ht="15">
      <c r="A853" s="12">
        <v>852</v>
      </c>
      <c r="D853" s="3" t="str">
        <f ca="1">INDEX(GLOBAL[NAMA BARANG],MATCH(A853,GLOBAL[ID]))</f>
        <v>Garisan set 818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853</v>
      </c>
      <c r="D854" s="3" t="str">
        <f ca="1">INDEX(GLOBAL[NAMA BARANG],MATCH(A854,GLOBAL[ID]))</f>
        <v>Garisan set 8253 (50 set)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800 pc</v>
      </c>
    </row>
    <row r="855" spans="1:6" ht="15">
      <c r="A855" s="12">
        <v>854</v>
      </c>
      <c r="D855" s="3" t="str">
        <f ca="1">INDEX(GLOBAL[NAMA BARANG],MATCH(A855,GLOBAL[ID]))</f>
        <v>Garisan set Cow 2016 (60)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20 box</v>
      </c>
    </row>
    <row r="856" spans="1:6" ht="15">
      <c r="A856" s="12">
        <v>855</v>
      </c>
      <c r="D856" s="3" t="str">
        <f ca="1">INDEX(GLOBAL[NAMA BARANG],MATCH(A856,GLOBAL[ID]))</f>
        <v>Garisan set Elephant 2016 (60)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 box</v>
      </c>
    </row>
    <row r="857" spans="1:6" ht="15">
      <c r="A857" s="12">
        <v>856</v>
      </c>
      <c r="D857" s="3" t="str">
        <f ca="1">INDEX(GLOBAL[NAMA BARANG],MATCH(A857,GLOBAL[ID]))</f>
        <v>Garisan set Δ 9102 pony</v>
      </c>
      <c r="E857" s="4">
        <f ca="1">INDEX(GLOBAL[TT],MATCH(A857,GLOBAL[ID]))</f>
        <v>1</v>
      </c>
      <c r="F857" s="5">
        <f ca="1">IF(INDEX(GLOBAL[KET],MATCH(A857,GLOBAL[ID]))="","-",INDEX(GLOBAL[KET],MATCH(A857,GLOBAL[ID])))</f>
        <v>640</v>
      </c>
    </row>
    <row r="858" spans="1:6" ht="15">
      <c r="A858" s="12">
        <v>857</v>
      </c>
      <c r="D858" s="3" t="str">
        <f ca="1">INDEX(GLOBAL[NAMA BARANG],MATCH(A858,GLOBAL[ID]))</f>
        <v>Garisan Si Rei A 1101 Jiyu</v>
      </c>
      <c r="E858" s="4">
        <f ca="1">INDEX(GLOBAL[TT],MATCH(A858,GLOBAL[ID]))</f>
        <v>5</v>
      </c>
      <c r="F858" s="5" t="str">
        <f ca="1">IF(INDEX(GLOBAL[KET],MATCH(A858,GLOBAL[ID]))="","-",INDEX(GLOBAL[KET],MATCH(A858,GLOBAL[ID])))</f>
        <v>960 set</v>
      </c>
    </row>
    <row r="859" spans="1:6" ht="15">
      <c r="A859" s="12">
        <v>858</v>
      </c>
      <c r="D859" s="3" t="str">
        <f ca="1">INDEX(GLOBAL[NAMA BARANG],MATCH(A859,GLOBAL[ID]))</f>
        <v>Garisan SO 7235 Heart Stationery 24cm Besi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2400 pc</v>
      </c>
    </row>
    <row r="860" spans="1:6" ht="15">
      <c r="A860" s="12">
        <v>859</v>
      </c>
      <c r="D860" s="3" t="str">
        <f ca="1">INDEX(GLOBAL[NAMA BARANG],MATCH(A860,GLOBAL[ID]))</f>
        <v>Garisan TF 1988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200 LSN</v>
      </c>
    </row>
    <row r="861" spans="1:6" ht="15">
      <c r="A861" s="12">
        <v>860</v>
      </c>
      <c r="D861" s="3" t="str">
        <f ca="1">INDEX(GLOBAL[NAMA BARANG],MATCH(A861,GLOBAL[ID]))</f>
        <v>Garisan TF 1989 Lingkaran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144 LSN</v>
      </c>
    </row>
    <row r="862" spans="1:6" ht="15">
      <c r="A862" s="12">
        <v>861</v>
      </c>
      <c r="D862" s="3" t="str">
        <f ca="1">INDEX(GLOBAL[NAMA BARANG],MATCH(A862,GLOBAL[ID]))</f>
        <v>Garisan UMPTN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10000 pc</v>
      </c>
    </row>
    <row r="863" spans="1:6" ht="15">
      <c r="A863" s="12">
        <v>862</v>
      </c>
      <c r="D863" s="3" t="str">
        <f ca="1">INDEX(GLOBAL[NAMA BARANG],MATCH(A863,GLOBAL[ID]))</f>
        <v>Garisan XD 1516/ 15cm lentur 1x36 PR (1)</v>
      </c>
      <c r="E863" s="4">
        <f ca="1">INDEX(GLOBAL[TT],MATCH(A863,GLOBAL[ID]))</f>
        <v>11</v>
      </c>
      <c r="F863" s="5" t="str">
        <f ca="1">IF(INDEX(GLOBAL[KET],MATCH(A863,GLOBAL[ID]))="","-",INDEX(GLOBAL[KET],MATCH(A863,GLOBAL[ID])))</f>
        <v>80 box</v>
      </c>
    </row>
    <row r="864" spans="1:6" ht="15">
      <c r="A864" s="12">
        <v>863</v>
      </c>
      <c r="D864" s="3" t="str">
        <f ca="1">INDEX(GLOBAL[NAMA BARANG],MATCH(A864,GLOBAL[ID]))</f>
        <v>Garisan XT 997 (1x60)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30 box</v>
      </c>
    </row>
    <row r="865" spans="1:6" ht="15">
      <c r="A865" s="12">
        <v>864</v>
      </c>
      <c r="D865" s="3" t="str">
        <f ca="1">INDEX(GLOBAL[NAMA BARANG],MATCH(A865,GLOBAL[ID]))</f>
        <v>Garisan YS 2020</v>
      </c>
      <c r="E865" s="4">
        <f ca="1">INDEX(GLOBAL[TT],MATCH(A865,GLOBAL[ID]))</f>
        <v>9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YS 3030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Δ no.10 Kojiko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 xml:space="preserve">Garisan Δ no.12 Kojiko 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>Garisan Δ no.6 Kojiko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60 LSN</v>
      </c>
    </row>
    <row r="870" spans="1:6" ht="15">
      <c r="A870" s="12">
        <v>869</v>
      </c>
      <c r="D870" s="3" t="str">
        <f ca="1">INDEX(GLOBAL[NAMA BARANG],MATCH(A870,GLOBAL[ID]))</f>
        <v>Garisan Δ no.8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24 LSN</v>
      </c>
    </row>
    <row r="871" spans="1:6" ht="15">
      <c r="A871" s="12">
        <v>870</v>
      </c>
      <c r="D871" s="3" t="str">
        <f ca="1">INDEX(GLOBAL[NAMA BARANG],MATCH(A871,GLOBAL[ID]))</f>
        <v>Gift Card HL-847 Kotak Gliter (250)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 disp</v>
      </c>
    </row>
    <row r="872" spans="1:6" ht="15">
      <c r="A872" s="12">
        <v>871</v>
      </c>
      <c r="D872" s="3" t="str">
        <f ca="1">INDEX(GLOBAL[NAMA BARANG],MATCH(A872,GLOBAL[ID]))</f>
        <v>Gk Hp Disney GT Hp 1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120 ls</v>
      </c>
    </row>
    <row r="873" spans="1:6" ht="15">
      <c r="A873" s="12">
        <v>872</v>
      </c>
      <c r="D873" s="3" t="str">
        <f ca="1">INDEX(GLOBAL[NAMA BARANG],MATCH(A873,GLOBAL[ID]))</f>
        <v>Gliter 612 (8891)</v>
      </c>
      <c r="E873" s="4">
        <f ca="1">INDEX(GLOBAL[TT],MATCH(A873,GLOBAL[ID]))</f>
        <v>9</v>
      </c>
      <c r="F873" s="5" t="str">
        <f ca="1">IF(INDEX(GLOBAL[KET],MATCH(A873,GLOBAL[ID]))="","-",INDEX(GLOBAL[KET],MATCH(A873,GLOBAL[ID])))</f>
        <v>288 pc</v>
      </c>
    </row>
    <row r="874" spans="1:6" ht="15">
      <c r="A874" s="12">
        <v>873</v>
      </c>
      <c r="D874" s="3" t="str">
        <f ca="1">INDEX(GLOBAL[NAMA BARANG],MATCH(A874,GLOBAL[ID]))</f>
        <v>Gliter 806</v>
      </c>
      <c r="E874" s="4">
        <f ca="1">INDEX(GLOBAL[TT],MATCH(A874,GLOBAL[ID]))</f>
        <v>4</v>
      </c>
      <c r="F874" s="5">
        <f ca="1">IF(INDEX(GLOBAL[KET],MATCH(A874,GLOBAL[ID]))="","-",INDEX(GLOBAL[KET],MATCH(A874,GLOBAL[ID])))</f>
        <v>288</v>
      </c>
    </row>
    <row r="875" spans="1:6" ht="15">
      <c r="A875" s="12">
        <v>874</v>
      </c>
      <c r="D875" s="3" t="str">
        <f ca="1">INDEX(GLOBAL[NAMA BARANG],MATCH(A875,GLOBAL[ID]))</f>
        <v>Gliter 9106/ 9006</v>
      </c>
      <c r="E875" s="4">
        <f ca="1">INDEX(GLOBAL[TT],MATCH(A875,GLOBAL[ID]))</f>
        <v>18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875</v>
      </c>
      <c r="D876" s="3" t="str">
        <f ca="1">INDEX(GLOBAL[NAMA BARANG],MATCH(A876,GLOBAL[ID]))</f>
        <v>Gliter CG 8891-2 metalik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288 rtg</v>
      </c>
    </row>
    <row r="877" spans="1:6" ht="15">
      <c r="A877" s="12">
        <v>876</v>
      </c>
      <c r="D877" s="3" t="str">
        <f ca="1">INDEX(GLOBAL[NAMA BARANG],MATCH(A877,GLOBAL[ID]))</f>
        <v>Gliter G 816 metallik</v>
      </c>
      <c r="E877" s="4">
        <f ca="1">INDEX(GLOBAL[TT],MATCH(A877,GLOBAL[ID]))</f>
        <v>5</v>
      </c>
      <c r="F877" s="5" t="str">
        <f ca="1">IF(INDEX(GLOBAL[KET],MATCH(A877,GLOBAL[ID]))="","-",INDEX(GLOBAL[KET],MATCH(A877,GLOBAL[ID])))</f>
        <v>288 pc</v>
      </c>
    </row>
    <row r="878" spans="1:6" ht="15">
      <c r="A878" s="12">
        <v>877</v>
      </c>
      <c r="D878" s="3" t="str">
        <f ca="1">INDEX(GLOBAL[NAMA BARANG],MATCH(A878,GLOBAL[ID]))</f>
        <v>Gliter glue 8891-4</v>
      </c>
      <c r="E878" s="4">
        <f ca="1">INDEX(GLOBAL[TT],MATCH(A878,GLOBAL[ID]))</f>
        <v>11</v>
      </c>
      <c r="F878" s="5">
        <f ca="1">IF(INDEX(GLOBAL[KET],MATCH(A878,GLOBAL[ID]))="","-",INDEX(GLOBAL[KET],MATCH(A878,GLOBAL[ID])))</f>
        <v>288</v>
      </c>
    </row>
    <row r="879" spans="1:6" ht="15">
      <c r="A879" s="12">
        <v>878</v>
      </c>
      <c r="D879" s="3" t="str">
        <f ca="1">INDEX(GLOBAL[NAMA BARANG],MATCH(A879,GLOBAL[ID]))</f>
        <v>Gliter glue 8891-5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glue 8891-6 (pelangi)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003(1)</v>
      </c>
      <c r="E881" s="4">
        <f ca="1">INDEX(GLOBAL[TT],MATCH(A881,GLOBAL[ID]))</f>
        <v>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004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metalik campur</v>
      </c>
      <c r="E883" s="4">
        <f ca="1">INDEX(GLOBAL[TT],MATCH(A883,GLOBAL[ID]))</f>
        <v>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polos</v>
      </c>
      <c r="E884" s="4">
        <f ca="1">INDEX(GLOBAL[TT],MATCH(A884,GLOBAL[ID]))</f>
        <v>8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powder 15gr CC888</v>
      </c>
      <c r="E885" s="4">
        <f ca="1">INDEX(GLOBAL[TT],MATCH(A885,GLOBAL[ID]))</f>
        <v>20</v>
      </c>
      <c r="F885" s="5" t="str">
        <f ca="1">IF(INDEX(GLOBAL[KET],MATCH(A885,GLOBAL[ID]))="","-",INDEX(GLOBAL[KET],MATCH(A885,GLOBAL[ID])))</f>
        <v>576 pc</v>
      </c>
    </row>
    <row r="886" spans="1:6" ht="15">
      <c r="A886" s="12">
        <v>885</v>
      </c>
      <c r="D886" s="3" t="str">
        <f ca="1">INDEX(GLOBAL[NAMA BARANG],MATCH(A886,GLOBAL[ID]))</f>
        <v>Gliter PVC 12 (8891-7)</v>
      </c>
      <c r="E886" s="4">
        <f ca="1">INDEX(GLOBAL[TT],MATCH(A886,GLOBAL[ID]))</f>
        <v>43</v>
      </c>
      <c r="F886" s="5" t="str">
        <f ca="1">IF(INDEX(GLOBAL[KET],MATCH(A886,GLOBAL[ID]))="","-",INDEX(GLOBAL[KET],MATCH(A886,GLOBAL[ID])))</f>
        <v>96 ls</v>
      </c>
    </row>
    <row r="887" spans="1:6" ht="15">
      <c r="A887" s="12">
        <v>886</v>
      </c>
      <c r="D887" s="3" t="str">
        <f ca="1">INDEX(GLOBAL[NAMA BARANG],MATCH(A887,GLOBAL[ID]))</f>
        <v>Gliter tabung PHS</v>
      </c>
      <c r="E887" s="4">
        <f ca="1">INDEX(GLOBAL[TT],MATCH(A887,GLOBAL[ID]))</f>
        <v>14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Glitter GF 32</v>
      </c>
      <c r="E888" s="4">
        <f ca="1">INDEX(GLOBAL[TT],MATCH(A888,GLOBAL[ID]))</f>
        <v>29</v>
      </c>
      <c r="F888" s="5" t="str">
        <f ca="1">IF(INDEX(GLOBAL[KET],MATCH(A888,GLOBAL[ID]))="","-",INDEX(GLOBAL[KET],MATCH(A888,GLOBAL[ID])))</f>
        <v>96 pc</v>
      </c>
    </row>
    <row r="889" spans="1:6" ht="15">
      <c r="A889" s="12">
        <v>888</v>
      </c>
      <c r="D889" s="3" t="str">
        <f ca="1">INDEX(GLOBAL[NAMA BARANG],MATCH(A889,GLOBAL[ID]))</f>
        <v>Gun Tacker S 2308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48 pc</v>
      </c>
    </row>
    <row r="890" spans="1:6" ht="15">
      <c r="A890" s="12">
        <v>889</v>
      </c>
      <c r="D890" s="3" t="str">
        <f ca="1">INDEX(GLOBAL[NAMA BARANG],MATCH(A890,GLOBAL[ID]))</f>
        <v>Gunting 206j-1 cola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206j-2 k mas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304j-1 kecil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304j-2 k mas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BBL 4401/ set 3</v>
      </c>
      <c r="E894" s="4">
        <f ca="1">INDEX(GLOBAL[TT],MATCH(A894,GLOBAL[ID]))</f>
        <v>4</v>
      </c>
      <c r="F894" s="5" t="str">
        <f ca="1">IF(INDEX(GLOBAL[KET],MATCH(A894,GLOBAL[ID]))="","-",INDEX(GLOBAL[KET],MATCH(A894,GLOBAL[ID])))</f>
        <v>360 PCS</v>
      </c>
    </row>
    <row r="895" spans="1:6" ht="15">
      <c r="A895" s="12">
        <v>894</v>
      </c>
      <c r="D895" s="3" t="str">
        <f ca="1">INDEX(GLOBAL[NAMA BARANG],MATCH(A895,GLOBAL[ID]))</f>
        <v>Gunting Davis DuL (6)</v>
      </c>
      <c r="E895" s="4">
        <f ca="1">INDEX(GLOBAL[TT],MATCH(A895,GLOBAL[ID]))</f>
        <v>2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Davis M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FM Coklat Gunindo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30 LSN</v>
      </c>
    </row>
    <row r="898" spans="1:6" ht="15">
      <c r="A898" s="12">
        <v>897</v>
      </c>
      <c r="D898" s="3" t="str">
        <f ca="1">INDEX(GLOBAL[NAMA BARANG],MATCH(A898,GLOBAL[ID]))</f>
        <v>Gunting Gunindo FL Coklat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898</v>
      </c>
      <c r="D899" s="3" t="str">
        <f ca="1">INDEX(GLOBAL[NAMA BARANG],MATCH(A899,GLOBAL[ID]))</f>
        <v>Gunting Gunindo OPM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60 LSN</v>
      </c>
    </row>
    <row r="900" spans="1:6" ht="15">
      <c r="A900" s="12">
        <v>899</v>
      </c>
      <c r="D900" s="3" t="str">
        <f ca="1">INDEX(GLOBAL[NAMA BARANG],MATCH(A900,GLOBAL[ID]))</f>
        <v>Gunting Gunindo SPL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30 LSN</v>
      </c>
    </row>
    <row r="901" spans="1:6" ht="15">
      <c r="A901" s="12">
        <v>900</v>
      </c>
      <c r="D901" s="3" t="str">
        <f ca="1">INDEX(GLOBAL[NAMA BARANG],MATCH(A901,GLOBAL[ID]))</f>
        <v>Gunting HT 707 T</v>
      </c>
      <c r="E901" s="4">
        <f ca="1">INDEX(GLOBAL[TT],MATCH(A901,GLOBAL[ID]))</f>
        <v>2</v>
      </c>
      <c r="F901" s="5" t="str">
        <f ca="1">IF(INDEX(GLOBAL[KET],MATCH(A901,GLOBAL[ID]))="","-",INDEX(GLOBAL[KET],MATCH(A901,GLOBAL[ID])))</f>
        <v>30 ls</v>
      </c>
    </row>
    <row r="902" spans="1:6" ht="15">
      <c r="A902" s="12">
        <v>901</v>
      </c>
      <c r="D902" s="3" t="str">
        <f ca="1">INDEX(GLOBAL[NAMA BARANG],MATCH(A902,GLOBAL[ID]))</f>
        <v>Gunting Ideal K 100</v>
      </c>
      <c r="E902" s="4">
        <f ca="1">INDEX(GLOBAL[TT],MATCH(A902,GLOBAL[ID]))</f>
        <v>7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902</v>
      </c>
      <c r="D903" s="3" t="str">
        <f ca="1">INDEX(GLOBAL[NAMA BARANG],MATCH(A903,GLOBAL[ID]))</f>
        <v>Gunting Ideal K 200</v>
      </c>
      <c r="E903" s="4">
        <f ca="1">INDEX(GLOBAL[TT],MATCH(A903,GLOBAL[ID]))</f>
        <v>14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903</v>
      </c>
      <c r="D904" s="3" t="str">
        <f ca="1">INDEX(GLOBAL[NAMA BARANG],MATCH(A904,GLOBAL[ID]))</f>
        <v>Gunting Ideal K 300</v>
      </c>
      <c r="E904" s="4">
        <f ca="1">INDEX(GLOBAL[TT],MATCH(A904,GLOBAL[ID]))</f>
        <v>11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904</v>
      </c>
      <c r="D905" s="3" t="str">
        <f ca="1">INDEX(GLOBAL[NAMA BARANG],MATCH(A905,GLOBAL[ID]))</f>
        <v>Gunting Ideal K 400</v>
      </c>
      <c r="E905" s="4">
        <f ca="1">INDEX(GLOBAL[TT],MATCH(A905,GLOBAL[ID]))</f>
        <v>5</v>
      </c>
      <c r="F905" s="5" t="str">
        <f ca="1">IF(INDEX(GLOBAL[KET],MATCH(A905,GLOBAL[ID]))="","-",INDEX(GLOBAL[KET],MATCH(A905,GLOBAL[ID])))</f>
        <v>24 ls</v>
      </c>
    </row>
    <row r="906" spans="1:6" ht="15">
      <c r="A906" s="12">
        <v>905</v>
      </c>
      <c r="D906" s="3" t="str">
        <f ca="1">INDEX(GLOBAL[NAMA BARANG],MATCH(A906,GLOBAL[ID]))</f>
        <v>Gunting Ideal K 500</v>
      </c>
      <c r="E906" s="4">
        <f ca="1">INDEX(GLOBAL[TT],MATCH(A906,GLOBAL[ID]))</f>
        <v>12</v>
      </c>
      <c r="F906" s="5" t="str">
        <f ca="1">IF(INDEX(GLOBAL[KET],MATCH(A906,GLOBAL[ID]))="","-",INDEX(GLOBAL[KET],MATCH(A906,GLOBAL[ID])))</f>
        <v>20 LSN</v>
      </c>
    </row>
    <row r="907" spans="1:6" ht="15">
      <c r="A907" s="12">
        <v>906</v>
      </c>
      <c r="D907" s="3" t="str">
        <f ca="1">INDEX(GLOBAL[NAMA BARANG],MATCH(A907,GLOBAL[ID]))</f>
        <v>Gunting Infico SC 100 blk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30 ls</v>
      </c>
    </row>
    <row r="908" spans="1:6" ht="15">
      <c r="A908" s="12">
        <v>907</v>
      </c>
      <c r="D908" s="3" t="str">
        <f ca="1">INDEX(GLOBAL[NAMA BARANG],MATCH(A908,GLOBAL[ID]))</f>
        <v>Gunting Infico SC 40</v>
      </c>
      <c r="E908" s="4">
        <f ca="1">INDEX(GLOBAL[TT],MATCH(A908,GLOBAL[ID]))</f>
        <v>5</v>
      </c>
      <c r="F908" s="5" t="str">
        <f ca="1">IF(INDEX(GLOBAL[KET],MATCH(A908,GLOBAL[ID]))="","-",INDEX(GLOBAL[KET],MATCH(A908,GLOBAL[ID])))</f>
        <v>40 ls</v>
      </c>
    </row>
    <row r="909" spans="1:6" ht="15">
      <c r="A909" s="12">
        <v>908</v>
      </c>
      <c r="D909" s="3" t="str">
        <f ca="1">INDEX(GLOBAL[NAMA BARANG],MATCH(A909,GLOBAL[ID]))</f>
        <v>Gunting Infico SC 50</v>
      </c>
      <c r="E909" s="4">
        <f ca="1">INDEX(GLOBAL[TT],MATCH(A909,GLOBAL[ID]))</f>
        <v>12</v>
      </c>
      <c r="F909" s="5" t="str">
        <f ca="1">IF(INDEX(GLOBAL[KET],MATCH(A909,GLOBAL[ID]))="","-",INDEX(GLOBAL[KET],MATCH(A909,GLOBAL[ID])))</f>
        <v>40 ls</v>
      </c>
    </row>
    <row r="910" spans="1:6" ht="15">
      <c r="A910" s="12">
        <v>909</v>
      </c>
      <c r="D910" s="3" t="str">
        <f ca="1">INDEX(GLOBAL[NAMA BARANG],MATCH(A910,GLOBAL[ID]))</f>
        <v>Gunting Junior J 100</v>
      </c>
      <c r="E910" s="4">
        <f ca="1">INDEX(GLOBAL[TT],MATCH(A910,GLOBAL[ID]))</f>
        <v>17</v>
      </c>
      <c r="F910" s="5" t="str">
        <f ca="1">IF(INDEX(GLOBAL[KET],MATCH(A910,GLOBAL[ID]))="","-",INDEX(GLOBAL[KET],MATCH(A910,GLOBAL[ID])))</f>
        <v>48 ls</v>
      </c>
    </row>
    <row r="911" spans="1:6" ht="15">
      <c r="A911" s="12">
        <v>910</v>
      </c>
      <c r="D911" s="3" t="str">
        <f ca="1">INDEX(GLOBAL[NAMA BARANG],MATCH(A911,GLOBAL[ID]))</f>
        <v>Gunting Junior J 200</v>
      </c>
      <c r="E911" s="4">
        <f ca="1">INDEX(GLOBAL[TT],MATCH(A911,GLOBAL[ID]))</f>
        <v>5</v>
      </c>
      <c r="F911" s="5" t="str">
        <f ca="1">IF(INDEX(GLOBAL[KET],MATCH(A911,GLOBAL[ID]))="","-",INDEX(GLOBAL[KET],MATCH(A911,GLOBAL[ID])))</f>
        <v>48 LSN</v>
      </c>
    </row>
    <row r="912" spans="1:6" ht="15">
      <c r="A912" s="12">
        <v>911</v>
      </c>
      <c r="D912" s="3" t="str">
        <f ca="1">INDEX(GLOBAL[NAMA BARANG],MATCH(A912,GLOBAL[ID]))</f>
        <v>Gunting Junior J 300</v>
      </c>
      <c r="E912" s="4">
        <f ca="1">INDEX(GLOBAL[TT],MATCH(A912,GLOBAL[ID]))</f>
        <v>18</v>
      </c>
      <c r="F912" s="5" t="str">
        <f ca="1">IF(INDEX(GLOBAL[KET],MATCH(A912,GLOBAL[ID]))="","-",INDEX(GLOBAL[KET],MATCH(A912,GLOBAL[ID])))</f>
        <v>24 LSN</v>
      </c>
    </row>
    <row r="913" spans="1:6" ht="15">
      <c r="A913" s="12">
        <v>912</v>
      </c>
      <c r="D913" s="3" t="str">
        <f ca="1">INDEX(GLOBAL[NAMA BARANG],MATCH(A913,GLOBAL[ID]))</f>
        <v>Gunting Junior J 400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24 LSN</v>
      </c>
    </row>
    <row r="914" spans="1:6" ht="15">
      <c r="A914" s="12">
        <v>913</v>
      </c>
      <c r="D914" s="3" t="str">
        <f ca="1">INDEX(GLOBAL[NAMA BARANG],MATCH(A914,GLOBAL[ID]))</f>
        <v>Gunting Junior J 500</v>
      </c>
      <c r="E914" s="4">
        <f ca="1">INDEX(GLOBAL[TT],MATCH(A914,GLOBAL[ID]))</f>
        <v>19</v>
      </c>
      <c r="F914" s="5" t="str">
        <f ca="1">IF(INDEX(GLOBAL[KET],MATCH(A914,GLOBAL[ID]))="","-",INDEX(GLOBAL[KET],MATCH(A914,GLOBAL[ID])))</f>
        <v>20 LSN</v>
      </c>
    </row>
    <row r="915" spans="1:6" ht="15">
      <c r="A915" s="12">
        <v>914</v>
      </c>
      <c r="D915" s="3" t="str">
        <f ca="1">INDEX(GLOBAL[NAMA BARANG],MATCH(A915,GLOBAL[ID]))</f>
        <v>Gunting Kaibo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738 PCS</v>
      </c>
    </row>
    <row r="916" spans="1:6" ht="15">
      <c r="A916" s="12">
        <v>915</v>
      </c>
      <c r="D916" s="3" t="str">
        <f ca="1">INDEX(GLOBAL[NAMA BARANG],MATCH(A916,GLOBAL[ID]))</f>
        <v>Gunting KS-C 401 BC (4 pc)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12 box</v>
      </c>
    </row>
    <row r="917" spans="1:6" ht="15">
      <c r="A917" s="12">
        <v>916</v>
      </c>
      <c r="D917" s="3" t="str">
        <f ca="1">INDEX(GLOBAL[NAMA BARANG],MATCH(A917,GLOBAL[ID]))</f>
        <v>Gunting kuku 777 H 211 B</v>
      </c>
      <c r="E917" s="4">
        <f ca="1">INDEX(GLOBAL[TT],MATCH(A917,GLOBAL[ID]))</f>
        <v>36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917</v>
      </c>
      <c r="D918" s="3" t="str">
        <f ca="1">INDEX(GLOBAL[NAMA BARANG],MATCH(A918,GLOBAL[ID]))</f>
        <v>Gunting Kuku 9 macam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gum 010</v>
      </c>
      <c r="E919" s="4">
        <f ca="1">INDEX(GLOBAL[TT],MATCH(A919,GLOBAL[ID]))</f>
        <v>4</v>
      </c>
      <c r="F919" s="5" t="str">
        <f ca="1">IF(INDEX(GLOBAL[KET],MATCH(A919,GLOBAL[ID]))="","-",INDEX(GLOBAL[KET],MATCH(A919,GLOBAL[ID])))</f>
        <v>720 pc</v>
      </c>
    </row>
    <row r="920" spans="1:6" ht="15">
      <c r="A920" s="12">
        <v>919</v>
      </c>
      <c r="D920" s="3" t="str">
        <f ca="1">INDEX(GLOBAL[NAMA BARANG],MATCH(A920,GLOBAL[ID]))</f>
        <v>Gunting Kuku polos 602 Bori (bagus)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F1</v>
      </c>
      <c r="E921" s="4">
        <f ca="1">INDEX(GLOBAL[TT],MATCH(A921,GLOBAL[ID]))</f>
        <v>16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F2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F3</v>
      </c>
      <c r="E923" s="4">
        <f ca="1">INDEX(GLOBAL[TT],MATCH(A923,GLOBAL[ID]))</f>
        <v>15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F4</v>
      </c>
      <c r="E924" s="4">
        <f ca="1">INDEX(GLOBAL[TT],MATCH(A924,GLOBAL[ID]))</f>
        <v>14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Vanco GK 605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lipat Besar (L)</v>
      </c>
      <c r="E926" s="4">
        <f ca="1">INDEX(GLOBAL[TT],MATCH(A926,GLOBAL[ID]))</f>
        <v>2</v>
      </c>
      <c r="F926" s="5" t="str">
        <f ca="1">IF(INDEX(GLOBAL[KET],MATCH(A926,GLOBAL[ID]))="","-",INDEX(GLOBAL[KET],MATCH(A926,GLOBAL[ID])))</f>
        <v>50 ls</v>
      </c>
    </row>
    <row r="927" spans="1:6" ht="15">
      <c r="A927" s="12">
        <v>926</v>
      </c>
      <c r="D927" s="3" t="str">
        <f ca="1">INDEX(GLOBAL[NAMA BARANG],MATCH(A927,GLOBAL[ID]))</f>
        <v>Gunting lipat ht S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100 ls</v>
      </c>
    </row>
    <row r="928" spans="1:6" ht="15">
      <c r="A928" s="12">
        <v>927</v>
      </c>
      <c r="D928" s="3" t="str">
        <f ca="1">INDEX(GLOBAL[NAMA BARANG],MATCH(A928,GLOBAL[ID]))</f>
        <v>Gunting prima SS-01</v>
      </c>
      <c r="E928" s="4">
        <f ca="1">INDEX(GLOBAL[TT],MATCH(A928,GLOBAL[ID]))</f>
        <v>3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928</v>
      </c>
      <c r="D929" s="3" t="str">
        <f ca="1">INDEX(GLOBAL[NAMA BARANG],MATCH(A929,GLOBAL[ID]))</f>
        <v>Gunting Rambut T 826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600 pc</v>
      </c>
    </row>
    <row r="930" spans="1:6" ht="15">
      <c r="A930" s="12">
        <v>929</v>
      </c>
      <c r="D930" s="3" t="str">
        <f ca="1">INDEX(GLOBAL[NAMA BARANG],MATCH(A930,GLOBAL[ID]))</f>
        <v>Gunting Rambut TG 690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600 pc</v>
      </c>
    </row>
    <row r="931" spans="1:6" ht="15">
      <c r="A931" s="12">
        <v>930</v>
      </c>
      <c r="D931" s="3" t="str">
        <f ca="1">INDEX(GLOBAL[NAMA BARANG],MATCH(A931,GLOBAL[ID]))</f>
        <v>Gunting SC 165</v>
      </c>
      <c r="E931" s="4">
        <f ca="1">INDEX(GLOBAL[TT],MATCH(A931,GLOBAL[ID]))</f>
        <v>6</v>
      </c>
      <c r="F931" s="5" t="str">
        <f ca="1">IF(INDEX(GLOBAL[KET],MATCH(A931,GLOBAL[ID]))="","-",INDEX(GLOBAL[KET],MATCH(A931,GLOBAL[ID])))</f>
        <v>20 ls</v>
      </c>
    </row>
    <row r="932" spans="1:6" ht="15">
      <c r="A932" s="12">
        <v>931</v>
      </c>
      <c r="D932" s="3" t="str">
        <f ca="1">INDEX(GLOBAL[NAMA BARANG],MATCH(A932,GLOBAL[ID]))</f>
        <v>Gunting set SC-826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816 pc</v>
      </c>
    </row>
    <row r="933" spans="1:6" ht="15">
      <c r="A933" s="12">
        <v>932</v>
      </c>
      <c r="D933" s="3" t="str">
        <f ca="1">INDEX(GLOBAL[NAMA BARANG],MATCH(A933,GLOBAL[ID]))</f>
        <v>Gunting SH-2302 plst mini 1x52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12 box</v>
      </c>
    </row>
    <row r="934" spans="1:6" ht="15">
      <c r="A934" s="12">
        <v>933</v>
      </c>
      <c r="D934" s="3" t="str">
        <f ca="1">INDEX(GLOBAL[NAMA BARANG],MATCH(A934,GLOBAL[ID]))</f>
        <v>Gunting sister MFL mix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20 ls</v>
      </c>
    </row>
    <row r="935" spans="1:6" ht="15">
      <c r="A935" s="12">
        <v>934</v>
      </c>
      <c r="D935" s="3" t="str">
        <f ca="1">INDEX(GLOBAL[NAMA BARANG],MATCH(A935,GLOBAL[ID]))</f>
        <v>Gunting sister MFM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30 ls</v>
      </c>
    </row>
    <row r="936" spans="1:6" ht="15">
      <c r="A936" s="12">
        <v>935</v>
      </c>
      <c r="D936" s="3" t="str">
        <f ca="1">INDEX(GLOBAL[NAMA BARANG],MATCH(A936,GLOBAL[ID]))</f>
        <v>Gunting Trend LL (ATAS)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Gunting Trend MM</v>
      </c>
      <c r="E937" s="4">
        <f ca="1">INDEX(GLOBAL[TT],MATCH(A937,GLOBAL[ID]))</f>
        <v>12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Gunting Trend SS</v>
      </c>
      <c r="E938" s="4">
        <f ca="1">INDEX(GLOBAL[TT],MATCH(A938,GLOBAL[ID]))</f>
        <v>36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Hand Counter Compas 999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240 pc</v>
      </c>
    </row>
    <row r="940" spans="1:6" ht="15">
      <c r="A940" s="12">
        <v>939</v>
      </c>
      <c r="D940" s="3" t="str">
        <f ca="1">INDEX(GLOBAL[NAMA BARANG],MATCH(A940,GLOBAL[ID]))</f>
        <v>Hang Map Enter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500 PCS</v>
      </c>
    </row>
    <row r="941" spans="1:6" ht="15">
      <c r="A941" s="12">
        <v>940</v>
      </c>
      <c r="D941" s="3" t="str">
        <f ca="1">INDEX(GLOBAL[NAMA BARANG],MATCH(A941,GLOBAL[ID]))</f>
        <v>ID Card 612 (24)/ + Tali(24) B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Biru Tua</v>
      </c>
      <c r="E942" s="4">
        <f ca="1">INDEX(GLOBAL[TT],MATCH(A942,GLOBAL[ID]))</f>
        <v>42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K</v>
      </c>
      <c r="E943" s="4">
        <f ca="1">INDEX(GLOBAL[TT],MATCH(A943,GLOBAL[ID]))</f>
        <v>44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M</v>
      </c>
      <c r="E944" s="4">
        <f ca="1">INDEX(GLOBAL[TT],MATCH(A944,GLOBAL[ID]))</f>
        <v>45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Orange</v>
      </c>
      <c r="E945" s="4">
        <f ca="1">INDEX(GLOBAL[TT],MATCH(A945,GLOBAL[ID]))</f>
        <v>43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Pink</v>
      </c>
      <c r="E946" s="4">
        <f ca="1">INDEX(GLOBAL[TT],MATCH(A946,GLOBAL[ID]))</f>
        <v>46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A1 (jelek)</v>
      </c>
      <c r="E947" s="4">
        <f ca="1">INDEX(GLOBAL[TT],MATCH(A947,GLOBAL[ID]))</f>
        <v>2</v>
      </c>
      <c r="F947" s="5">
        <f ca="1">IF(INDEX(GLOBAL[KET],MATCH(A947,GLOBAL[ID]))="","-",INDEX(GLOBAL[KET],MATCH(A947,GLOBAL[ID])))</f>
        <v>8000</v>
      </c>
    </row>
    <row r="948" spans="1:6" ht="15">
      <c r="A948" s="12">
        <v>947</v>
      </c>
      <c r="D948" s="3" t="str">
        <f ca="1">INDEX(GLOBAL[NAMA BARANG],MATCH(A948,GLOBAL[ID]))</f>
        <v>ID card A1 amanda</v>
      </c>
      <c r="E948" s="4">
        <f ca="1">INDEX(GLOBAL[TT],MATCH(A948,GLOBAL[ID]))</f>
        <v>3</v>
      </c>
      <c r="F948" s="5" t="str">
        <f ca="1">IF(INDEX(GLOBAL[KET],MATCH(A948,GLOBAL[ID]))="","-",INDEX(GLOBAL[KET],MATCH(A948,GLOBAL[ID])))</f>
        <v>6000 pc</v>
      </c>
    </row>
    <row r="949" spans="1:6" ht="15">
      <c r="A949" s="12">
        <v>948</v>
      </c>
      <c r="D949" s="3" t="str">
        <f ca="1">INDEX(GLOBAL[NAMA BARANG],MATCH(A949,GLOBAL[ID]))</f>
        <v>ID Card B2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5000</v>
      </c>
    </row>
    <row r="950" spans="1:6" ht="15">
      <c r="A950" s="12">
        <v>949</v>
      </c>
      <c r="D950" s="3" t="str">
        <f ca="1">INDEX(GLOBAL[NAMA BARANG],MATCH(A950,GLOBAL[ID]))</f>
        <v>ID Card B3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4000</v>
      </c>
    </row>
    <row r="951" spans="1:6" ht="15">
      <c r="A951" s="12">
        <v>950</v>
      </c>
      <c r="D951" s="3" t="str">
        <f ca="1">INDEX(GLOBAL[NAMA BARANG],MATCH(A951,GLOBAL[ID]))</f>
        <v>ID Card B4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3200</v>
      </c>
    </row>
    <row r="952" spans="1:6" ht="15">
      <c r="A952" s="12">
        <v>951</v>
      </c>
      <c r="D952" s="3" t="str">
        <f ca="1">INDEX(GLOBAL[NAMA BARANG],MATCH(A952,GLOBAL[ID]))</f>
        <v>ID Card Case B4 Enter</v>
      </c>
      <c r="E952" s="4">
        <f ca="1">INDEX(GLOBAL[TT],MATCH(A952,GLOBAL[ID]))</f>
        <v>1</v>
      </c>
      <c r="F952" s="5">
        <f ca="1">IF(INDEX(GLOBAL[KET],MATCH(A952,GLOBAL[ID]))="","-",INDEX(GLOBAL[KET],MATCH(A952,GLOBAL[ID])))</f>
        <v>3200</v>
      </c>
    </row>
    <row r="953" spans="1:6" ht="15">
      <c r="A953" s="12">
        <v>952</v>
      </c>
      <c r="D953" s="3" t="str">
        <f ca="1">INDEX(GLOBAL[NAMA BARANG],MATCH(A953,GLOBAL[ID]))</f>
        <v>ID card holder Vertical 0174</v>
      </c>
      <c r="E953" s="4">
        <f ca="1">INDEX(GLOBAL[TT],MATCH(A953,GLOBAL[ID]))</f>
        <v>2</v>
      </c>
      <c r="F953" s="5">
        <f ca="1">IF(INDEX(GLOBAL[KET],MATCH(A953,GLOBAL[ID]))="","-",INDEX(GLOBAL[KET],MATCH(A953,GLOBAL[ID])))</f>
        <v>1600</v>
      </c>
    </row>
    <row r="954" spans="1:6" ht="15">
      <c r="A954" s="12">
        <v>953</v>
      </c>
      <c r="D954" s="3" t="str">
        <f ca="1">INDEX(GLOBAL[NAMA BARANG],MATCH(A954,GLOBAL[ID]))</f>
        <v>ID card JBS 107 biru</v>
      </c>
      <c r="E954" s="4">
        <f ca="1">INDEX(GLOBAL[TT],MATCH(A954,GLOBAL[ID]))</f>
        <v>2</v>
      </c>
      <c r="F954" s="5" t="str">
        <f ca="1">IF(INDEX(GLOBAL[KET],MATCH(A954,GLOBAL[ID]))="","-",INDEX(GLOBAL[KET],MATCH(A954,GLOBAL[ID])))</f>
        <v>3000 pc</v>
      </c>
    </row>
    <row r="955" spans="1:6" ht="15">
      <c r="A955" s="12">
        <v>954</v>
      </c>
      <c r="D955" s="3" t="str">
        <f ca="1">INDEX(GLOBAL[NAMA BARANG],MATCH(A955,GLOBAL[ID]))</f>
        <v>ID Card nama CD 008 lurus B</v>
      </c>
      <c r="E955" s="4">
        <f ca="1">INDEX(GLOBAL[TT],MATCH(A955,GLOBAL[ID]))</f>
        <v>15</v>
      </c>
      <c r="F955" s="5">
        <f ca="1">IF(INDEX(GLOBAL[KET],MATCH(A955,GLOBAL[ID]))="","-",INDEX(GLOBAL[KET],MATCH(A955,GLOBAL[ID])))</f>
        <v>3000</v>
      </c>
    </row>
    <row r="956" spans="1:6" ht="15">
      <c r="A956" s="12">
        <v>955</v>
      </c>
      <c r="D956" s="3" t="str">
        <f ca="1">INDEX(GLOBAL[NAMA BARANG],MATCH(A956,GLOBAL[ID]))</f>
        <v>ID Card nama CD 008 lurus M</v>
      </c>
      <c r="E956" s="4">
        <f ca="1">INDEX(GLOBAL[TT],MATCH(A956,GLOBAL[ID]))</f>
        <v>1</v>
      </c>
      <c r="F956" s="5">
        <f ca="1">IF(INDEX(GLOBAL[KET],MATCH(A956,GLOBAL[ID]))="","-",INDEX(GLOBAL[KET],MATCH(A956,GLOBAL[ID])))</f>
        <v>3000</v>
      </c>
    </row>
    <row r="957" spans="1:6" ht="15">
      <c r="A957" s="12">
        <v>956</v>
      </c>
      <c r="D957" s="3" t="str">
        <f ca="1">INDEX(GLOBAL[NAMA BARANG],MATCH(A957,GLOBAL[ID]))</f>
        <v>ID Card yoyo Transparant white</v>
      </c>
      <c r="E957" s="4">
        <f ca="1">INDEX(GLOBAL[TT],MATCH(A957,GLOBAL[ID]))</f>
        <v>7</v>
      </c>
      <c r="F957" s="5" t="str">
        <f ca="1">IF(INDEX(GLOBAL[KET],MATCH(A957,GLOBAL[ID]))="","-",INDEX(GLOBAL[KET],MATCH(A957,GLOBAL[ID])))</f>
        <v>2000 pc</v>
      </c>
    </row>
    <row r="958" spans="1:6" ht="15">
      <c r="A958" s="12">
        <v>957</v>
      </c>
      <c r="D958" s="3" t="str">
        <f ca="1">INDEX(GLOBAL[NAMA BARANG],MATCH(A958,GLOBAL[ID]))</f>
        <v>Isi Bensia LT 11-32 (faktur)</v>
      </c>
      <c r="E958" s="4">
        <f ca="1">INDEX(GLOBAL[TT],MATCH(A958,GLOBAL[ID]))</f>
        <v>3</v>
      </c>
      <c r="F958" s="5">
        <f ca="1">IF(INDEX(GLOBAL[KET],MATCH(A958,GLOBAL[ID]))="","-",INDEX(GLOBAL[KET],MATCH(A958,GLOBAL[ID])))</f>
        <v>1600</v>
      </c>
    </row>
    <row r="959" spans="1:6" ht="15">
      <c r="A959" s="12">
        <v>958</v>
      </c>
      <c r="D959" s="3" t="str">
        <f ca="1">INDEX(GLOBAL[NAMA BARANG],MATCH(A959,GLOBAL[ID]))</f>
        <v>Isi Cross Lepasan (H-06)</v>
      </c>
      <c r="E959" s="4">
        <f ca="1">INDEX(GLOBAL[TT],MATCH(A959,GLOBAL[ID]))</f>
        <v>2</v>
      </c>
      <c r="F959" s="5" t="str">
        <f ca="1">IF(INDEX(GLOBAL[KET],MATCH(A959,GLOBAL[ID]))="","-",INDEX(GLOBAL[KET],MATCH(A959,GLOBAL[ID])))</f>
        <v>10000 pc</v>
      </c>
    </row>
    <row r="960" spans="1:6" ht="15">
      <c r="A960" s="12">
        <v>959</v>
      </c>
      <c r="D960" s="3" t="str">
        <f ca="1">INDEX(GLOBAL[NAMA BARANG],MATCH(A960,GLOBAL[ID]))</f>
        <v>Isi Cross unicorn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200 ls</v>
      </c>
    </row>
    <row r="961" spans="1:6" ht="15">
      <c r="A961" s="12">
        <v>960</v>
      </c>
      <c r="D961" s="3" t="str">
        <f ca="1">INDEX(GLOBAL[NAMA BARANG],MATCH(A961,GLOBAL[ID]))</f>
        <v>Isi gel 20 dos 2020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2017 Super Hero</v>
      </c>
      <c r="E962" s="4">
        <f ca="1">INDEX(GLOBAL[TT],MATCH(A962,GLOBAL[ID]))</f>
        <v>4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2018 Fortunate</v>
      </c>
      <c r="E963" s="4">
        <f ca="1">INDEX(GLOBAL[TT],MATCH(A963,GLOBAL[ID]))</f>
        <v>7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2021 Barbie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2022 Transformer</v>
      </c>
      <c r="E965" s="4">
        <f ca="1">INDEX(GLOBAL[TT],MATCH(A965,GLOBAL[ID]))</f>
        <v>6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GR 089 (12 Tabung)</v>
      </c>
      <c r="E966" s="4">
        <f ca="1">INDEX(GLOBAL[TT],MATCH(A966,GLOBAL[ID]))</f>
        <v>6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966</v>
      </c>
      <c r="D967" s="3" t="str">
        <f ca="1">INDEX(GLOBAL[NAMA BARANG],MATCH(A967,GLOBAL[ID]))</f>
        <v>Isi Gel GR 090 (20 Tabung)</v>
      </c>
      <c r="E967" s="4">
        <f ca="1">INDEX(GLOBAL[TT],MATCH(A967,GLOBAL[ID]))</f>
        <v>6</v>
      </c>
      <c r="F967" s="5" t="str">
        <f ca="1">IF(INDEX(GLOBAL[KET],MATCH(A967,GLOBAL[ID]))="","-",INDEX(GLOBAL[KET],MATCH(A967,GLOBAL[ID])))</f>
        <v>24 BOX</v>
      </c>
    </row>
    <row r="968" spans="1:6" ht="15">
      <c r="A968" s="12">
        <v>967</v>
      </c>
      <c r="D968" s="3" t="str">
        <f ca="1">INDEX(GLOBAL[NAMA BARANG],MATCH(A968,GLOBAL[ID]))</f>
        <v>Isi Gel SQ 321 mix</v>
      </c>
      <c r="E968" s="4">
        <f ca="1">INDEX(GLOBAL[TT],MATCH(A968,GLOBAL[ID]))</f>
        <v>24</v>
      </c>
      <c r="F968" s="5">
        <f ca="1">IF(INDEX(GLOBAL[KET],MATCH(A968,GLOBAL[ID]))="","-",INDEX(GLOBAL[KET],MATCH(A968,GLOBAL[ID])))</f>
        <v>240</v>
      </c>
    </row>
    <row r="969" spans="1:6" ht="15">
      <c r="A969" s="12">
        <v>968</v>
      </c>
      <c r="D969" s="3" t="str">
        <f ca="1">INDEX(GLOBAL[NAMA BARANG],MATCH(A969,GLOBAL[ID]))</f>
        <v>Isi gel TG 308 ht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80 PAK</v>
      </c>
    </row>
    <row r="970" spans="1:6" ht="15">
      <c r="A970" s="12">
        <v>969</v>
      </c>
      <c r="D970" s="3" t="str">
        <f ca="1">INDEX(GLOBAL[NAMA BARANG],MATCH(A970,GLOBAL[ID]))</f>
        <v>Isi Gell 21 8013 AVENGER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21 8014 (Kuning)</v>
      </c>
      <c r="E971" s="4">
        <f ca="1">INDEX(GLOBAL[TT],MATCH(A971,GLOBAL[ID]))</f>
        <v>18</v>
      </c>
      <c r="F971" s="5" t="str">
        <f ca="1">IF(INDEX(GLOBAL[KET],MATCH(A971,GLOBAL[ID]))="","-",INDEX(GLOBAL[KET],MATCH(A971,GLOBAL[ID])))</f>
        <v>400 box</v>
      </c>
    </row>
    <row r="972" spans="1:6" ht="15">
      <c r="A972" s="12">
        <v>971</v>
      </c>
      <c r="D972" s="3" t="str">
        <f ca="1">INDEX(GLOBAL[NAMA BARANG],MATCH(A972,GLOBAL[ID]))</f>
        <v>Isi gell Deboss DB GR 550 (24)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144 dos</v>
      </c>
    </row>
    <row r="973" spans="1:6" ht="15">
      <c r="A973" s="12">
        <v>972</v>
      </c>
      <c r="D973" s="3" t="str">
        <f ca="1">INDEX(GLOBAL[NAMA BARANG],MATCH(A973,GLOBAL[ID]))</f>
        <v>Isi Gell nato</v>
      </c>
      <c r="E973" s="4">
        <f ca="1">INDEX(GLOBAL[TT],MATCH(A973,GLOBAL[ID]))</f>
        <v>5</v>
      </c>
      <c r="F973" s="5" t="str">
        <f ca="1">IF(INDEX(GLOBAL[KET],MATCH(A973,GLOBAL[ID]))="","-",INDEX(GLOBAL[KET],MATCH(A973,GLOBAL[ID])))</f>
        <v>216 ls</v>
      </c>
    </row>
    <row r="974" spans="1:6" ht="15">
      <c r="A974" s="12">
        <v>973</v>
      </c>
      <c r="D974" s="3" t="str">
        <f ca="1">INDEX(GLOBAL[NAMA BARANG],MATCH(A974,GLOBAL[ID]))</f>
        <v>Isi gell Retract DB GR-900</v>
      </c>
      <c r="E974" s="4">
        <f ca="1">INDEX(GLOBAL[TT],MATCH(A974,GLOBAL[ID]))</f>
        <v>2</v>
      </c>
      <c r="F974" s="5" t="str">
        <f ca="1">IF(INDEX(GLOBAL[KET],MATCH(A974,GLOBAL[ID]))="","-",INDEX(GLOBAL[KET],MATCH(A974,GLOBAL[ID])))</f>
        <v>144 dos (24)</v>
      </c>
    </row>
    <row r="975" spans="1:6" ht="15">
      <c r="A975" s="12">
        <v>974</v>
      </c>
      <c r="D975" s="3" t="str">
        <f ca="1">INDEX(GLOBAL[NAMA BARANG],MATCH(A975,GLOBAL[ID]))</f>
        <v>Isi GW No.10 (faktur)</v>
      </c>
      <c r="E975" s="4">
        <f ca="1">INDEX(GLOBAL[TT],MATCH(A975,GLOBAL[ID]))</f>
        <v>13</v>
      </c>
      <c r="F975" s="5">
        <f ca="1">IF(INDEX(GLOBAL[KET],MATCH(A975,GLOBAL[ID]))="","-",INDEX(GLOBAL[KET],MATCH(A975,GLOBAL[ID])))</f>
        <v>100</v>
      </c>
    </row>
    <row r="976" spans="1:6" ht="15">
      <c r="A976" s="12">
        <v>975</v>
      </c>
      <c r="D976" s="3" t="str">
        <f ca="1">INDEX(GLOBAL[NAMA BARANG],MATCH(A976,GLOBAL[ID]))</f>
        <v>Isi GW no.369 (faktur)</v>
      </c>
      <c r="E976" s="4">
        <f ca="1">INDEX(GLOBAL[TT],MATCH(A976,GLOBAL[ID]))</f>
        <v>5</v>
      </c>
      <c r="F976" s="5">
        <f ca="1">IF(INDEX(GLOBAL[KET],MATCH(A976,GLOBAL[ID]))="","-",INDEX(GLOBAL[KET],MATCH(A976,GLOBAL[ID])))</f>
        <v>50</v>
      </c>
    </row>
    <row r="977" spans="1:6" ht="15">
      <c r="A977" s="12">
        <v>976</v>
      </c>
      <c r="D977" s="3" t="str">
        <f ca="1">INDEX(GLOBAL[NAMA BARANG],MATCH(A977,GLOBAL[ID]))</f>
        <v>Isi GW Novus no 10</v>
      </c>
      <c r="E977" s="4">
        <f ca="1">INDEX(GLOBAL[TT],MATCH(A977,GLOBAL[ID]))</f>
        <v>11</v>
      </c>
      <c r="F977" s="5">
        <f ca="1">IF(INDEX(GLOBAL[KET],MATCH(A977,GLOBAL[ID]))="","-",INDEX(GLOBAL[KET],MATCH(A977,GLOBAL[ID])))</f>
        <v>100</v>
      </c>
    </row>
    <row r="978" spans="1:6" ht="15">
      <c r="A978" s="12">
        <v>977</v>
      </c>
      <c r="D978" s="3" t="str">
        <f ca="1">INDEX(GLOBAL[NAMA BARANG],MATCH(A978,GLOBAL[ID]))</f>
        <v>Isi mech pensil MFF R 091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978</v>
      </c>
      <c r="D979" s="3" t="str">
        <f ca="1">INDEX(GLOBAL[NAMA BARANG],MATCH(A979,GLOBAL[ID]))</f>
        <v>Isi mech pensil MFF-188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979</v>
      </c>
      <c r="D980" s="3" t="str">
        <f ca="1">INDEX(GLOBAL[NAMA BARANG],MATCH(A980,GLOBAL[ID]))</f>
        <v>Isi mech pensil MPF R 199 A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2104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288 ls</v>
      </c>
    </row>
    <row r="982" spans="1:6" ht="15">
      <c r="A982" s="12">
        <v>981</v>
      </c>
      <c r="D982" s="3" t="str">
        <f ca="1">INDEX(GLOBAL[NAMA BARANG],MATCH(A982,GLOBAL[ID]))</f>
        <v>Isi mech pensil MPF R 678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280 ls</v>
      </c>
    </row>
    <row r="983" spans="1:6" ht="15">
      <c r="A983" s="12">
        <v>982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26 box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30 box</v>
      </c>
    </row>
    <row r="986" spans="1:6" ht="15">
      <c r="A986" s="12">
        <v>985</v>
      </c>
      <c r="D986" s="3" t="str">
        <f ca="1">INDEX(GLOBAL[NAMA BARANG],MATCH(A986,GLOBAL[ID]))</f>
        <v>Isi mechpen collen Gold G-2550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60 box</v>
      </c>
    </row>
    <row r="987" spans="1:6" ht="15">
      <c r="A987" s="12">
        <v>986</v>
      </c>
      <c r="D987" s="3" t="str">
        <f ca="1">INDEX(GLOBAL[NAMA BARANG],MATCH(A987,GLOBAL[ID]))</f>
        <v>Isi mechpen Mingda 2B 9640 (80)</v>
      </c>
      <c r="E987" s="4">
        <f ca="1">INDEX(GLOBAL[TT],MATCH(A987,GLOBAL[ID]))</f>
        <v>4</v>
      </c>
      <c r="F987" s="5" t="str">
        <f ca="1">IF(INDEX(GLOBAL[KET],MATCH(A987,GLOBAL[ID]))="","-",INDEX(GLOBAL[KET],MATCH(A987,GLOBAL[ID])))</f>
        <v>240 ls</v>
      </c>
    </row>
    <row r="988" spans="1:6" ht="15">
      <c r="A988" s="12">
        <v>987</v>
      </c>
      <c r="D988" s="3" t="str">
        <f ca="1">INDEX(GLOBAL[NAMA BARANG],MATCH(A988,GLOBAL[ID]))</f>
        <v>Isi Organiser Hologram BB Smart</v>
      </c>
      <c r="E988" s="4">
        <f ca="1">INDEX(GLOBAL[TT],MATCH(A988,GLOBAL[ID]))</f>
        <v>6</v>
      </c>
      <c r="F988" s="5" t="str">
        <f ca="1">IF(INDEX(GLOBAL[KET],MATCH(A988,GLOBAL[ID]))="","-",INDEX(GLOBAL[KET],MATCH(A988,GLOBAL[ID])))</f>
        <v>225 pc</v>
      </c>
    </row>
    <row r="989" spans="1:6" ht="15">
      <c r="A989" s="12">
        <v>988</v>
      </c>
      <c r="D989" s="3" t="str">
        <f ca="1">INDEX(GLOBAL[NAMA BARANG],MATCH(A989,GLOBAL[ID]))</f>
        <v>Isi orgi Fancy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225 ls</v>
      </c>
    </row>
    <row r="990" spans="1:6" ht="15">
      <c r="A990" s="12">
        <v>989</v>
      </c>
      <c r="D990" s="3" t="str">
        <f ca="1">INDEX(GLOBAL[NAMA BARANG],MATCH(A990,GLOBAL[ID]))</f>
        <v>Isi orgi Hologram Zodiak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pensil 229 (210)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48 box 50</v>
      </c>
    </row>
    <row r="992" spans="1:6" ht="15">
      <c r="A992" s="12">
        <v>991</v>
      </c>
      <c r="D992" s="3" t="str">
        <f ca="1">INDEX(GLOBAL[NAMA BARANG],MATCH(A992,GLOBAL[ID]))</f>
        <v>Isi pensil 814-811 Emas (1 box=144)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20 grs</v>
      </c>
    </row>
    <row r="993" spans="1:6" ht="15">
      <c r="A993" s="12">
        <v>992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993</v>
      </c>
      <c r="D994" s="3" t="str">
        <f ca="1">INDEX(GLOBAL[NAMA BARANG],MATCH(A994,GLOBAL[ID]))</f>
        <v>Isi Pensil DB 062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120 LSN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Stapler SDI 1210 (23/ 10) FAKTUR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Stapler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no.3 (1204)</v>
      </c>
      <c r="E1004" s="4">
        <f ca="1">INDEX(GLOBAL[TT],MATCH(A1004,GLOBAL[ID]))</f>
        <v>1</v>
      </c>
      <c r="F1004" s="5">
        <f ca="1">IF(INDEX(GLOBAL[KET],MATCH(A1004,GLOBAL[ID]))="","-",INDEX(GLOBAL[KET],MATCH(A1004,GLOBAL[ID])))</f>
        <v>500</v>
      </c>
    </row>
    <row r="1005" spans="1:6" ht="15">
      <c r="A1005" s="12">
        <v>1004</v>
      </c>
      <c r="D1005" s="3" t="str">
        <f ca="1">INDEX(GLOBAL[NAMA BARANG],MATCH(A1005,GLOBAL[ID]))</f>
        <v>Isi stapler SDI no.3 1204 SDI (faktur)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1006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Isolasi (Decorative) Cartoon Type 1.5x3m</v>
      </c>
      <c r="E1009" s="4">
        <f ca="1">INDEX(GLOBAL[TT],MATCH(A1009,GLOBAL[ID]))</f>
        <v>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1009</v>
      </c>
      <c r="D1010" s="3" t="str">
        <f ca="1">INDEX(GLOBAL[NAMA BARANG],MATCH(A1010,GLOBAL[ID]))</f>
        <v>Isolasi 1503</v>
      </c>
      <c r="E1010" s="4">
        <f ca="1">INDEX(GLOBAL[TT],MATCH(A1010,GLOBAL[ID]))</f>
        <v>3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Fancy TBG (50)</v>
      </c>
      <c r="E1011" s="4">
        <f ca="1">INDEX(GLOBAL[TT],MATCH(A1011,GLOBAL[ID]))</f>
        <v>15</v>
      </c>
      <c r="F1011" s="5" t="str">
        <f ca="1">IF(INDEX(GLOBAL[KET],MATCH(A1011,GLOBAL[ID]))="","-",INDEX(GLOBAL[KET],MATCH(A1011,GLOBAL[ID])))</f>
        <v>60 tabung</v>
      </c>
    </row>
    <row r="1012" spans="1:6" ht="15">
      <c r="A1012" s="12">
        <v>1011</v>
      </c>
      <c r="D1012" s="3" t="str">
        <f ca="1">INDEX(GLOBAL[NAMA BARANG],MATCH(A1012,GLOBAL[ID]))</f>
        <v>Isolasi National</v>
      </c>
      <c r="E1012" s="4">
        <f ca="1">INDEX(GLOBAL[TT],MATCH(A1012,GLOBAL[ID]))</f>
        <v>13</v>
      </c>
      <c r="F1012" s="5">
        <f ca="1">IF(INDEX(GLOBAL[KET],MATCH(A1012,GLOBAL[ID]))="","-",INDEX(GLOBAL[KET],MATCH(A1012,GLOBAL[ID])))</f>
        <v>120</v>
      </c>
    </row>
    <row r="1013" spans="1:6" ht="15">
      <c r="A1013" s="12">
        <v>1012</v>
      </c>
      <c r="D1013" s="3" t="str">
        <f ca="1">INDEX(GLOBAL[NAMA BARANG],MATCH(A1013,GLOBAL[ID]))</f>
        <v>Isolasi Warna Polos kecil (BO 5076)</v>
      </c>
      <c r="E1013" s="4">
        <f ca="1">INDEX(GLOBAL[TT],MATCH(A1013,GLOBAL[ID]))</f>
        <v>6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Jangka 5001 (J 0363)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1014</v>
      </c>
      <c r="D1015" s="3" t="str">
        <f ca="1">INDEX(GLOBAL[NAMA BARANG],MATCH(A1015,GLOBAL[ID]))</f>
        <v>Jangka A5 3328 Fancy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Besi 4001 Bofa</v>
      </c>
      <c r="E1016" s="4">
        <f ca="1">INDEX(GLOBAL[TT],MATCH(A1016,GLOBAL[ID]))</f>
        <v>8</v>
      </c>
      <c r="F1016" s="5" t="str">
        <f ca="1">IF(INDEX(GLOBAL[KET],MATCH(A1016,GLOBAL[ID]))="","-",INDEX(GLOBAL[KET],MATCH(A1016,GLOBAL[ID])))</f>
        <v>20 ls</v>
      </c>
    </row>
    <row r="1017" spans="1:6" ht="15">
      <c r="A1017" s="12">
        <v>1016</v>
      </c>
      <c r="D1017" s="3" t="str">
        <f ca="1">INDEX(GLOBAL[NAMA BARANG],MATCH(A1017,GLOBAL[ID]))</f>
        <v>Jangka JF 8021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MT 2506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starmon</v>
      </c>
      <c r="E1019" s="4">
        <f ca="1">INDEX(GLOBAL[TT],MATCH(A1019,GLOBAL[ID]))</f>
        <v>15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TZ 4001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TZ 8186</v>
      </c>
      <c r="E1021" s="4">
        <f ca="1">INDEX(GLOBAL[TT],MATCH(A1021,GLOBAL[ID]))</f>
        <v>11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XB5 5001A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Jarum hijab GP 50 (24)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50 box</v>
      </c>
    </row>
    <row r="1024" spans="1:6" ht="15">
      <c r="A1024" s="12">
        <v>1023</v>
      </c>
      <c r="D1024" s="3" t="str">
        <f ca="1">INDEX(GLOBAL[NAMA BARANG],MATCH(A1024,GLOBAL[ID]))</f>
        <v>Jarum monte besar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1440 pc</v>
      </c>
    </row>
    <row r="1025" spans="1:6" ht="15">
      <c r="A1025" s="12">
        <v>1024</v>
      </c>
      <c r="D1025" s="3" t="str">
        <f ca="1">INDEX(GLOBAL[NAMA BARANG],MATCH(A1025,GLOBAL[ID]))</f>
        <v>Jarum Pentol Bunga No.1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1025</v>
      </c>
      <c r="D1026" s="3" t="str">
        <f ca="1">INDEX(GLOBAL[NAMA BARANG],MATCH(A1026,GLOBAL[ID]))</f>
        <v>Jarum pentol JJ 40</v>
      </c>
      <c r="E1026" s="4">
        <f ca="1">INDEX(GLOBAL[TT],MATCH(A1026,GLOBAL[ID]))</f>
        <v>8</v>
      </c>
      <c r="F1026" s="5" t="str">
        <f ca="1">IF(INDEX(GLOBAL[KET],MATCH(A1026,GLOBAL[ID]))="","-",INDEX(GLOBAL[KET],MATCH(A1026,GLOBAL[ID])))</f>
        <v>120 ls</v>
      </c>
    </row>
    <row r="1027" spans="1:6" ht="15">
      <c r="A1027" s="12">
        <v>1026</v>
      </c>
      <c r="D1027" s="3" t="str">
        <f ca="1">INDEX(GLOBAL[NAMA BARANG],MATCH(A1027,GLOBAL[ID]))</f>
        <v>Jarum Pentol Mika (40)</v>
      </c>
      <c r="E1027" s="4">
        <f ca="1">INDEX(GLOBAL[TT],MATCH(A1027,GLOBAL[ID]))</f>
        <v>76</v>
      </c>
      <c r="F1027" s="5">
        <f ca="1">IF(INDEX(GLOBAL[KET],MATCH(A1027,GLOBAL[ID]))="","-",INDEX(GLOBAL[KET],MATCH(A1027,GLOBAL[ID])))</f>
        <v>1000</v>
      </c>
    </row>
    <row r="1028" spans="1:6" ht="15">
      <c r="A1028" s="12">
        <v>1027</v>
      </c>
      <c r="D1028" s="3" t="str">
        <f ca="1">INDEX(GLOBAL[NAMA BARANG],MATCH(A1028,GLOBAL[ID]))</f>
        <v>Jas Hujan poncho B 201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100</v>
      </c>
    </row>
    <row r="1029" spans="1:6" ht="15">
      <c r="A1029" s="12">
        <v>1028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1029</v>
      </c>
      <c r="D1030" s="3" t="str">
        <f ca="1">INDEX(GLOBAL[NAMA BARANG],MATCH(A1030,GLOBAL[ID]))</f>
        <v>Jepitan Saja</v>
      </c>
      <c r="E1030" s="4">
        <f ca="1">INDEX(GLOBAL[TT],MATCH(A1030,GLOBAL[ID]))</f>
        <v>36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1030</v>
      </c>
      <c r="D1031" s="3" t="str">
        <f ca="1">INDEX(GLOBAL[NAMA BARANG],MATCH(A1031,GLOBAL[ID]))</f>
        <v>K Lipat origami C 037</v>
      </c>
      <c r="E1031" s="4">
        <f ca="1">INDEX(GLOBAL[TT],MATCH(A1031,GLOBAL[ID]))</f>
        <v>7</v>
      </c>
      <c r="F1031" s="5">
        <f ca="1">IF(INDEX(GLOBAL[KET],MATCH(A1031,GLOBAL[ID]))="","-",INDEX(GLOBAL[KET],MATCH(A1031,GLOBAL[ID])))</f>
        <v>600</v>
      </c>
    </row>
    <row r="1032" spans="1:6" ht="15">
      <c r="A1032" s="12">
        <v>1031</v>
      </c>
      <c r="D1032" s="3" t="str">
        <f ca="1">INDEX(GLOBAL[NAMA BARANG],MATCH(A1032,GLOBAL[ID]))</f>
        <v>K lipat origami HL 305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270 pc</v>
      </c>
    </row>
    <row r="1033" spans="1:6" ht="15">
      <c r="A1033" s="12">
        <v>1032</v>
      </c>
      <c r="D1033" s="3" t="str">
        <f ca="1">INDEX(GLOBAL[NAMA BARANG],MATCH(A1033,GLOBAL[ID]))</f>
        <v>Kaca pembesar 8265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Kaca pembesar kunci SD 8848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ls</v>
      </c>
    </row>
    <row r="1035" spans="1:6" ht="15">
      <c r="A1035" s="12">
        <v>1034</v>
      </c>
      <c r="D1035" s="3" t="str">
        <f ca="1">INDEX(GLOBAL[NAMA BARANG],MATCH(A1035,GLOBAL[ID]))</f>
        <v>Kaca pembesar N-37 75 D/H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180 pc</v>
      </c>
    </row>
    <row r="1036" spans="1:6" ht="15">
      <c r="A1036" s="12">
        <v>1035</v>
      </c>
      <c r="D1036" s="3" t="str">
        <f ca="1">INDEX(GLOBAL[NAMA BARANG],MATCH(A1036,GLOBAL[ID]))</f>
        <v>Kaca pembesar TF 75+Rakit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10 ls</v>
      </c>
    </row>
    <row r="1037" spans="1:6" ht="15">
      <c r="A1037" s="12">
        <v>1036</v>
      </c>
      <c r="D1037" s="3" t="str">
        <f ca="1">INDEX(GLOBAL[NAMA BARANG],MATCH(A1037,GLOBAL[ID]))</f>
        <v>Kaca Pembesar TF Biasa 50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LSN</v>
      </c>
    </row>
    <row r="1038" spans="1:6" ht="15">
      <c r="A1038" s="12">
        <v>1037</v>
      </c>
      <c r="D1038" s="3" t="str">
        <f ca="1">INDEX(GLOBAL[NAMA BARANG],MATCH(A1038,GLOBAL[ID]))</f>
        <v>Kaca pembesar+kompas 1000G F</v>
      </c>
      <c r="E1038" s="4">
        <f ca="1">INDEX(GLOBAL[TT],MATCH(A1038,GLOBAL[ID]))</f>
        <v>7</v>
      </c>
      <c r="F1038" s="5" t="str">
        <f ca="1">IF(INDEX(GLOBAL[KET],MATCH(A1038,GLOBAL[ID]))="","-",INDEX(GLOBAL[KET],MATCH(A1038,GLOBAL[ID])))</f>
        <v>504 set</v>
      </c>
    </row>
    <row r="1039" spans="1:6" ht="15">
      <c r="A1039" s="12">
        <v>1038</v>
      </c>
      <c r="D1039" s="3" t="str">
        <f ca="1">INDEX(GLOBAL[NAMA BARANG],MATCH(A1039,GLOBAL[ID]))</f>
        <v>Kantong buah Kenjoy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15 roll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8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Karbon S/B double B (F)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50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absen Kojiko Merah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100</v>
      </c>
    </row>
    <row r="1049" spans="1:6" ht="15">
      <c r="A1049" s="12">
        <v>1048</v>
      </c>
      <c r="D1049" s="3" t="str">
        <f ca="1">INDEX(GLOBAL[NAMA BARANG],MATCH(A1049,GLOBAL[ID]))</f>
        <v>Kartu Stock Folio Hj</v>
      </c>
      <c r="E1049" s="4">
        <f ca="1">INDEX(GLOBAL[TT],MATCH(A1049,GLOBAL[ID]))</f>
        <v>10</v>
      </c>
      <c r="F1049" s="5" t="str">
        <f ca="1">IF(INDEX(GLOBAL[KET],MATCH(A1049,GLOBAL[ID]))="","-",INDEX(GLOBAL[KET],MATCH(A1049,GLOBAL[ID])))</f>
        <v>10 PAK</v>
      </c>
    </row>
    <row r="1050" spans="1:6" ht="15">
      <c r="A1050" s="12">
        <v>1049</v>
      </c>
      <c r="D1050" s="3" t="str">
        <f ca="1">INDEX(GLOBAL[NAMA BARANG],MATCH(A1050,GLOBAL[ID]))</f>
        <v>Kartu Stock Folio K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M</v>
      </c>
      <c r="E1051" s="4">
        <f ca="1">INDEX(GLOBAL[TT],MATCH(A1051,GLOBAL[ID]))</f>
        <v>8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Kwarto Hj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PAK</v>
      </c>
    </row>
    <row r="1053" spans="1:6" ht="15">
      <c r="A1053" s="12">
        <v>1052</v>
      </c>
      <c r="D1053" s="3" t="str">
        <f ca="1">INDEX(GLOBAL[NAMA BARANG],MATCH(A1053,GLOBAL[ID]))</f>
        <v>Kartu stock Kwarto K</v>
      </c>
      <c r="E1053" s="4">
        <f ca="1">INDEX(GLOBAL[TT],MATCH(A1053,GLOBAL[ID]))</f>
        <v>2</v>
      </c>
      <c r="F1053" s="5" t="str">
        <f ca="1">IF(INDEX(GLOBAL[KET],MATCH(A1053,GLOBAL[ID]))="","-",INDEX(GLOBAL[KET],MATCH(A1053,GLOBAL[ID])))</f>
        <v>20 PAK</v>
      </c>
    </row>
    <row r="1054" spans="1:6" ht="15">
      <c r="A1054" s="12">
        <v>1053</v>
      </c>
      <c r="D1054" s="3" t="str">
        <f ca="1">INDEX(GLOBAL[NAMA BARANG],MATCH(A1054,GLOBAL[ID]))</f>
        <v>Kartu stock Kwarto P (FAKTUR)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20 PAK</v>
      </c>
    </row>
    <row r="1055" spans="1:6" ht="15">
      <c r="A1055" s="12">
        <v>1054</v>
      </c>
      <c r="D1055" s="3" t="str">
        <f ca="1">INDEX(GLOBAL[NAMA BARANG],MATCH(A1055,GLOBAL[ID]))</f>
        <v>Kartu Ucapan Anjing(84)</v>
      </c>
      <c r="E1055" s="4">
        <f ca="1">INDEX(GLOBAL[TT],MATCH(A1055,GLOBAL[ID]))</f>
        <v>9</v>
      </c>
      <c r="F1055" s="5" t="str">
        <f ca="1">IF(INDEX(GLOBAL[KET],MATCH(A1055,GLOBAL[ID]))="","-",INDEX(GLOBAL[KET],MATCH(A1055,GLOBAL[ID])))</f>
        <v>22 Disp</v>
      </c>
    </row>
    <row r="1056" spans="1:6" ht="15">
      <c r="A1056" s="12">
        <v>1055</v>
      </c>
      <c r="D1056" s="3" t="str">
        <f ca="1">INDEX(GLOBAL[NAMA BARANG],MATCH(A1056,GLOBAL[ID]))</f>
        <v>Kartu Undangan Anak B (TB)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4000</v>
      </c>
    </row>
    <row r="1057" spans="1:6" ht="15">
      <c r="A1057" s="12">
        <v>1056</v>
      </c>
      <c r="D1057" s="3" t="str">
        <f ca="1">INDEX(GLOBAL[NAMA BARANG],MATCH(A1057,GLOBAL[ID]))</f>
        <v>Kartu Undangan UTN Panjang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2520</v>
      </c>
    </row>
    <row r="1058" spans="1:6" ht="15">
      <c r="A1058" s="12">
        <v>1057</v>
      </c>
      <c r="D1058" s="3" t="str">
        <f ca="1">INDEX(GLOBAL[NAMA BARANG],MATCH(A1058,GLOBAL[ID]))</f>
        <v>Kawat potong warna emas</v>
      </c>
      <c r="E1058" s="4">
        <f ca="1">INDEX(GLOBAL[TT],MATCH(A1058,GLOBAL[ID]))</f>
        <v>6</v>
      </c>
      <c r="F1058" s="5" t="str">
        <f ca="1">IF(INDEX(GLOBAL[KET],MATCH(A1058,GLOBAL[ID]))="","-",INDEX(GLOBAL[KET],MATCH(A1058,GLOBAL[ID])))</f>
        <v>1200 pk</v>
      </c>
    </row>
    <row r="1059" spans="1:6" ht="15">
      <c r="A1059" s="12">
        <v>1058</v>
      </c>
      <c r="D1059" s="3" t="str">
        <f ca="1">INDEX(GLOBAL[NAMA BARANG],MATCH(A1059,GLOBAL[ID]))</f>
        <v>Kemoceng Panjang Duster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200 PCS</v>
      </c>
    </row>
    <row r="1060" spans="1:6" ht="15">
      <c r="A1060" s="12">
        <v>1059</v>
      </c>
      <c r="D1060" s="3" t="str">
        <f ca="1">INDEX(GLOBAL[NAMA BARANG],MATCH(A1060,GLOBAL[ID]))</f>
        <v>Kemoceng Plastik Kecil (B5109)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500 PCS</v>
      </c>
    </row>
    <row r="1061" spans="1:6" ht="15">
      <c r="A1061" s="12">
        <v>1060</v>
      </c>
      <c r="D1061" s="3" t="str">
        <f ca="1">INDEX(GLOBAL[NAMA BARANG],MATCH(A1061,GLOBAL[ID]))</f>
        <v>Kertas Kado 50-70 Metalik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70-100 bening polos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 rim</v>
      </c>
    </row>
    <row r="1063" spans="1:6" ht="15">
      <c r="A1063" s="12">
        <v>1062</v>
      </c>
      <c r="D1063" s="3" t="str">
        <f ca="1">INDEX(GLOBAL[NAMA BARANG],MATCH(A1063,GLOBAL[ID]))</f>
        <v>Kertas Kado Holo (GLXY) Kn/ Mr/ Br</v>
      </c>
      <c r="E1063" s="4">
        <f ca="1">INDEX(GLOBAL[TT],MATCH(A1063,GLOBAL[ID]))</f>
        <v>7</v>
      </c>
      <c r="F1063" s="5" t="str">
        <f ca="1">IF(INDEX(GLOBAL[KET],MATCH(A1063,GLOBAL[ID]))="","-",INDEX(GLOBAL[KET],MATCH(A1063,GLOBAL[ID])))</f>
        <v>5000 lbr</v>
      </c>
    </row>
    <row r="1064" spans="1:6" ht="15">
      <c r="A1064" s="12">
        <v>1063</v>
      </c>
      <c r="D1064" s="3" t="str">
        <f ca="1">INDEX(GLOBAL[NAMA BARANG],MATCH(A1064,GLOBAL[ID]))</f>
        <v>Kertas Kado Holo 3 Dimensi (AN)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10 rim</v>
      </c>
    </row>
    <row r="1065" spans="1:6" ht="15">
      <c r="A1065" s="12">
        <v>1064</v>
      </c>
      <c r="D1065" s="3" t="str">
        <f ca="1">INDEX(GLOBAL[NAMA BARANG],MATCH(A1065,GLOBAL[ID]))</f>
        <v>Kertas Kado Holo motif 50x70</v>
      </c>
      <c r="E1065" s="4">
        <f ca="1">INDEX(GLOBAL[TT],MATCH(A1065,GLOBAL[ID]))</f>
        <v>55</v>
      </c>
      <c r="F1065" s="5" t="str">
        <f ca="1">IF(INDEX(GLOBAL[KET],MATCH(A1065,GLOBAL[ID]))="","-",INDEX(GLOBAL[KET],MATCH(A1065,GLOBAL[ID])))</f>
        <v>10 rim</v>
      </c>
    </row>
    <row r="1066" spans="1:6" ht="15">
      <c r="A1066" s="12">
        <v>1065</v>
      </c>
      <c r="D1066" s="3" t="str">
        <f ca="1">INDEX(GLOBAL[NAMA BARANG],MATCH(A1066,GLOBAL[ID]))</f>
        <v>Kertas Kado Holo motif polos PHS</v>
      </c>
      <c r="E1066" s="4">
        <f ca="1">INDEX(GLOBAL[TT],MATCH(A1066,GLOBAL[ID]))</f>
        <v>15</v>
      </c>
      <c r="F1066" s="5" t="str">
        <f ca="1">IF(INDEX(GLOBAL[KET],MATCH(A1066,GLOBAL[ID]))="","-",INDEX(GLOBAL[KET],MATCH(A1066,GLOBAL[ID])))</f>
        <v>10 rim</v>
      </c>
    </row>
    <row r="1067" spans="1:6" ht="15">
      <c r="A1067" s="12">
        <v>1066</v>
      </c>
      <c r="D1067" s="3" t="str">
        <f ca="1">INDEX(GLOBAL[NAMA BARANG],MATCH(A1067,GLOBAL[ID]))</f>
        <v>Kertas Kado HVS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2 rim</v>
      </c>
    </row>
    <row r="1068" spans="1:6" ht="15">
      <c r="A1068" s="12">
        <v>1067</v>
      </c>
      <c r="D1068" s="3" t="str">
        <f ca="1">INDEX(GLOBAL[NAMA BARANG],MATCH(A1068,GLOBAL[ID]))</f>
        <v>Kertas Kado Import(GD)/ Natal(3)/ Cmpr(8)</v>
      </c>
      <c r="E1068" s="4">
        <f ca="1">INDEX(GLOBAL[TT],MATCH(A1068,GLOBAL[ID]))</f>
        <v>11</v>
      </c>
      <c r="F1068" s="5" t="str">
        <f ca="1">IF(INDEX(GLOBAL[KET],MATCH(A1068,GLOBAL[ID]))="","-",INDEX(GLOBAL[KET],MATCH(A1068,GLOBAL[ID])))</f>
        <v>60 pk</v>
      </c>
    </row>
    <row r="1069" spans="1:6" ht="15">
      <c r="A1069" s="12">
        <v>1068</v>
      </c>
      <c r="D1069" s="3" t="str">
        <f ca="1">INDEX(GLOBAL[NAMA BARANG],MATCH(A1069,GLOBAL[ID]))</f>
        <v>Kertas Krep Jersy</v>
      </c>
      <c r="E1069" s="4">
        <f ca="1">INDEX(GLOBAL[TT],MATCH(A1069,GLOBAL[ID]))</f>
        <v>2</v>
      </c>
      <c r="F1069" s="5">
        <f ca="1">IF(INDEX(GLOBAL[KET],MATCH(A1069,GLOBAL[ID]))="","-",INDEX(GLOBAL[KET],MATCH(A1069,GLOBAL[ID])))</f>
        <v>235</v>
      </c>
    </row>
    <row r="1070" spans="1:6" ht="15">
      <c r="A1070" s="12">
        <v>1069</v>
      </c>
      <c r="D1070" s="3" t="str">
        <f ca="1">INDEX(GLOBAL[NAMA BARANG],MATCH(A1070,GLOBAL[ID]))</f>
        <v>Kertas lipat Fluorescent 20 x 20</v>
      </c>
      <c r="E1070" s="4">
        <f ca="1">INDEX(GLOBAL[TT],MATCH(A1070,GLOBAL[ID]))</f>
        <v>1</v>
      </c>
      <c r="F1070" s="5">
        <f ca="1">IF(INDEX(GLOBAL[KET],MATCH(A1070,GLOBAL[ID]))="","-",INDEX(GLOBAL[KET],MATCH(A1070,GLOBAL[ID])))</f>
        <v>580</v>
      </c>
    </row>
    <row r="1071" spans="1:6" ht="15">
      <c r="A1071" s="12">
        <v>1070</v>
      </c>
      <c r="D1071" s="3" t="str">
        <f ca="1">INDEX(GLOBAL[NAMA BARANG],MATCH(A1071,GLOBAL[ID]))</f>
        <v>Kertas lipat origami 16x16 (7307 Korea) Princess/ WTP / Snow White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900 pc</v>
      </c>
    </row>
    <row r="1072" spans="1:6" ht="15">
      <c r="A1072" s="12">
        <v>1071</v>
      </c>
      <c r="D1072" s="3" t="str">
        <f ca="1">INDEX(GLOBAL[NAMA BARANG],MATCH(A1072,GLOBAL[ID]))</f>
        <v>Kertas Lipat Origami Alfa Fluorescent 12 x 12</v>
      </c>
      <c r="E1072" s="4">
        <f ca="1">INDEX(GLOBAL[TT],MATCH(A1072,GLOBAL[ID]))</f>
        <v>8</v>
      </c>
      <c r="F1072" s="5">
        <f ca="1">IF(INDEX(GLOBAL[KET],MATCH(A1072,GLOBAL[ID]))="","-",INDEX(GLOBAL[KET],MATCH(A1072,GLOBAL[ID])))</f>
        <v>1200</v>
      </c>
    </row>
    <row r="1073" spans="1:6" ht="15">
      <c r="A1073" s="12">
        <v>1072</v>
      </c>
      <c r="D1073" s="3" t="str">
        <f ca="1">INDEX(GLOBAL[NAMA BARANG],MATCH(A1073,GLOBAL[ID]))</f>
        <v>Kertas Lipat Origami Alfa Fluorescent 14 x 14</v>
      </c>
      <c r="E1073" s="4">
        <f ca="1">INDEX(GLOBAL[TT],MATCH(A1073,GLOBAL[ID]))</f>
        <v>6</v>
      </c>
      <c r="F1073" s="5">
        <f ca="1">IF(INDEX(GLOBAL[KET],MATCH(A1073,GLOBAL[ID]))="","-",INDEX(GLOBAL[KET],MATCH(A1073,GLOBAL[ID])))</f>
        <v>900</v>
      </c>
    </row>
    <row r="1074" spans="1:6" ht="15">
      <c r="A1074" s="12">
        <v>1073</v>
      </c>
      <c r="D1074" s="3" t="str">
        <f ca="1">INDEX(GLOBAL[NAMA BARANG],MATCH(A1074,GLOBAL[ID]))</f>
        <v>Kertas Lipat Origami Alfa Fluorescent 16 x 16</v>
      </c>
      <c r="E1074" s="4">
        <f ca="1">INDEX(GLOBAL[TT],MATCH(A1074,GLOBAL[ID]))</f>
        <v>7</v>
      </c>
      <c r="F1074" s="5">
        <f ca="1">IF(INDEX(GLOBAL[KET],MATCH(A1074,GLOBAL[ID]))="","-",INDEX(GLOBAL[KET],MATCH(A1074,GLOBAL[ID])))</f>
        <v>750</v>
      </c>
    </row>
    <row r="1075" spans="1:6" ht="15">
      <c r="A1075" s="12">
        <v>1074</v>
      </c>
      <c r="D1075" s="3" t="str">
        <f ca="1">INDEX(GLOBAL[NAMA BARANG],MATCH(A1075,GLOBAL[ID]))</f>
        <v>Kertas Lipat Origami Alfa Fluorescent 20 x 20</v>
      </c>
      <c r="E1075" s="4">
        <f ca="1">INDEX(GLOBAL[TT],MATCH(A1075,GLOBAL[ID]))</f>
        <v>9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1075</v>
      </c>
      <c r="D1076" s="3" t="str">
        <f ca="1">INDEX(GLOBAL[NAMA BARANG],MATCH(A1076,GLOBAL[ID]))</f>
        <v>Kertas lipat origami Z 003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320 PCS</v>
      </c>
    </row>
    <row r="1077" spans="1:6" ht="15">
      <c r="A1077" s="12">
        <v>1076</v>
      </c>
      <c r="D1077" s="3" t="str">
        <f ca="1">INDEX(GLOBAL[NAMA BARANG],MATCH(A1077,GLOBAL[ID]))</f>
        <v>Kertas lipat yasama motif 12 Dpn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1200 pc</v>
      </c>
    </row>
    <row r="1078" spans="1:6" ht="15">
      <c r="A1078" s="12">
        <v>1077</v>
      </c>
      <c r="D1078" s="3" t="str">
        <f ca="1">INDEX(GLOBAL[NAMA BARANG],MATCH(A1078,GLOBAL[ID]))</f>
        <v xml:space="preserve">Kertas origami mewarnai 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1200</v>
      </c>
    </row>
    <row r="1079" spans="1:6" ht="15">
      <c r="A1079" s="12">
        <v>1078</v>
      </c>
      <c r="D1079" s="3" t="str">
        <f ca="1">INDEX(GLOBAL[NAMA BARANG],MATCH(A1079,GLOBAL[ID]))</f>
        <v xml:space="preserve">Kertas origami mewarnai 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1000</v>
      </c>
    </row>
    <row r="1080" spans="1:6" ht="15">
      <c r="A1080" s="12">
        <v>1079</v>
      </c>
      <c r="D1080" s="3" t="str">
        <f ca="1">INDEX(GLOBAL[NAMA BARANG],MATCH(A1080,GLOBAL[ID]))</f>
        <v>Key ring Debozz DBKC 003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96 BOX</v>
      </c>
    </row>
    <row r="1081" spans="1:6" ht="15">
      <c r="A1081" s="12">
        <v>1080</v>
      </c>
      <c r="D1081" s="3" t="str">
        <f ca="1">INDEX(GLOBAL[NAMA BARANG],MATCH(A1081,GLOBAL[ID]))</f>
        <v>Kompas DL 45-3(gold)</v>
      </c>
      <c r="E1081" s="4">
        <f ca="1">INDEX(GLOBAL[TT],MATCH(A1081,GLOBAL[ID]))</f>
        <v>18</v>
      </c>
      <c r="F1081" s="5" t="str">
        <f ca="1">IF(INDEX(GLOBAL[KET],MATCH(A1081,GLOBAL[ID]))="","-",INDEX(GLOBAL[KET],MATCH(A1081,GLOBAL[ID])))</f>
        <v>144 pc</v>
      </c>
    </row>
    <row r="1082" spans="1:6" ht="15">
      <c r="A1082" s="12">
        <v>1081</v>
      </c>
      <c r="D1082" s="3" t="str">
        <f ca="1">INDEX(GLOBAL[NAMA BARANG],MATCH(A1082,GLOBAL[ID]))</f>
        <v>Ks. Set 6F 65</v>
      </c>
      <c r="E1082" s="4">
        <f ca="1">INDEX(GLOBAL[TT],MATCH(A1082,GLOBAL[ID]))</f>
        <v>4</v>
      </c>
      <c r="F1082" s="5">
        <f ca="1">IF(INDEX(GLOBAL[KET],MATCH(A1082,GLOBAL[ID]))="","-",INDEX(GLOBAL[KET],MATCH(A1082,GLOBAL[ID])))</f>
        <v>480</v>
      </c>
    </row>
    <row r="1083" spans="1:6" ht="15">
      <c r="A1083" s="12">
        <v>1082</v>
      </c>
      <c r="D1083" s="3" t="str">
        <f ca="1">INDEX(GLOBAL[NAMA BARANG],MATCH(A1083,GLOBAL[ID]))</f>
        <v>Ks. Set 6F 77</v>
      </c>
      <c r="E1083" s="4">
        <f ca="1">INDEX(GLOBAL[TT],MATCH(A1083,GLOBAL[ID]))</f>
        <v>2</v>
      </c>
      <c r="F1083" s="5">
        <f ca="1">IF(INDEX(GLOBAL[KET],MATCH(A1083,GLOBAL[ID]))="","-",INDEX(GLOBAL[KET],MATCH(A1083,GLOBAL[ID])))</f>
        <v>480</v>
      </c>
    </row>
    <row r="1084" spans="1:6" ht="15">
      <c r="A1084" s="12">
        <v>1083</v>
      </c>
      <c r="D1084" s="3" t="str">
        <f ca="1">INDEX(GLOBAL[NAMA BARANG],MATCH(A1084,GLOBAL[ID]))</f>
        <v>Ks. Set ABG Erica 0288(14)/ 0299(9)</v>
      </c>
      <c r="E1084" s="4">
        <f ca="1">INDEX(GLOBAL[TT],MATCH(A1084,GLOBAL[ID]))</f>
        <v>23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Bonrks Beauty III</v>
      </c>
      <c r="E1085" s="4">
        <f ca="1">INDEX(GLOBAL[TT],MATCH(A1085,GLOBAL[ID]))</f>
        <v>2</v>
      </c>
      <c r="F1085" s="5" t="str">
        <f ca="1">IF(INDEX(GLOBAL[KET],MATCH(A1085,GLOBAL[ID]))="","-",INDEX(GLOBAL[KET],MATCH(A1085,GLOBAL[ID])))</f>
        <v>56 ls</v>
      </c>
    </row>
    <row r="1086" spans="1:6" ht="15">
      <c r="A1086" s="12">
        <v>1085</v>
      </c>
      <c r="D1086" s="3" t="str">
        <f ca="1">INDEX(GLOBAL[NAMA BARANG],MATCH(A1086,GLOBAL[ID]))</f>
        <v>Ks. Set F4 G &amp; G Zodiac 1621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Ks. Set F4+Data Pribadi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120 ls</v>
      </c>
    </row>
    <row r="1088" spans="1:6" ht="15">
      <c r="A1088" s="12">
        <v>1087</v>
      </c>
      <c r="D1088" s="3" t="str">
        <f ca="1">INDEX(GLOBAL[NAMA BARANG],MATCH(A1088,GLOBAL[ID]))</f>
        <v>Ks. Set F4+Sticker Silvia</v>
      </c>
      <c r="E1088" s="4">
        <f ca="1">INDEX(GLOBAL[TT],MATCH(A1088,GLOBAL[ID]))</f>
        <v>13</v>
      </c>
      <c r="F1088" s="5" t="str">
        <f ca="1">IF(INDEX(GLOBAL[KET],MATCH(A1088,GLOBAL[ID]))="","-",INDEX(GLOBAL[KET],MATCH(A1088,GLOBAL[ID])))</f>
        <v>96 ls</v>
      </c>
    </row>
    <row r="1089" spans="1:6" ht="15">
      <c r="A1089" s="12">
        <v>1088</v>
      </c>
      <c r="D1089" s="3" t="str">
        <f ca="1">INDEX(GLOBAL[NAMA BARANG],MATCH(A1089,GLOBAL[ID]))</f>
        <v xml:space="preserve">Ks. Set Fancy MCN </v>
      </c>
      <c r="E1089" s="4">
        <f ca="1">INDEX(GLOBAL[TT],MATCH(A1089,GLOBAL[ID]))</f>
        <v>7</v>
      </c>
      <c r="F1089" s="5" t="str">
        <f ca="1">IF(INDEX(GLOBAL[KET],MATCH(A1089,GLOBAL[ID]))="","-",INDEX(GLOBAL[KET],MATCH(A1089,GLOBAL[ID])))</f>
        <v>84 ls</v>
      </c>
    </row>
    <row r="1090" spans="1:6" ht="15">
      <c r="A1090" s="12">
        <v>1089</v>
      </c>
      <c r="D1090" s="3" t="str">
        <f ca="1">INDEX(GLOBAL[NAMA BARANG],MATCH(A1090,GLOBAL[ID]))</f>
        <v>Ks. Set Garfield</v>
      </c>
      <c r="E1090" s="4">
        <f ca="1">INDEX(GLOBAL[TT],MATCH(A1090,GLOBAL[ID]))</f>
        <v>12</v>
      </c>
      <c r="F1090" s="5" t="str">
        <f ca="1">IF(INDEX(GLOBAL[KET],MATCH(A1090,GLOBAL[ID]))="","-",INDEX(GLOBAL[KET],MATCH(A1090,GLOBAL[ID])))</f>
        <v>60 ls</v>
      </c>
    </row>
    <row r="1091" spans="1:6" ht="15">
      <c r="A1091" s="12">
        <v>1090</v>
      </c>
      <c r="D1091" s="3" t="str">
        <f ca="1">INDEX(GLOBAL[NAMA BARANG],MATCH(A1091,GLOBAL[ID]))</f>
        <v>Ks. Set Hk Mill 2000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72 ls</v>
      </c>
    </row>
    <row r="1092" spans="1:6" ht="15">
      <c r="A1092" s="12">
        <v>1091</v>
      </c>
      <c r="D1092" s="3" t="str">
        <f ca="1">INDEX(GLOBAL[NAMA BARANG],MATCH(A1092,GLOBAL[ID]))</f>
        <v>Ks. Set Menara Bunga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Monroe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80 ls</v>
      </c>
    </row>
    <row r="1094" spans="1:6" ht="15">
      <c r="A1094" s="12">
        <v>1093</v>
      </c>
      <c r="D1094" s="3" t="str">
        <f ca="1">INDEX(GLOBAL[NAMA BARANG],MATCH(A1094,GLOBAL[ID]))</f>
        <v>Ks. Set Monroe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40 ls</v>
      </c>
    </row>
    <row r="1095" spans="1:6" ht="15">
      <c r="A1095" s="12">
        <v>1094</v>
      </c>
      <c r="D1095" s="3" t="str">
        <f ca="1">INDEX(GLOBAL[NAMA BARANG],MATCH(A1095,GLOBAL[ID]))</f>
        <v>Ks. Set Pipy &amp; Friend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72 ls</v>
      </c>
    </row>
    <row r="1096" spans="1:6" ht="15">
      <c r="A1096" s="12">
        <v>1095</v>
      </c>
      <c r="D1096" s="3" t="str">
        <f ca="1">INDEX(GLOBAL[NAMA BARANG],MATCH(A1096,GLOBAL[ID]))</f>
        <v>Kuas Atorna no 11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1096</v>
      </c>
      <c r="D1097" s="3" t="str">
        <f ca="1">INDEX(GLOBAL[NAMA BARANG],MATCH(A1097,GLOBAL[ID]))</f>
        <v>Kuas Atorna no 8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1097</v>
      </c>
      <c r="D1098" s="3" t="str">
        <f ca="1">INDEX(GLOBAL[NAMA BARANG],MATCH(A1098,GLOBAL[ID]))</f>
        <v>Kuas Atorna no 9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Kuas Cat 005 (6 pc)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480 set</v>
      </c>
    </row>
    <row r="1100" spans="1:6" ht="15">
      <c r="A1100" s="12">
        <v>1099</v>
      </c>
      <c r="D1100" s="3" t="str">
        <f ca="1">INDEX(GLOBAL[NAMA BARANG],MATCH(A1100,GLOBAL[ID]))</f>
        <v>Kuas Cat 251-12H</v>
      </c>
      <c r="E1100" s="4">
        <f ca="1">INDEX(GLOBAL[TT],MATCH(A1100,GLOBAL[ID]))</f>
        <v>3</v>
      </c>
      <c r="F1100" s="5" t="str">
        <f ca="1">IF(INDEX(GLOBAL[KET],MATCH(A1100,GLOBAL[ID]))="","-",INDEX(GLOBAL[KET],MATCH(A1100,GLOBAL[ID])))</f>
        <v>240 set</v>
      </c>
    </row>
    <row r="1101" spans="1:6" ht="15">
      <c r="A1101" s="12">
        <v>1100</v>
      </c>
      <c r="D1101" s="3" t="str">
        <f ca="1">INDEX(GLOBAL[NAMA BARANG],MATCH(A1101,GLOBAL[ID]))</f>
        <v>Kuas Cat H 4 POAI</v>
      </c>
      <c r="E1101" s="4">
        <f ca="1">INDEX(GLOBAL[TT],MATCH(A1101,GLOBAL[ID]))</f>
        <v>8</v>
      </c>
      <c r="F1101" s="5" t="str">
        <f ca="1">IF(INDEX(GLOBAL[KET],MATCH(A1101,GLOBAL[ID]))="","-",INDEX(GLOBAL[KET],MATCH(A1101,GLOBAL[ID])))</f>
        <v>216 pc</v>
      </c>
    </row>
    <row r="1102" spans="1:6" ht="15">
      <c r="A1102" s="12">
        <v>1101</v>
      </c>
      <c r="D1102" s="3" t="str">
        <f ca="1">INDEX(GLOBAL[NAMA BARANG],MATCH(A1102,GLOBAL[ID]))</f>
        <v>Kuas enter no 8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enter Set 1929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200 set</v>
      </c>
    </row>
    <row r="1104" spans="1:6" ht="15">
      <c r="A1104" s="12">
        <v>1103</v>
      </c>
      <c r="D1104" s="3" t="str">
        <f ca="1">INDEX(GLOBAL[NAMA BARANG],MATCH(A1104,GLOBAL[ID]))</f>
        <v>Kuas Infico no 6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200 ls</v>
      </c>
    </row>
    <row r="1105" spans="1:6" ht="15">
      <c r="A1105" s="12">
        <v>1104</v>
      </c>
      <c r="D1105" s="3" t="str">
        <f ca="1">INDEX(GLOBAL[NAMA BARANG],MATCH(A1105,GLOBAL[ID]))</f>
        <v>Kuas Mofie CB 02 kecil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2000 pc</v>
      </c>
    </row>
    <row r="1106" spans="1:6" ht="15">
      <c r="A1106" s="12">
        <v>1105</v>
      </c>
      <c r="D1106" s="3" t="str">
        <f ca="1">INDEX(GLOBAL[NAMA BARANG],MATCH(A1106,GLOBAL[ID]))</f>
        <v>Kuas Montana no 1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200 ls</v>
      </c>
    </row>
    <row r="1107" spans="1:6" ht="15">
      <c r="A1107" s="12">
        <v>1106</v>
      </c>
      <c r="D1107" s="3" t="str">
        <f ca="1">INDEX(GLOBAL[NAMA BARANG],MATCH(A1107,GLOBAL[ID]))</f>
        <v>Kuas Montana no 2</v>
      </c>
      <c r="E1107" s="4">
        <f ca="1">INDEX(GLOBAL[TT],MATCH(A1107,GLOBAL[ID]))</f>
        <v>10</v>
      </c>
      <c r="F1107" s="5" t="str">
        <f ca="1">IF(INDEX(GLOBAL[KET],MATCH(A1107,GLOBAL[ID]))="","-",INDEX(GLOBAL[KET],MATCH(A1107,GLOBAL[ID])))</f>
        <v>100 box</v>
      </c>
    </row>
    <row r="1108" spans="1:6" ht="15">
      <c r="A1108" s="12">
        <v>1107</v>
      </c>
      <c r="D1108" s="3" t="str">
        <f ca="1">INDEX(GLOBAL[NAMA BARANG],MATCH(A1108,GLOBAL[ID]))</f>
        <v>Kuas Montana no 3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100 box</v>
      </c>
    </row>
    <row r="1109" spans="1:6" ht="15">
      <c r="A1109" s="12">
        <v>1108</v>
      </c>
      <c r="D1109" s="3" t="str">
        <f ca="1">INDEX(GLOBAL[NAMA BARANG],MATCH(A1109,GLOBAL[ID]))</f>
        <v>Kuas Montana no 4</v>
      </c>
      <c r="E1109" s="4">
        <f ca="1">INDEX(GLOBAL[TT],MATCH(A1109,GLOBAL[ID]))</f>
        <v>6</v>
      </c>
      <c r="F1109" s="5" t="str">
        <f ca="1">IF(INDEX(GLOBAL[KET],MATCH(A1109,GLOBAL[ID]))="","-",INDEX(GLOBAL[KET],MATCH(A1109,GLOBAL[ID])))</f>
        <v>100 box</v>
      </c>
    </row>
    <row r="1110" spans="1:6" ht="15">
      <c r="A1110" s="12">
        <v>1109</v>
      </c>
      <c r="D1110" s="3" t="str">
        <f ca="1">INDEX(GLOBAL[NAMA BARANG],MATCH(A1110,GLOBAL[ID]))</f>
        <v>Kuas Montana no 5</v>
      </c>
      <c r="E1110" s="4">
        <f ca="1">INDEX(GLOBAL[TT],MATCH(A1110,GLOBAL[ID]))</f>
        <v>8</v>
      </c>
      <c r="F1110" s="5" t="str">
        <f ca="1">IF(INDEX(GLOBAL[KET],MATCH(A1110,GLOBAL[ID]))="","-",INDEX(GLOBAL[KET],MATCH(A1110,GLOBAL[ID])))</f>
        <v>75 box</v>
      </c>
    </row>
    <row r="1111" spans="1:6" ht="15">
      <c r="A1111" s="12">
        <v>1110</v>
      </c>
      <c r="D1111" s="3" t="str">
        <f ca="1">INDEX(GLOBAL[NAMA BARANG],MATCH(A1111,GLOBAL[ID]))</f>
        <v>Kuas Montana no 6</v>
      </c>
      <c r="E1111" s="4">
        <f ca="1">INDEX(GLOBAL[TT],MATCH(A1111,GLOBAL[ID]))</f>
        <v>9</v>
      </c>
      <c r="F1111" s="5" t="str">
        <f ca="1">IF(INDEX(GLOBAL[KET],MATCH(A1111,GLOBAL[ID]))="","-",INDEX(GLOBAL[KET],MATCH(A1111,GLOBAL[ID])))</f>
        <v>75 box</v>
      </c>
    </row>
    <row r="1112" spans="1:6" ht="15">
      <c r="A1112" s="12">
        <v>1111</v>
      </c>
      <c r="D1112" s="3" t="str">
        <f ca="1">INDEX(GLOBAL[NAMA BARANG],MATCH(A1112,GLOBAL[ID]))</f>
        <v>Kuas pagoda 251-8</v>
      </c>
      <c r="E1112" s="4">
        <f ca="1">INDEX(GLOBAL[TT],MATCH(A1112,GLOBAL[ID]))</f>
        <v>2</v>
      </c>
      <c r="F1112" s="5" t="str">
        <f ca="1">IF(INDEX(GLOBAL[KET],MATCH(A1112,GLOBAL[ID]))="","-",INDEX(GLOBAL[KET],MATCH(A1112,GLOBAL[ID])))</f>
        <v>25 gr</v>
      </c>
    </row>
    <row r="1113" spans="1:6" ht="15">
      <c r="A1113" s="12">
        <v>1112</v>
      </c>
      <c r="D1113" s="3" t="str">
        <f ca="1">INDEX(GLOBAL[NAMA BARANG],MATCH(A1113,GLOBAL[ID]))</f>
        <v>Kuas pagoda 5(2)/ 6(2)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25 gros</v>
      </c>
    </row>
    <row r="1114" spans="1:6" ht="15">
      <c r="A1114" s="12">
        <v>1113</v>
      </c>
      <c r="D1114" s="3" t="str">
        <f ca="1">INDEX(GLOBAL[NAMA BARANG],MATCH(A1114,GLOBAL[ID]))</f>
        <v>Kuas pagoda no 11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15 gros</v>
      </c>
    </row>
    <row r="1115" spans="1:6" ht="15">
      <c r="A1115" s="12">
        <v>1114</v>
      </c>
      <c r="D1115" s="3" t="str">
        <f ca="1">INDEX(GLOBAL[NAMA BARANG],MATCH(A1115,GLOBAL[ID]))</f>
        <v>Kuas pagoda set 1928</v>
      </c>
      <c r="E1115" s="4">
        <f ca="1">INDEX(GLOBAL[TT],MATCH(A1115,GLOBAL[ID]))</f>
        <v>7</v>
      </c>
      <c r="F1115" s="5" t="str">
        <f ca="1">IF(INDEX(GLOBAL[KET],MATCH(A1115,GLOBAL[ID]))="","-",INDEX(GLOBAL[KET],MATCH(A1115,GLOBAL[ID])))</f>
        <v>480 pc</v>
      </c>
    </row>
    <row r="1116" spans="1:6" ht="15">
      <c r="A1116" s="12">
        <v>1115</v>
      </c>
      <c r="D1116" s="3" t="str">
        <f ca="1">INDEX(GLOBAL[NAMA BARANG],MATCH(A1116,GLOBAL[ID]))</f>
        <v>Kuas PBB 1110 Pagoda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20 gr</v>
      </c>
    </row>
    <row r="1117" spans="1:6" ht="15">
      <c r="A1117" s="12">
        <v>1116</v>
      </c>
      <c r="D1117" s="3" t="str">
        <f ca="1">INDEX(GLOBAL[NAMA BARANG],MATCH(A1117,GLOBAL[ID]))</f>
        <v>Kuas PBB 1111 Pagoda</v>
      </c>
      <c r="E1117" s="4">
        <f ca="1">INDEX(GLOBAL[TT],MATCH(A1117,GLOBAL[ID]))</f>
        <v>5</v>
      </c>
      <c r="F1117" s="5" t="str">
        <f ca="1">IF(INDEX(GLOBAL[KET],MATCH(A1117,GLOBAL[ID]))="","-",INDEX(GLOBAL[KET],MATCH(A1117,GLOBAL[ID])))</f>
        <v>15 gr</v>
      </c>
    </row>
    <row r="1118" spans="1:6" ht="15">
      <c r="A1118" s="12">
        <v>1117</v>
      </c>
      <c r="D1118" s="3" t="str">
        <f ca="1">INDEX(GLOBAL[NAMA BARANG],MATCH(A1118,GLOBAL[ID]))</f>
        <v>Kuas TF 2620</v>
      </c>
      <c r="E1118" s="4">
        <f ca="1">INDEX(GLOBAL[TT],MATCH(A1118,GLOBAL[ID]))</f>
        <v>6</v>
      </c>
      <c r="F1118" s="5">
        <f ca="1">IF(INDEX(GLOBAL[KET],MATCH(A1118,GLOBAL[ID]))="","-",INDEX(GLOBAL[KET],MATCH(A1118,GLOBAL[ID])))</f>
        <v>240</v>
      </c>
    </row>
    <row r="1119" spans="1:6" ht="15">
      <c r="A1119" s="12">
        <v>1118</v>
      </c>
      <c r="D1119" s="3" t="str">
        <f ca="1">INDEX(GLOBAL[NAMA BARANG],MATCH(A1119,GLOBAL[ID]))</f>
        <v>Kuas TF ART 2023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240 PCS</v>
      </c>
    </row>
    <row r="1120" spans="1:6" ht="15">
      <c r="A1120" s="12">
        <v>1119</v>
      </c>
      <c r="D1120" s="3" t="str">
        <f ca="1">INDEX(GLOBAL[NAMA BARANG],MATCH(A1120,GLOBAL[ID]))</f>
        <v>Kuas Walito 6626</v>
      </c>
      <c r="E1120" s="4">
        <f ca="1">INDEX(GLOBAL[TT],MATCH(A1120,GLOBAL[ID]))</f>
        <v>1</v>
      </c>
      <c r="F1120" s="5" t="str">
        <f ca="1">IF(INDEX(GLOBAL[KET],MATCH(A1120,GLOBAL[ID]))="","-",INDEX(GLOBAL[KET],MATCH(A1120,GLOBAL[ID])))</f>
        <v>600 PCS</v>
      </c>
    </row>
    <row r="1121" spans="1:6" ht="15">
      <c r="A1121" s="12">
        <v>1120</v>
      </c>
      <c r="D1121" s="3" t="str">
        <f ca="1">INDEX(GLOBAL[NAMA BARANG],MATCH(A1121,GLOBAL[ID]))</f>
        <v>Kuas/ Brush E02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600 pc</v>
      </c>
    </row>
    <row r="1122" spans="1:6" ht="15">
      <c r="A1122" s="12">
        <v>1121</v>
      </c>
      <c r="D1122" s="3" t="str">
        <f ca="1">INDEX(GLOBAL[NAMA BARANG],MATCH(A1122,GLOBAL[ID]))</f>
        <v>KUT MCN besar</v>
      </c>
      <c r="E1122" s="4">
        <f ca="1">INDEX(GLOBAL[TT],MATCH(A1122,GLOBAL[ID]))</f>
        <v>5</v>
      </c>
      <c r="F1122" s="5" t="str">
        <f ca="1">IF(INDEX(GLOBAL[KET],MATCH(A1122,GLOBAL[ID]))="","-",INDEX(GLOBAL[KET],MATCH(A1122,GLOBAL[ID])))</f>
        <v>230 ls</v>
      </c>
    </row>
    <row r="1123" spans="1:6" ht="15">
      <c r="A1123" s="12">
        <v>1122</v>
      </c>
      <c r="D1123" s="3" t="str">
        <f ca="1">INDEX(GLOBAL[NAMA BARANG],MATCH(A1123,GLOBAL[ID]))</f>
        <v>L Leaf A5 100 FR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360</v>
      </c>
    </row>
    <row r="1124" spans="1:6" ht="15">
      <c r="A1124" s="12">
        <v>1123</v>
      </c>
      <c r="D1124" s="3" t="str">
        <f ca="1">INDEX(GLOBAL[NAMA BARANG],MATCH(A1124,GLOBAL[ID]))</f>
        <v>L Leaf A5 100 HK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Hologram AV(15)</v>
      </c>
      <c r="E1125" s="4">
        <f ca="1">INDEX(GLOBAL[TT],MATCH(A1125,GLOBAL[ID]))</f>
        <v>15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1125</v>
      </c>
      <c r="D1126" s="3" t="str">
        <f ca="1">INDEX(GLOBAL[NAMA BARANG],MATCH(A1126,GLOBAL[ID]))</f>
        <v>L Leaf A5 100 Hologram Car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A5 100 TSUM</v>
      </c>
      <c r="E1127" s="4">
        <f ca="1">INDEX(GLOBAL[TT],MATCH(A1127,GLOBAL[ID]))</f>
        <v>3</v>
      </c>
      <c r="F1127" s="5">
        <f ca="1">IF(INDEX(GLOBAL[KET],MATCH(A1127,GLOBAL[ID]))="","-",INDEX(GLOBAL[KET],MATCH(A1127,GLOBAL[ID])))</f>
        <v>360</v>
      </c>
    </row>
    <row r="1128" spans="1:6" ht="15">
      <c r="A1128" s="12">
        <v>1127</v>
      </c>
      <c r="D1128" s="3" t="str">
        <f ca="1">INDEX(GLOBAL[NAMA BARANG],MATCH(A1128,GLOBAL[ID]))</f>
        <v>L Leaf A5 100 vintage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360 pc</v>
      </c>
    </row>
    <row r="1129" spans="1:6" ht="15">
      <c r="A1129" s="12">
        <v>1128</v>
      </c>
      <c r="D1129" s="3" t="str">
        <f ca="1">INDEX(GLOBAL[NAMA BARANG],MATCH(A1129,GLOBAL[ID]))</f>
        <v>L Leaf A5 1213 paint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720</v>
      </c>
    </row>
    <row r="1130" spans="1:6" ht="15">
      <c r="A1130" s="12">
        <v>1129</v>
      </c>
      <c r="D1130" s="3" t="str">
        <f ca="1">INDEX(GLOBAL[NAMA BARANG],MATCH(A1130,GLOBAL[ID]))</f>
        <v>L Leaf A5 biasa minion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720</v>
      </c>
    </row>
    <row r="1131" spans="1:6" ht="15">
      <c r="A1131" s="12">
        <v>1130</v>
      </c>
      <c r="D1131" s="3" t="str">
        <f ca="1">INDEX(GLOBAL[NAMA BARANG],MATCH(A1131,GLOBAL[ID]))</f>
        <v>L Leaf A5 Fancy 20 lb Cpr JK</v>
      </c>
      <c r="E1131" s="4">
        <f ca="1">INDEX(GLOBAL[TT],MATCH(A1131,GLOBAL[ID]))</f>
        <v>5</v>
      </c>
      <c r="F1131" s="5">
        <f ca="1">IF(INDEX(GLOBAL[KET],MATCH(A1131,GLOBAL[ID]))="","-",INDEX(GLOBAL[KET],MATCH(A1131,GLOBAL[ID])))</f>
        <v>720</v>
      </c>
    </row>
    <row r="1132" spans="1:6" ht="15">
      <c r="A1132" s="12">
        <v>1131</v>
      </c>
      <c r="D1132" s="3" t="str">
        <f ca="1">INDEX(GLOBAL[NAMA BARANG],MATCH(A1132,GLOBAL[ID]))</f>
        <v>L Leaf A5 Fancy Ps Asiong</v>
      </c>
      <c r="E1132" s="4">
        <f ca="1">INDEX(GLOBAL[TT],MATCH(A1132,GLOBAL[ID]))</f>
        <v>4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1132</v>
      </c>
      <c r="D1133" s="3" t="str">
        <f ca="1">INDEX(GLOBAL[NAMA BARANG],MATCH(A1133,GLOBAL[ID]))</f>
        <v>L Leaf A5 Fancy+Sticker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Holo Alfa campur</v>
      </c>
      <c r="E1134" s="4">
        <f ca="1">INDEX(GLOBAL[TT],MATCH(A1134,GLOBAL[ID]))</f>
        <v>26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Holo plong pony, Hk, car Biodata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Holo+Sticker</v>
      </c>
      <c r="E1136" s="4">
        <f ca="1">INDEX(GLOBAL[TT],MATCH(A1136,GLOBAL[ID]))</f>
        <v>3</v>
      </c>
      <c r="F1136" s="5" t="str">
        <f ca="1">IF(INDEX(GLOBAL[KET],MATCH(A1136,GLOBAL[ID]))="","-",INDEX(GLOBAL[KET],MATCH(A1136,GLOBAL[ID])))</f>
        <v>720 pc</v>
      </c>
    </row>
    <row r="1137" spans="1:6" ht="15">
      <c r="A1137" s="12">
        <v>1136</v>
      </c>
      <c r="D1137" s="3" t="str">
        <f ca="1">INDEX(GLOBAL[NAMA BARANG],MATCH(A1137,GLOBAL[ID]))</f>
        <v>L Leaf A5 plong Hk</v>
      </c>
      <c r="E1137" s="4">
        <f ca="1">INDEX(GLOBAL[TT],MATCH(A1137,GLOBAL[ID]))</f>
        <v>14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Holo IQ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A5 plong Holo Snow White</v>
      </c>
      <c r="E1139" s="4">
        <f ca="1">INDEX(GLOBAL[TT],MATCH(A1139,GLOBAL[ID]))</f>
        <v>2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Holo Sofia(3) BB Smart(3)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1140</v>
      </c>
      <c r="D1141" s="3" t="str">
        <f ca="1">INDEX(GLOBAL[NAMA BARANG],MATCH(A1141,GLOBAL[ID]))</f>
        <v>L Leaf A5 plong monster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A5 plong QF</v>
      </c>
      <c r="E1142" s="4">
        <f ca="1">INDEX(GLOBAL[TT],MATCH(A1142,GLOBAL[ID]))</f>
        <v>1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A5 plong Sofia</v>
      </c>
      <c r="E1143" s="4">
        <f ca="1">INDEX(GLOBAL[TT],MATCH(A1143,GLOBAL[ID]))</f>
        <v>17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Zodiak</v>
      </c>
      <c r="E1144" s="4">
        <f ca="1">INDEX(GLOBAL[TT],MATCH(A1144,GLOBAL[ID]))</f>
        <v>57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A5 polos Alfa 50 lb</v>
      </c>
      <c r="E1145" s="4">
        <f ca="1">INDEX(GLOBAL[TT],MATCH(A1145,GLOBAL[ID]))</f>
        <v>5</v>
      </c>
      <c r="F1145" s="5">
        <f ca="1">IF(INDEX(GLOBAL[KET],MATCH(A1145,GLOBAL[ID]))="","-",INDEX(GLOBAL[KET],MATCH(A1145,GLOBAL[ID])))</f>
        <v>240</v>
      </c>
    </row>
    <row r="1146" spans="1:6" ht="15">
      <c r="A1146" s="12">
        <v>1145</v>
      </c>
      <c r="D1146" s="3" t="str">
        <f ca="1">INDEX(GLOBAL[NAMA BARANG],MATCH(A1146,GLOBAL[ID]))</f>
        <v>L Leaf B5/ 40 polos</v>
      </c>
      <c r="E1146" s="4">
        <f ca="1">INDEX(GLOBAL[TT],MATCH(A1146,GLOBAL[ID]))</f>
        <v>3</v>
      </c>
      <c r="F1146" s="5" t="str">
        <f ca="1">IF(INDEX(GLOBAL[KET],MATCH(A1146,GLOBAL[ID]))="","-",INDEX(GLOBAL[KET],MATCH(A1146,GLOBAL[ID])))</f>
        <v>120 pc</v>
      </c>
    </row>
    <row r="1147" spans="1:6" ht="15">
      <c r="A1147" s="12">
        <v>1146</v>
      </c>
      <c r="D1147" s="3" t="str">
        <f ca="1">INDEX(GLOBAL[NAMA BARANG],MATCH(A1147,GLOBAL[ID]))</f>
        <v>L Leaf Fancy A5 20 lb minion (3)/ bear(1)/ rilakuma(2)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1147</v>
      </c>
      <c r="D1148" s="3" t="str">
        <f ca="1">INDEX(GLOBAL[NAMA BARANG],MATCH(A1148,GLOBAL[ID]))</f>
        <v>L Leaf Fancy UTN Biodata blk</v>
      </c>
      <c r="E1148" s="4">
        <f ca="1">INDEX(GLOBAL[TT],MATCH(A1148,GLOBAL[ID]))</f>
        <v>10</v>
      </c>
      <c r="F1148" s="5" t="str">
        <f ca="1">IF(INDEX(GLOBAL[KET],MATCH(A1148,GLOBAL[ID]))="","-",INDEX(GLOBAL[KET],MATCH(A1148,GLOBAL[ID])))</f>
        <v>600 pc</v>
      </c>
    </row>
    <row r="1149" spans="1:6" ht="15">
      <c r="A1149" s="12">
        <v>1148</v>
      </c>
      <c r="D1149" s="3" t="str">
        <f ca="1">INDEX(GLOBAL[NAMA BARANG],MATCH(A1149,GLOBAL[ID]))</f>
        <v>L Leaf Holo A5 + puzzle AV(3)/ Hk(2)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1149</v>
      </c>
      <c r="D1150" s="3" t="str">
        <f ca="1">INDEX(GLOBAL[NAMA BARANG],MATCH(A1150,GLOBAL[ID]))</f>
        <v>L Leaf Holo+puzzle Snow White/ BB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1150</v>
      </c>
      <c r="D1151" s="3" t="str">
        <f ca="1">INDEX(GLOBAL[NAMA BARANG],MATCH(A1151,GLOBAL[ID]))</f>
        <v>L Leaf plong Holo AV(5)/ QF(7)</v>
      </c>
      <c r="E1151" s="4">
        <f ca="1">INDEX(GLOBAL[TT],MATCH(A1151,GLOBAL[ID]))</f>
        <v>12</v>
      </c>
      <c r="F1151" s="5">
        <f ca="1">IF(INDEX(GLOBAL[KET],MATCH(A1151,GLOBAL[ID]))="","-",INDEX(GLOBAL[KET],MATCH(A1151,GLOBAL[ID])))</f>
        <v>480</v>
      </c>
    </row>
    <row r="1152" spans="1:6" ht="15">
      <c r="A1152" s="12">
        <v>1151</v>
      </c>
      <c r="D1152" s="3" t="str">
        <f ca="1">INDEX(GLOBAL[NAMA BARANG],MATCH(A1152,GLOBAL[ID]))</f>
        <v>L Leaf plong Holo Queen</v>
      </c>
      <c r="E1152" s="4">
        <f ca="1">INDEX(GLOBAL[TT],MATCH(A1152,GLOBAL[ID]))</f>
        <v>7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 Leaf plong snow(10)/ Sofia(8)/ BB Smart(8)</v>
      </c>
      <c r="E1153" s="4">
        <f ca="1">INDEX(GLOBAL[TT],MATCH(A1153,GLOBAL[ID]))</f>
        <v>26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 Leaf polos 40 sisipan 5w pembatas</v>
      </c>
      <c r="E1154" s="4">
        <f ca="1">INDEX(GLOBAL[TT],MATCH(A1154,GLOBAL[ID]))</f>
        <v>3</v>
      </c>
      <c r="F1154" s="5">
        <f ca="1">IF(INDEX(GLOBAL[KET],MATCH(A1154,GLOBAL[ID]))="","-",INDEX(GLOBAL[KET],MATCH(A1154,GLOBAL[ID])))</f>
        <v>180</v>
      </c>
    </row>
    <row r="1155" spans="1:6" ht="15">
      <c r="A1155" s="12">
        <v>1154</v>
      </c>
      <c r="D1155" s="3" t="str">
        <f ca="1">INDEX(GLOBAL[NAMA BARANG],MATCH(A1155,GLOBAL[ID]))</f>
        <v>L Leaf polos T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160 ls</v>
      </c>
    </row>
    <row r="1156" spans="1:6" ht="15">
      <c r="A1156" s="12">
        <v>1155</v>
      </c>
      <c r="D1156" s="3" t="str">
        <f ca="1">INDEX(GLOBAL[NAMA BARANG],MATCH(A1156,GLOBAL[ID]))</f>
        <v>L Leaf pon mobile legend go star</v>
      </c>
      <c r="E1156" s="4">
        <f ca="1">INDEX(GLOBAL[TT],MATCH(A1156,GLOBAL[ID]))</f>
        <v>15</v>
      </c>
      <c r="F1156" s="5">
        <f ca="1">IF(INDEX(GLOBAL[KET],MATCH(A1156,GLOBAL[ID]))="","-",INDEX(GLOBAL[KET],MATCH(A1156,GLOBAL[ID])))</f>
        <v>800</v>
      </c>
    </row>
    <row r="1157" spans="1:6" ht="15">
      <c r="A1157" s="12">
        <v>1156</v>
      </c>
      <c r="D1157" s="3" t="str">
        <f ca="1">INDEX(GLOBAL[NAMA BARANG],MATCH(A1157,GLOBAL[ID]))</f>
        <v>L Leaf punch Neo</v>
      </c>
      <c r="E1157" s="4">
        <f ca="1">INDEX(GLOBAL[TT],MATCH(A1157,GLOBAL[ID]))</f>
        <v>4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Label Kenjoy 103</v>
      </c>
      <c r="E1158" s="4">
        <f ca="1">INDEX(GLOBAL[TT],MATCH(A1158,GLOBAL[ID]))</f>
        <v>3</v>
      </c>
      <c r="F1158" s="5">
        <f ca="1">IF(INDEX(GLOBAL[KET],MATCH(A1158,GLOBAL[ID]))="","-",INDEX(GLOBAL[KET],MATCH(A1158,GLOBAL[ID])))</f>
        <v>800</v>
      </c>
    </row>
    <row r="1159" spans="1:6" ht="15">
      <c r="A1159" s="12">
        <v>1158</v>
      </c>
      <c r="D1159" s="3" t="str">
        <f ca="1">INDEX(GLOBAL[NAMA BARANG],MATCH(A1159,GLOBAL[ID]))</f>
        <v>Laminating DB 6898 (KTP)</v>
      </c>
      <c r="E1159" s="4">
        <f ca="1">INDEX(GLOBAL[TT],MATCH(A1159,GLOBAL[ID]))</f>
        <v>1</v>
      </c>
      <c r="F1159" s="5">
        <f ca="1">IF(INDEX(GLOBAL[KET],MATCH(A1159,GLOBAL[ID]))="","-",INDEX(GLOBAL[KET],MATCH(A1159,GLOBAL[ID])))</f>
        <v>100</v>
      </c>
    </row>
    <row r="1160" spans="1:6" ht="15">
      <c r="A1160" s="12">
        <v>1159</v>
      </c>
      <c r="D1160" s="3" t="str">
        <f ca="1">INDEX(GLOBAL[NAMA BARANG],MATCH(A1160,GLOBAL[ID]))</f>
        <v>Laminating Film 100 DB 255 340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10 pk</v>
      </c>
    </row>
    <row r="1161" spans="1:6" ht="15">
      <c r="A1161" s="12">
        <v>1160</v>
      </c>
      <c r="D1161" s="3" t="str">
        <f ca="1">INDEX(GLOBAL[NAMA BARANG],MATCH(A1161,GLOBAL[ID]))</f>
        <v>Laminating TF 100 KTp</v>
      </c>
      <c r="E1161" s="4">
        <f ca="1">INDEX(GLOBAL[TT],MATCH(A1161,GLOBAL[ID]))</f>
        <v>5</v>
      </c>
      <c r="F1161" s="5" t="str">
        <f ca="1">IF(INDEX(GLOBAL[KET],MATCH(A1161,GLOBAL[ID]))="","-",INDEX(GLOBAL[KET],MATCH(A1161,GLOBAL[ID])))</f>
        <v>100 pk</v>
      </c>
    </row>
    <row r="1162" spans="1:6" ht="15">
      <c r="A1162" s="12">
        <v>1161</v>
      </c>
      <c r="D1162" s="3" t="str">
        <f ca="1">INDEX(GLOBAL[NAMA BARANG],MATCH(A1162,GLOBAL[ID]))</f>
        <v>Lem Bakar Stik 11x29 WOMY putih B</v>
      </c>
      <c r="E1162" s="4">
        <f ca="1">INDEX(GLOBAL[TT],MATCH(A1162,GLOBAL[ID]))</f>
        <v>7</v>
      </c>
      <c r="F1162" s="5" t="str">
        <f ca="1">IF(INDEX(GLOBAL[KET],MATCH(A1162,GLOBAL[ID]))="","-",INDEX(GLOBAL[KET],MATCH(A1162,GLOBAL[ID])))</f>
        <v>25 PAK</v>
      </c>
    </row>
    <row r="1163" spans="1:6" ht="15">
      <c r="A1163" s="12">
        <v>1162</v>
      </c>
      <c r="D1163" s="3" t="str">
        <f ca="1">INDEX(GLOBAL[NAMA BARANG],MATCH(A1163,GLOBAL[ID]))</f>
        <v>Lem Bakar Stik 7x30 WOMY putih k</v>
      </c>
      <c r="E1163" s="4">
        <f ca="1">INDEX(GLOBAL[TT],MATCH(A1163,GLOBAL[ID]))</f>
        <v>88</v>
      </c>
      <c r="F1163" s="5">
        <f ca="1">IF(INDEX(GLOBAL[KET],MATCH(A1163,GLOBAL[ID]))="","-",INDEX(GLOBAL[KET],MATCH(A1163,GLOBAL[ID])))</f>
        <v>25</v>
      </c>
    </row>
    <row r="1164" spans="1:6" ht="15">
      <c r="A1164" s="12">
        <v>1163</v>
      </c>
      <c r="D1164" s="3" t="str">
        <f ca="1">INDEX(GLOBAL[NAMA BARANG],MATCH(A1164,GLOBAL[ID]))</f>
        <v>Lem Cair 15gr 188</v>
      </c>
      <c r="E1164" s="4">
        <f ca="1">INDEX(GLOBAL[TT],MATCH(A1164,GLOBAL[ID]))</f>
        <v>7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1164</v>
      </c>
      <c r="D1165" s="3" t="str">
        <f ca="1">INDEX(GLOBAL[NAMA BARANG],MATCH(A1165,GLOBAL[ID]))</f>
        <v>Lem cair B.glue 75ml T</v>
      </c>
      <c r="E1165" s="4">
        <f ca="1">INDEX(GLOBAL[TT],MATCH(A1165,GLOBAL[ID]))</f>
        <v>14</v>
      </c>
      <c r="F1165" s="5" t="str">
        <f ca="1">IF(INDEX(GLOBAL[KET],MATCH(A1165,GLOBAL[ID]))="","-",INDEX(GLOBAL[KET],MATCH(A1165,GLOBAL[ID])))</f>
        <v>16 ls</v>
      </c>
    </row>
    <row r="1166" spans="1:6" ht="15">
      <c r="A1166" s="12">
        <v>1165</v>
      </c>
      <c r="D1166" s="3" t="str">
        <f ca="1">INDEX(GLOBAL[NAMA BARANG],MATCH(A1166,GLOBAL[ID]))</f>
        <v>Lem Cair By 309 38 ml (24)</v>
      </c>
      <c r="E1166" s="4">
        <f ca="1">INDEX(GLOBAL[TT],MATCH(A1166,GLOBAL[ID]))</f>
        <v>5</v>
      </c>
      <c r="F1166" s="5" t="str">
        <f ca="1">IF(INDEX(GLOBAL[KET],MATCH(A1166,GLOBAL[ID]))="","-",INDEX(GLOBAL[KET],MATCH(A1166,GLOBAL[ID])))</f>
        <v>576 pc</v>
      </c>
    </row>
    <row r="1167" spans="1:6" ht="15">
      <c r="A1167" s="12">
        <v>1166</v>
      </c>
      <c r="D1167" s="3" t="str">
        <f ca="1">INDEX(GLOBAL[NAMA BARANG],MATCH(A1167,GLOBAL[ID]))</f>
        <v>Lem Cair By 313 30ml (24)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820 30ml (24)</v>
      </c>
      <c r="E1168" s="4">
        <f ca="1">INDEX(GLOBAL[TT],MATCH(A1168,GLOBAL[ID]))</f>
        <v>8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F 5036 (50 ml) (Faktur)</v>
      </c>
      <c r="E1169" s="4">
        <f ca="1">INDEX(GLOBAL[TT],MATCH(A1169,GLOBAL[ID]))</f>
        <v>6</v>
      </c>
      <c r="F1169" s="5" t="str">
        <f ca="1">IF(INDEX(GLOBAL[KET],MATCH(A1169,GLOBAL[ID]))="","-",INDEX(GLOBAL[KET],MATCH(A1169,GLOBAL[ID])))</f>
        <v>12 box/ 30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(LB)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70 ls</v>
      </c>
    </row>
    <row r="1177" spans="1:6" ht="15">
      <c r="A1177" s="12">
        <v>1176</v>
      </c>
      <c r="D1177" s="3" t="str">
        <f ca="1">INDEX(GLOBAL[NAMA BARANG],MATCH(A1177,GLOBAL[ID]))</f>
        <v>Lem pasta mini premium (25 gr)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60 ls</v>
      </c>
    </row>
    <row r="1178" spans="1:6" ht="15">
      <c r="A1178" s="12">
        <v>1177</v>
      </c>
      <c r="D1178" s="3" t="str">
        <f ca="1">INDEX(GLOBAL[NAMA BARANG],MATCH(A1178,GLOBAL[ID]))</f>
        <v>Lem pasta T premium (80 gr)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24 ls</v>
      </c>
    </row>
    <row r="1179" spans="1:6" ht="15">
      <c r="A1179" s="12">
        <v>1178</v>
      </c>
      <c r="D1179" s="3" t="str">
        <f ca="1">INDEX(GLOBAL[NAMA BARANG],MATCH(A1179,GLOBAL[ID]))</f>
        <v>Lem renteng 1588</v>
      </c>
      <c r="E1179" s="4">
        <f ca="1">INDEX(GLOBAL[TT],MATCH(A1179,GLOBAL[ID]))</f>
        <v>3</v>
      </c>
      <c r="F1179" s="5" t="str">
        <f ca="1">IF(INDEX(GLOBAL[KET],MATCH(A1179,GLOBAL[ID]))="","-",INDEX(GLOBAL[KET],MATCH(A1179,GLOBAL[ID])))</f>
        <v>160 LSN</v>
      </c>
    </row>
    <row r="1180" spans="1:6" ht="15">
      <c r="A1180" s="12">
        <v>1179</v>
      </c>
      <c r="D1180" s="3" t="str">
        <f ca="1">INDEX(GLOBAL[NAMA BARANG],MATCH(A1180,GLOBAL[ID]))</f>
        <v>Lem tembak k putih MS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25 pk</v>
      </c>
    </row>
    <row r="1181" spans="1:6" ht="15">
      <c r="A1181" s="12">
        <v>1180</v>
      </c>
      <c r="D1181" s="3" t="str">
        <f ca="1">INDEX(GLOBAL[NAMA BARANG],MATCH(A1181,GLOBAL[ID]))</f>
        <v>Lem water glue 50ml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36 ls</v>
      </c>
    </row>
    <row r="1182" spans="1:6" ht="15">
      <c r="A1182" s="12">
        <v>1181</v>
      </c>
      <c r="D1182" s="3" t="str">
        <f ca="1">INDEX(GLOBAL[NAMA BARANG],MATCH(A1182,GLOBAL[ID]))</f>
        <v>Lem Water Glue TF 6038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30 LSN</v>
      </c>
    </row>
    <row r="1183" spans="1:6" ht="15">
      <c r="A1183" s="12">
        <v>1182</v>
      </c>
      <c r="D1183" s="3" t="str">
        <f ca="1">INDEX(GLOBAL[NAMA BARANG],MATCH(A1183,GLOBAL[ID]))</f>
        <v>Lem+gliter 8891-2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288 Rtg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4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21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7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Batik Sika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600 PCS</v>
      </c>
    </row>
    <row r="1210" spans="1:6" ht="15">
      <c r="A1210" s="12">
        <v>1209</v>
      </c>
      <c r="D1210" s="3" t="str">
        <f ca="1">INDEX(GLOBAL[NAMA BARANG],MATCH(A1210,GLOBAL[ID]))</f>
        <v>Map Berdiri Ret kuning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240 pc</v>
      </c>
    </row>
    <row r="1211" spans="1:6" ht="15">
      <c r="A1211" s="12">
        <v>1210</v>
      </c>
      <c r="D1211" s="3" t="str">
        <f ca="1">INDEX(GLOBAL[NAMA BARANG],MATCH(A1211,GLOBAL[ID]))</f>
        <v>Map Clear PP 802-1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>Map Clear PP XS-802 mix F4 (802-2)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 xml:space="preserve">Map Data 39571 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204 pc</v>
      </c>
    </row>
    <row r="1214" spans="1:6" ht="15">
      <c r="A1214" s="12">
        <v>1213</v>
      </c>
      <c r="D1214" s="3" t="str">
        <f ca="1">INDEX(GLOBAL[NAMA BARANG],MATCH(A1214,GLOBAL[ID]))</f>
        <v>Map Dokumen Keeper 40lb TNT 021 (moshi")</v>
      </c>
      <c r="E1214" s="4">
        <f ca="1">INDEX(GLOBAL[TT],MATCH(A1214,GLOBAL[ID]))</f>
        <v>6</v>
      </c>
      <c r="F1214" s="5" t="str">
        <f ca="1">IF(INDEX(GLOBAL[KET],MATCH(A1214,GLOBAL[ID]))="","-",INDEX(GLOBAL[KET],MATCH(A1214,GLOBAL[ID])))</f>
        <v>180 PCS</v>
      </c>
    </row>
    <row r="1215" spans="1:6" ht="15">
      <c r="A1215" s="12">
        <v>1214</v>
      </c>
      <c r="D1215" s="3" t="str">
        <f ca="1">INDEX(GLOBAL[NAMA BARANG],MATCH(A1215,GLOBAL[ID]))</f>
        <v>Map EN 1020</v>
      </c>
      <c r="E1215" s="4">
        <f ca="1">INDEX(GLOBAL[TT],MATCH(A1215,GLOBAL[ID]))</f>
        <v>18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 1023 FC blk</v>
      </c>
      <c r="E1216" s="4">
        <f ca="1">INDEX(GLOBAL[TT],MATCH(A1216,GLOBAL[ID]))</f>
        <v>12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enter Tali M(1)/ B(3)/ K(3)/ Hj(3)/ P(3)</v>
      </c>
      <c r="E1217" s="4">
        <f ca="1">INDEX(GLOBAL[TT],MATCH(A1217,GLOBAL[ID]))</f>
        <v>13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1217</v>
      </c>
      <c r="D1218" s="3" t="str">
        <f ca="1">INDEX(GLOBAL[NAMA BARANG],MATCH(A1218,GLOBAL[ID]))</f>
        <v>Map executive 8508/ 85082</v>
      </c>
      <c r="E1218" s="4">
        <f ca="1">INDEX(GLOBAL[TT],MATCH(A1218,GLOBAL[ID]))</f>
        <v>12</v>
      </c>
      <c r="F1218" s="5" t="str">
        <f ca="1">IF(INDEX(GLOBAL[KET],MATCH(A1218,GLOBAL[ID]))="","-",INDEX(GLOBAL[KET],MATCH(A1218,GLOBAL[ID])))</f>
        <v>4 ls</v>
      </c>
    </row>
    <row r="1219" spans="1:6" ht="15">
      <c r="A1219" s="12">
        <v>1218</v>
      </c>
      <c r="D1219" s="3" t="str">
        <f ca="1">INDEX(GLOBAL[NAMA BARANG],MATCH(A1219,GLOBAL[ID]))</f>
        <v>Map Fabric Case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24 ls</v>
      </c>
    </row>
    <row r="1220" spans="1:6" ht="15">
      <c r="A1220" s="12">
        <v>1219</v>
      </c>
      <c r="D1220" s="3" t="str">
        <f ca="1">INDEX(GLOBAL[NAMA BARANG],MATCH(A1220,GLOBAL[ID]))</f>
        <v>Map Fancy batik kcg 2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240 pc</v>
      </c>
    </row>
    <row r="1221" spans="1:6" ht="15">
      <c r="A1221" s="12">
        <v>1220</v>
      </c>
      <c r="D1221" s="3" t="str">
        <f ca="1">INDEX(GLOBAL[NAMA BARANG],MATCH(A1221,GLOBAL[ID]))</f>
        <v>Map file 24361-2 B5 Bening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2400 pc</v>
      </c>
    </row>
    <row r="1222" spans="1:6" ht="15">
      <c r="A1222" s="12">
        <v>1221</v>
      </c>
      <c r="D1222" s="3" t="str">
        <f ca="1">INDEX(GLOBAL[NAMA BARANG],MATCH(A1222,GLOBAL[ID]))</f>
        <v>Map file EN 1105 F</v>
      </c>
      <c r="E1222" s="4">
        <f ca="1">INDEX(GLOBAL[TT],MATCH(A1222,GLOBAL[ID]))</f>
        <v>10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1222</v>
      </c>
      <c r="D1223" s="3" t="str">
        <f ca="1">INDEX(GLOBAL[NAMA BARANG],MATCH(A1223,GLOBAL[ID]))</f>
        <v>Map file kcg pocket 881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60 ls</v>
      </c>
    </row>
    <row r="1224" spans="1:6" ht="15">
      <c r="A1224" s="12">
        <v>1223</v>
      </c>
      <c r="D1224" s="3" t="str">
        <f ca="1">INDEX(GLOBAL[NAMA BARANG],MATCH(A1224,GLOBAL[ID]))</f>
        <v>Map File Resleting+jala A5 1803-2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960 pc</v>
      </c>
    </row>
    <row r="1225" spans="1:6" ht="15">
      <c r="A1225" s="12">
        <v>1224</v>
      </c>
      <c r="D1225" s="3" t="str">
        <f ca="1">INDEX(GLOBAL[NAMA BARANG],MATCH(A1225,GLOBAL[ID]))</f>
        <v>Map file Ret 1801-1</v>
      </c>
      <c r="E1225" s="4">
        <f ca="1">INDEX(GLOBAL[TT],MATCH(A1225,GLOBAL[ID]))</f>
        <v>5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1225</v>
      </c>
      <c r="D1226" s="3" t="str">
        <f ca="1">INDEX(GLOBAL[NAMA BARANG],MATCH(A1226,GLOBAL[ID]))</f>
        <v>Map file Ret 1801-2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1226</v>
      </c>
      <c r="D1227" s="3" t="str">
        <f ca="1">INDEX(GLOBAL[NAMA BARANG],MATCH(A1227,GLOBAL[ID]))</f>
        <v>Map file Ret 1801-3</v>
      </c>
      <c r="E1227" s="4">
        <f ca="1">INDEX(GLOBAL[TT],MATCH(A1227,GLOBAL[ID]))</f>
        <v>7</v>
      </c>
      <c r="F1227" s="5" t="str">
        <f ca="1">IF(INDEX(GLOBAL[KET],MATCH(A1227,GLOBAL[ID]))="","-",INDEX(GLOBAL[KET],MATCH(A1227,GLOBAL[ID])))</f>
        <v>720 pc</v>
      </c>
    </row>
    <row r="1228" spans="1:6" ht="15">
      <c r="A1228" s="12">
        <v>1227</v>
      </c>
      <c r="D1228" s="3" t="str">
        <f ca="1">INDEX(GLOBAL[NAMA BARANG],MATCH(A1228,GLOBAL[ID]))</f>
        <v>Map file Ret 1801-4</v>
      </c>
      <c r="E1228" s="4">
        <f ca="1">INDEX(GLOBAL[TT],MATCH(A1228,GLOBAL[ID]))</f>
        <v>4</v>
      </c>
      <c r="F1228" s="5" t="str">
        <f ca="1">IF(INDEX(GLOBAL[KET],MATCH(A1228,GLOBAL[ID]))="","-",INDEX(GLOBAL[KET],MATCH(A1228,GLOBAL[ID])))</f>
        <v>600 pc</v>
      </c>
    </row>
    <row r="1229" spans="1:6" ht="15">
      <c r="A1229" s="12">
        <v>1228</v>
      </c>
      <c r="D1229" s="3" t="str">
        <f ca="1">INDEX(GLOBAL[NAMA BARANG],MATCH(A1229,GLOBAL[ID]))</f>
        <v>Map file Ret 1801-5 B4</v>
      </c>
      <c r="E1229" s="4">
        <f ca="1">INDEX(GLOBAL[TT],MATCH(A1229,GLOBAL[ID]))</f>
        <v>4</v>
      </c>
      <c r="F1229" s="5">
        <f ca="1">IF(INDEX(GLOBAL[KET],MATCH(A1229,GLOBAL[ID]))="","-",INDEX(GLOBAL[KET],MATCH(A1229,GLOBAL[ID])))</f>
        <v>480</v>
      </c>
    </row>
    <row r="1230" spans="1:6" ht="15">
      <c r="A1230" s="12">
        <v>1229</v>
      </c>
      <c r="D1230" s="3" t="str">
        <f ca="1">INDEX(GLOBAL[NAMA BARANG],MATCH(A1230,GLOBAL[ID]))</f>
        <v>Map file Ret 1802-1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1800 pc</v>
      </c>
    </row>
    <row r="1231" spans="1:6" ht="15">
      <c r="A1231" s="12">
        <v>1230</v>
      </c>
      <c r="D1231" s="3" t="str">
        <f ca="1">INDEX(GLOBAL[NAMA BARANG],MATCH(A1231,GLOBAL[ID]))</f>
        <v>Map file Ret 1802-2 A5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1231</v>
      </c>
      <c r="D1232" s="3" t="str">
        <f ca="1">INDEX(GLOBAL[NAMA BARANG],MATCH(A1232,GLOBAL[ID]))</f>
        <v>Map file Ret 1802-3 B5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720</v>
      </c>
    </row>
    <row r="1233" spans="1:6" ht="15">
      <c r="A1233" s="12">
        <v>1232</v>
      </c>
      <c r="D1233" s="3" t="str">
        <f ca="1">INDEX(GLOBAL[NAMA BARANG],MATCH(A1233,GLOBAL[ID]))</f>
        <v>Map file Ret 1803-1 A6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1800</v>
      </c>
    </row>
    <row r="1234" spans="1:6" ht="15">
      <c r="A1234" s="12">
        <v>1233</v>
      </c>
      <c r="D1234" s="3" t="str">
        <f ca="1">INDEX(GLOBAL[NAMA BARANG],MATCH(A1234,GLOBAL[ID]))</f>
        <v>Map file Ret 1803-3 B5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1234</v>
      </c>
      <c r="D1235" s="3" t="str">
        <f ca="1">INDEX(GLOBAL[NAMA BARANG],MATCH(A1235,GLOBAL[ID]))</f>
        <v>Map file Ret 1804-1 A6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800 pc</v>
      </c>
    </row>
    <row r="1236" spans="1:6" ht="15">
      <c r="A1236" s="12">
        <v>1235</v>
      </c>
      <c r="D1236" s="3" t="str">
        <f ca="1">INDEX(GLOBAL[NAMA BARANG],MATCH(A1236,GLOBAL[ID]))</f>
        <v>Map file Ret 1804-2 A5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960 pc</v>
      </c>
    </row>
    <row r="1237" spans="1:6" ht="15">
      <c r="A1237" s="12">
        <v>1236</v>
      </c>
      <c r="D1237" s="3" t="str">
        <f ca="1">INDEX(GLOBAL[NAMA BARANG],MATCH(A1237,GLOBAL[ID]))</f>
        <v>Map file Ret 1804-3 B5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720 pc</v>
      </c>
    </row>
    <row r="1238" spans="1:6" ht="15">
      <c r="A1238" s="12">
        <v>1237</v>
      </c>
      <c r="D1238" s="3" t="str">
        <f ca="1">INDEX(GLOBAL[NAMA BARANG],MATCH(A1238,GLOBAL[ID]))</f>
        <v>Map file Ret B A5(M)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80 ls</v>
      </c>
    </row>
    <row r="1239" spans="1:6" ht="15">
      <c r="A1239" s="12">
        <v>1238</v>
      </c>
      <c r="D1239" s="3" t="str">
        <f ca="1">INDEX(GLOBAL[NAMA BARANG],MATCH(A1239,GLOBAL[ID]))</f>
        <v>Map file Ret B A6(K)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100 ls</v>
      </c>
    </row>
    <row r="1240" spans="1:6" ht="15">
      <c r="A1240" s="12">
        <v>1239</v>
      </c>
      <c r="D1240" s="3" t="str">
        <f ca="1">INDEX(GLOBAL[NAMA BARANG],MATCH(A1240,GLOBAL[ID]))</f>
        <v>Map file Ret V2 A5 (M)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80 ls</v>
      </c>
    </row>
    <row r="1241" spans="1:6" ht="15">
      <c r="A1241" s="12">
        <v>1240</v>
      </c>
      <c r="D1241" s="3" t="str">
        <f ca="1">INDEX(GLOBAL[NAMA BARANG],MATCH(A1241,GLOBAL[ID]))</f>
        <v>Map file Ret V2 A6(K)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100 ls</v>
      </c>
    </row>
    <row r="1242" spans="1:6" ht="15">
      <c r="A1242" s="12">
        <v>1241</v>
      </c>
      <c r="D1242" s="3" t="str">
        <f ca="1">INDEX(GLOBAL[NAMA BARANG],MATCH(A1242,GLOBAL[ID]))</f>
        <v>Map file Ret V2 B5 (B)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60 ls</v>
      </c>
    </row>
    <row r="1243" spans="1:6" ht="15">
      <c r="A1243" s="12">
        <v>1242</v>
      </c>
      <c r="D1243" s="3" t="str">
        <f ca="1">INDEX(GLOBAL[NAMA BARANG],MATCH(A1243,GLOBAL[ID]))</f>
        <v>Map FR Zipper Frozen</v>
      </c>
      <c r="E1243" s="4">
        <f ca="1">INDEX(GLOBAL[TT],MATCH(A1243,GLOBAL[ID]))</f>
        <v>2</v>
      </c>
      <c r="F1243" s="5" t="str">
        <f ca="1">IF(INDEX(GLOBAL[KET],MATCH(A1243,GLOBAL[ID]))="","-",INDEX(GLOBAL[KET],MATCH(A1243,GLOBAL[ID])))</f>
        <v>240 pc</v>
      </c>
    </row>
    <row r="1244" spans="1:6" ht="15">
      <c r="A1244" s="12">
        <v>1243</v>
      </c>
      <c r="D1244" s="3" t="str">
        <f ca="1">INDEX(GLOBAL[NAMA BARANG],MATCH(A1244,GLOBAL[ID]))</f>
        <v>Map Hand Bag DB 201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600 pc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15</v>
      </c>
      <c r="F1245" s="5">
        <f ca="1">IF(INDEX(GLOBAL[KET],MATCH(A1245,GLOBAL[ID]))="","-",INDEX(GLOBAL[KET],MATCH(A1245,GLOBAL[ID])))</f>
        <v>300</v>
      </c>
    </row>
    <row r="1246" spans="1:6" ht="15">
      <c r="A1246" s="12">
        <v>1245</v>
      </c>
      <c r="D1246" s="3" t="str">
        <f ca="1">INDEX(GLOBAL[NAMA BARANG],MATCH(A1246,GLOBAL[ID]))</f>
        <v>Map Holder Hujin 30F</v>
      </c>
      <c r="E1246" s="4">
        <f ca="1">INDEX(GLOBAL[TT],MATCH(A1246,GLOBAL[ID]))</f>
        <v>7</v>
      </c>
      <c r="F1246" s="5">
        <f ca="1">IF(INDEX(GLOBAL[KET],MATCH(A1246,GLOBAL[ID]))="","-",INDEX(GLOBAL[KET],MATCH(A1246,GLOBAL[ID])))</f>
        <v>240</v>
      </c>
    </row>
    <row r="1247" spans="1:6" ht="15">
      <c r="A1247" s="12">
        <v>1246</v>
      </c>
      <c r="D1247" s="3" t="str">
        <f ca="1">INDEX(GLOBAL[NAMA BARANG],MATCH(A1247,GLOBAL[ID]))</f>
        <v>Map Holder Hujin 60F</v>
      </c>
      <c r="E1247" s="4">
        <f ca="1">INDEX(GLOBAL[TT],MATCH(A1247,GLOBAL[ID]))</f>
        <v>5</v>
      </c>
      <c r="F1247" s="5">
        <f ca="1">IF(INDEX(GLOBAL[KET],MATCH(A1247,GLOBAL[ID]))="","-",INDEX(GLOBAL[KET],MATCH(A1247,GLOBAL[ID])))</f>
        <v>160</v>
      </c>
    </row>
    <row r="1248" spans="1:6" ht="15">
      <c r="A1248" s="12">
        <v>1247</v>
      </c>
      <c r="D1248" s="3" t="str">
        <f ca="1">INDEX(GLOBAL[NAMA BARANG],MATCH(A1248,GLOBAL[ID]))</f>
        <v>Map Jala A5 enter kcg 355-2 B</v>
      </c>
      <c r="E1248" s="4">
        <f ca="1">INDEX(GLOBAL[TT],MATCH(A1248,GLOBAL[ID]))</f>
        <v>4</v>
      </c>
      <c r="F1248" s="5" t="str">
        <f ca="1">IF(INDEX(GLOBAL[KET],MATCH(A1248,GLOBAL[ID]))="","-",INDEX(GLOBAL[KET],MATCH(A1248,GLOBAL[ID])))</f>
        <v>20 LSN</v>
      </c>
    </row>
    <row r="1249" spans="1:6" ht="15">
      <c r="A1249" s="12">
        <v>1248</v>
      </c>
      <c r="D1249" s="3" t="str">
        <f ca="1">INDEX(GLOBAL[NAMA BARANG],MATCH(A1249,GLOBAL[ID]))</f>
        <v>Map Jala C warna moshi kancing</v>
      </c>
      <c r="E1249" s="4">
        <f ca="1">INDEX(GLOBAL[TT],MATCH(A1249,GLOBAL[ID]))</f>
        <v>1</v>
      </c>
      <c r="F1249" s="5" t="str">
        <f ca="1">IF(INDEX(GLOBAL[KET],MATCH(A1249,GLOBAL[ID]))="","-",INDEX(GLOBAL[KET],MATCH(A1249,GLOBAL[ID])))</f>
        <v>20 ls</v>
      </c>
    </row>
    <row r="1250" spans="1:6" ht="15">
      <c r="A1250" s="12">
        <v>1249</v>
      </c>
      <c r="D1250" s="3" t="str">
        <f ca="1">INDEX(GLOBAL[NAMA BARANG],MATCH(A1250,GLOBAL[ID]))</f>
        <v>Map Jala Rest Trans jos B(17)/ Hj(19) warna</v>
      </c>
      <c r="E1250" s="4">
        <f ca="1">INDEX(GLOBAL[TT],MATCH(A1250,GLOBAL[ID]))</f>
        <v>36</v>
      </c>
      <c r="F1250" s="5" t="str">
        <f ca="1">IF(INDEX(GLOBAL[KET],MATCH(A1250,GLOBAL[ID]))="","-",INDEX(GLOBAL[KET],MATCH(A1250,GLOBAL[ID])))</f>
        <v>20 LSN</v>
      </c>
    </row>
    <row r="1251" spans="1:6" ht="15">
      <c r="A1251" s="12">
        <v>1250</v>
      </c>
      <c r="D1251" s="3" t="str">
        <f ca="1">INDEX(GLOBAL[NAMA BARANG],MATCH(A1251,GLOBAL[ID]))</f>
        <v>Map Jala Rest Trans jos K(18)/ M(10) warna</v>
      </c>
      <c r="E1251" s="4">
        <f ca="1">INDEX(GLOBAL[TT],MATCH(A1251,GLOBAL[ID]))</f>
        <v>28</v>
      </c>
      <c r="F1251" s="5" t="str">
        <f ca="1">IF(INDEX(GLOBAL[KET],MATCH(A1251,GLOBAL[ID]))="","-",INDEX(GLOBAL[KET],MATCH(A1251,GLOBAL[ID])))</f>
        <v>2O LSN</v>
      </c>
    </row>
    <row r="1252" spans="1:6" ht="15">
      <c r="A1252" s="12">
        <v>1251</v>
      </c>
      <c r="D1252" s="3" t="str">
        <f ca="1">INDEX(GLOBAL[NAMA BARANG],MATCH(A1252,GLOBAL[ID]))</f>
        <v>Map Jala Rest Trans jos Ungu</v>
      </c>
      <c r="E1252" s="4">
        <f ca="1">INDEX(GLOBAL[TT],MATCH(A1252,GLOBAL[ID]))</f>
        <v>56</v>
      </c>
      <c r="F1252" s="5" t="str">
        <f ca="1">IF(INDEX(GLOBAL[KET],MATCH(A1252,GLOBAL[ID]))="","-",INDEX(GLOBAL[KET],MATCH(A1252,GLOBAL[ID])))</f>
        <v>20 ls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3</v>
      </c>
      <c r="F1253" s="5">
        <f ca="1">IF(INDEX(GLOBAL[KET],MATCH(A1253,GLOBAL[ID]))="","-",INDEX(GLOBAL[KET],MATCH(A1253,GLOBAL[ID])))</f>
        <v>600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400</v>
      </c>
    </row>
    <row r="1256" spans="1:6" ht="15">
      <c r="A1256" s="12">
        <v>1255</v>
      </c>
      <c r="D1256" s="3" t="str">
        <f ca="1">INDEX(GLOBAL[NAMA BARANG],MATCH(A1256,GLOBAL[ID]))</f>
        <v>Map jaring Sleting B4 5601</v>
      </c>
      <c r="E1256" s="4">
        <f ca="1">INDEX(GLOBAL[TT],MATCH(A1256,GLOBAL[ID]))</f>
        <v>1</v>
      </c>
      <c r="F1256" s="5">
        <f ca="1">IF(INDEX(GLOBAL[KET],MATCH(A1256,GLOBAL[ID]))="","-",INDEX(GLOBAL[KET],MATCH(A1256,GLOBAL[ID])))</f>
        <v>300</v>
      </c>
    </row>
    <row r="1257" spans="1:6" ht="15">
      <c r="A1257" s="12">
        <v>1256</v>
      </c>
      <c r="D1257" s="3" t="str">
        <f ca="1">INDEX(GLOBAL[NAMA BARANG],MATCH(A1257,GLOBAL[ID]))</f>
        <v>Map Jaring TZ 6003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80 LSN</v>
      </c>
    </row>
    <row r="1258" spans="1:6" ht="15">
      <c r="A1258" s="12">
        <v>1257</v>
      </c>
      <c r="D1258" s="3" t="str">
        <f ca="1">INDEX(GLOBAL[NAMA BARANG],MATCH(A1258,GLOBAL[ID]))</f>
        <v>Map jepit 85082</v>
      </c>
      <c r="E1258" s="4">
        <f ca="1">INDEX(GLOBAL[TT],MATCH(A1258,GLOBAL[ID]))</f>
        <v>5</v>
      </c>
      <c r="F1258" s="5">
        <f ca="1">IF(INDEX(GLOBAL[KET],MATCH(A1258,GLOBAL[ID]))="","-",INDEX(GLOBAL[KET],MATCH(A1258,GLOBAL[ID])))</f>
        <v>24</v>
      </c>
    </row>
    <row r="1259" spans="1:6" ht="15">
      <c r="A1259" s="12">
        <v>1258</v>
      </c>
      <c r="D1259" s="3" t="str">
        <f ca="1">INDEX(GLOBAL[NAMA BARANG],MATCH(A1259,GLOBAL[ID]))</f>
        <v>Map jumbo TB 168</v>
      </c>
      <c r="E1259" s="4">
        <f ca="1">INDEX(GLOBAL[TT],MATCH(A1259,GLOBAL[ID]))</f>
        <v>6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2 microtop TN warna K/ B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240</v>
      </c>
    </row>
    <row r="1261" spans="1:6" ht="15">
      <c r="A1261" s="12">
        <v>1260</v>
      </c>
      <c r="D1261" s="3" t="str">
        <f ca="1">INDEX(GLOBAL[NAMA BARANG],MATCH(A1261,GLOBAL[ID]))</f>
        <v>Map Kancing Fancy M07</v>
      </c>
      <c r="E1261" s="4">
        <f ca="1">INDEX(GLOBAL[TT],MATCH(A1261,GLOBAL[ID]))</f>
        <v>14</v>
      </c>
      <c r="F1261" s="5" t="str">
        <f ca="1">IF(INDEX(GLOBAL[KET],MATCH(A1261,GLOBAL[ID]))="","-",INDEX(GLOBAL[KET],MATCH(A1261,GLOBAL[ID])))</f>
        <v>100 ls</v>
      </c>
    </row>
    <row r="1262" spans="1:6" ht="15">
      <c r="A1262" s="12">
        <v>1261</v>
      </c>
      <c r="D1262" s="3" t="str">
        <f ca="1">INDEX(GLOBAL[NAMA BARANG],MATCH(A1262,GLOBAL[ID]))</f>
        <v>Map Kancing FC 519 Biru muda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Hj</v>
      </c>
      <c r="E1263" s="4">
        <f ca="1">INDEX(GLOBAL[TT],MATCH(A1263,GLOBAL[ID]))</f>
        <v>17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K</v>
      </c>
      <c r="E1264" s="4">
        <f ca="1">INDEX(GLOBAL[TT],MATCH(A1264,GLOBAL[ID]))</f>
        <v>12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merah</v>
      </c>
      <c r="E1265" s="4">
        <f ca="1">INDEX(GLOBAL[TT],MATCH(A1265,GLOBAL[ID]))</f>
        <v>9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FC 519 orange</v>
      </c>
      <c r="E1266" s="4">
        <f ca="1">INDEX(GLOBAL[TT],MATCH(A1266,GLOBAL[ID]))</f>
        <v>1</v>
      </c>
      <c r="F1266" s="5" t="str">
        <f ca="1">IF(INDEX(GLOBAL[KET],MATCH(A1266,GLOBAL[ID]))="","-",INDEX(GLOBAL[KET],MATCH(A1266,GLOBAL[ID])))</f>
        <v>50 ls</v>
      </c>
    </row>
    <row r="1267" spans="1:6" ht="15">
      <c r="A1267" s="12">
        <v>1266</v>
      </c>
      <c r="D1267" s="3" t="str">
        <f ca="1">INDEX(GLOBAL[NAMA BARANG],MATCH(A1267,GLOBAL[ID]))</f>
        <v>Map Kancing Trans jos U(4)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20 ls</v>
      </c>
    </row>
    <row r="1268" spans="1:6" ht="15">
      <c r="A1268" s="12">
        <v>1267</v>
      </c>
      <c r="D1268" s="3" t="str">
        <f ca="1">INDEX(GLOBAL[NAMA BARANG],MATCH(A1268,GLOBAL[ID]))</f>
        <v>Map kcg 1 w/Spire M(3)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25 ls</v>
      </c>
    </row>
    <row r="1269" spans="1:6" ht="15">
      <c r="A1269" s="12">
        <v>1268</v>
      </c>
      <c r="D1269" s="3" t="str">
        <f ca="1">INDEX(GLOBAL[NAMA BARANG],MATCH(A1269,GLOBAL[ID]))</f>
        <v>Map kcg 2 corak K</v>
      </c>
      <c r="E1269" s="4">
        <f ca="1">INDEX(GLOBAL[TT],MATCH(A1269,GLOBAL[ID]))</f>
        <v>6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corak M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kcg 2 Paris microtop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240 pc</v>
      </c>
    </row>
    <row r="1272" spans="1:6" ht="15">
      <c r="A1272" s="12">
        <v>1271</v>
      </c>
      <c r="D1272" s="3" t="str">
        <f ca="1">INDEX(GLOBAL[NAMA BARANG],MATCH(A1272,GLOBAL[ID]))</f>
        <v>Map kcg 2 sika Hijau (3) / Merah (4)</v>
      </c>
      <c r="E1272" s="4">
        <f ca="1">INDEX(GLOBAL[TT],MATCH(A1272,GLOBAL[ID]))</f>
        <v>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4 UTN K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4 UTN K/ P</v>
      </c>
      <c r="E1274" s="4">
        <f ca="1">INDEX(GLOBAL[TT],MATCH(A1274,GLOBAL[ID]))</f>
        <v>1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1274</v>
      </c>
      <c r="D1275" s="3" t="str">
        <f ca="1">INDEX(GLOBAL[NAMA BARANG],MATCH(A1275,GLOBAL[ID]))</f>
        <v>Map Kcg Sika Br</v>
      </c>
      <c r="E1275" s="4">
        <f ca="1">INDEX(GLOBAL[TT],MATCH(A1275,GLOBAL[ID]))</f>
        <v>71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Hj</v>
      </c>
      <c r="E1276" s="4">
        <f ca="1">INDEX(GLOBAL[TT],MATCH(A1276,GLOBAL[ID]))</f>
        <v>68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Kn</v>
      </c>
      <c r="E1277" s="4">
        <f ca="1">INDEX(GLOBAL[TT],MATCH(A1277,GLOBAL[ID]))</f>
        <v>31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Mr</v>
      </c>
      <c r="E1278" s="4">
        <f ca="1">INDEX(GLOBAL[TT],MATCH(A1278,GLOBAL[ID]))</f>
        <v>53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Sika P</v>
      </c>
      <c r="E1279" s="4">
        <f ca="1">INDEX(GLOBAL[TT],MATCH(A1279,GLOBAL[ID]))</f>
        <v>47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1279</v>
      </c>
      <c r="D1280" s="3" t="str">
        <f ca="1">INDEX(GLOBAL[NAMA BARANG],MATCH(A1280,GLOBAL[ID]))</f>
        <v>Map kcg Zipper warna ungu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10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6</v>
      </c>
      <c r="F1282" s="5" t="str">
        <f ca="1">IF(INDEX(GLOBAL[KET],MATCH(A1282,GLOBAL[ID]))="","-",INDEX(GLOBAL[KET],MATCH(A1282,GLOBAL[ID])))</f>
        <v>60 ls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12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42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25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7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4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5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8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 xml:space="preserve">Map Topla 3080 B 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Hj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Ht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K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m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3080 orange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3080 ungu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Topla 3090 K (2), B (2), Hijau (1)</v>
      </c>
      <c r="E1314" s="4">
        <f ca="1">INDEX(GLOBAL[TT],MATCH(A1314,GLOBAL[ID]))</f>
        <v>5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1314</v>
      </c>
      <c r="D1315" s="3" t="str">
        <f ca="1">INDEX(GLOBAL[NAMA BARANG],MATCH(A1315,GLOBAL[ID]))</f>
        <v>Map Transparan AC 1605 B(9)/ K(8)/ M(2)</v>
      </c>
      <c r="E1315" s="4">
        <f ca="1">INDEX(GLOBAL[TT],MATCH(A1315,GLOBAL[ID]))</f>
        <v>19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Transparant B4</v>
      </c>
      <c r="E1316" s="4">
        <f ca="1">INDEX(GLOBAL[TT],MATCH(A1316,GLOBAL[ID]))</f>
        <v>2</v>
      </c>
      <c r="F1316" s="5" t="str">
        <f ca="1">IF(INDEX(GLOBAL[KET],MATCH(A1316,GLOBAL[ID]))="","-",INDEX(GLOBAL[KET],MATCH(A1316,GLOBAL[ID])))</f>
        <v>1000 pc</v>
      </c>
    </row>
    <row r="1317" spans="1:6" ht="15">
      <c r="A1317" s="12">
        <v>1316</v>
      </c>
      <c r="D1317" s="3" t="str">
        <f ca="1">INDEX(GLOBAL[NAMA BARANG],MATCH(A1317,GLOBAL[ID]))</f>
        <v>Map UTN Dove 2w Hj</v>
      </c>
      <c r="E1317" s="4">
        <f ca="1">INDEX(GLOBAL[TT],MATCH(A1317,GLOBAL[ID]))</f>
        <v>5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Hj muda(2)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K(2)/ Hj(10)</v>
      </c>
      <c r="E1319" s="4">
        <f ca="1">INDEX(GLOBAL[TT],MATCH(A1319,GLOBAL[ID]))</f>
        <v>12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UTN Dove 2w mix kcg</v>
      </c>
      <c r="E1320" s="4">
        <f ca="1">INDEX(GLOBAL[TT],MATCH(A1320,GLOBAL[ID]))</f>
        <v>8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Vtec Document Bag Type VT W209</v>
      </c>
      <c r="E1321" s="4">
        <f ca="1">INDEX(GLOBAL[TT],MATCH(A1321,GLOBAL[ID]))</f>
        <v>4</v>
      </c>
      <c r="F1321" s="5" t="str">
        <f ca="1">IF(INDEX(GLOBAL[KET],MATCH(A1321,GLOBAL[ID]))="","-",INDEX(GLOBAL[KET],MATCH(A1321,GLOBAL[ID])))</f>
        <v>120 pc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JNT A036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1200 pc</v>
      </c>
    </row>
    <row r="1325" spans="1:6" ht="15">
      <c r="A1325" s="12">
        <v>1324</v>
      </c>
      <c r="D1325" s="3" t="str">
        <f ca="1">INDEX(GLOBAL[NAMA BARANG],MATCH(A1325,GLOBAL[ID]))</f>
        <v>Map Zipper Kancing Br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Zipper Kancing Hj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1326</v>
      </c>
      <c r="D1327" s="3" t="str">
        <f ca="1">INDEX(GLOBAL[NAMA BARANG],MATCH(A1327,GLOBAL[ID]))</f>
        <v>Map Zipper Kancing Kn</v>
      </c>
      <c r="E1327" s="4">
        <f ca="1">INDEX(GLOBAL[TT],MATCH(A1327,GLOBAL[ID]))</f>
        <v>2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Mr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KC polos Hj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15 ls</v>
      </c>
    </row>
    <row r="1330" spans="1:6" ht="15">
      <c r="A1330" s="12">
        <v>1329</v>
      </c>
      <c r="D1330" s="3" t="str">
        <f ca="1">INDEX(GLOBAL[NAMA BARANG],MATCH(A1330,GLOBAL[ID]))</f>
        <v>Map Zipper M2 13 A5-warna Hj MM/ Hj Tua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360 pc</v>
      </c>
    </row>
    <row r="1331" spans="1:6" ht="15">
      <c r="A1331" s="12">
        <v>1330</v>
      </c>
      <c r="D1331" s="3" t="str">
        <f ca="1">INDEX(GLOBAL[NAMA BARANG],MATCH(A1331,GLOBAL[ID]))</f>
        <v>Map Zipper NT A037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600 pc</v>
      </c>
    </row>
    <row r="1332" spans="1:6" ht="15">
      <c r="A1332" s="12">
        <v>1331</v>
      </c>
      <c r="D1332" s="3" t="str">
        <f ca="1">INDEX(GLOBAL[NAMA BARANG],MATCH(A1332,GLOBAL[ID]))</f>
        <v>Map Zipper pelangi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720 pc</v>
      </c>
    </row>
    <row r="1333" spans="1:6" ht="15">
      <c r="A1333" s="12">
        <v>1332</v>
      </c>
      <c r="D1333" s="3" t="str">
        <f ca="1">INDEX(GLOBAL[NAMA BARANG],MATCH(A1333,GLOBAL[ID]))</f>
        <v>Map Zipper pelangi D57</v>
      </c>
      <c r="E1333" s="4">
        <f ca="1">INDEX(GLOBAL[TT],MATCH(A1333,GLOBAL[ID]))</f>
        <v>7</v>
      </c>
      <c r="F1333" s="5" t="str">
        <f ca="1">IF(INDEX(GLOBAL[KET],MATCH(A1333,GLOBAL[ID]))="","-",INDEX(GLOBAL[KET],MATCH(A1333,GLOBAL[ID])))</f>
        <v>400 pc</v>
      </c>
    </row>
    <row r="1334" spans="1:6" ht="15">
      <c r="A1334" s="12">
        <v>1333</v>
      </c>
      <c r="D1334" s="3" t="str">
        <f ca="1">INDEX(GLOBAL[NAMA BARANG],MATCH(A1334,GLOBAL[ID]))</f>
        <v>Map Zipper sika kuning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20 ls</v>
      </c>
    </row>
    <row r="1335" spans="1:6" ht="15">
      <c r="A1335" s="12">
        <v>1334</v>
      </c>
      <c r="D1335" s="3" t="str">
        <f ca="1">INDEX(GLOBAL[NAMA BARANG],MATCH(A1335,GLOBAL[ID]))</f>
        <v>Map Zipper TF 22 B6 BF53</v>
      </c>
      <c r="E1335" s="4">
        <f ca="1">INDEX(GLOBAL[TT],MATCH(A1335,GLOBAL[ID]))</f>
        <v>8</v>
      </c>
      <c r="F1335" s="5" t="str">
        <f ca="1">IF(INDEX(GLOBAL[KET],MATCH(A1335,GLOBAL[ID]))="","-",INDEX(GLOBAL[KET],MATCH(A1335,GLOBAL[ID])))</f>
        <v>1440 pc</v>
      </c>
    </row>
    <row r="1336" spans="1:6" ht="15">
      <c r="A1336" s="12">
        <v>1335</v>
      </c>
      <c r="D1336" s="3" t="str">
        <f ca="1">INDEX(GLOBAL[NAMA BARANG],MATCH(A1336,GLOBAL[ID]))</f>
        <v>Map Zipper TF 23 A5 BF54</v>
      </c>
      <c r="E1336" s="4">
        <f ca="1">INDEX(GLOBAL[TT],MATCH(A1336,GLOBAL[ID]))</f>
        <v>23</v>
      </c>
      <c r="F1336" s="5" t="str">
        <f ca="1">IF(INDEX(GLOBAL[KET],MATCH(A1336,GLOBAL[ID]))="","-",INDEX(GLOBAL[KET],MATCH(A1336,GLOBAL[ID])))</f>
        <v>960 pc</v>
      </c>
    </row>
    <row r="1337" spans="1:6" ht="15">
      <c r="A1337" s="12">
        <v>1336</v>
      </c>
      <c r="D1337" s="3" t="str">
        <f ca="1">INDEX(GLOBAL[NAMA BARANG],MATCH(A1337,GLOBAL[ID]))</f>
        <v>Map Zipper TF 24 A4</v>
      </c>
      <c r="E1337" s="4">
        <f ca="1">INDEX(GLOBAL[TT],MATCH(A1337,GLOBAL[ID]))</f>
        <v>31</v>
      </c>
      <c r="F1337" s="5" t="str">
        <f ca="1">IF(INDEX(GLOBAL[KET],MATCH(A1337,GLOBAL[ID]))="","-",INDEX(GLOBAL[KET],MATCH(A1337,GLOBAL[ID])))</f>
        <v>576 pc</v>
      </c>
    </row>
    <row r="1338" spans="1:6" ht="15">
      <c r="A1338" s="12">
        <v>1337</v>
      </c>
      <c r="D1338" s="3" t="str">
        <f ca="1">INDEX(GLOBAL[NAMA BARANG],MATCH(A1338,GLOBAL[ID]))</f>
        <v>Map Zipper TF 25 B4</v>
      </c>
      <c r="E1338" s="4">
        <f ca="1">INDEX(GLOBAL[TT],MATCH(A1338,GLOBAL[ID]))</f>
        <v>31</v>
      </c>
      <c r="F1338" s="5" t="str">
        <f ca="1">IF(INDEX(GLOBAL[KET],MATCH(A1338,GLOBAL[ID]))="","-",INDEX(GLOBAL[KET],MATCH(A1338,GLOBAL[ID])))</f>
        <v>480 pc</v>
      </c>
    </row>
    <row r="1339" spans="1:6" ht="15">
      <c r="A1339" s="12">
        <v>1338</v>
      </c>
      <c r="D1339" s="3" t="str">
        <f ca="1">INDEX(GLOBAL[NAMA BARANG],MATCH(A1339,GLOBAL[ID]))</f>
        <v>Map Zipper/ Ret jala Br</v>
      </c>
      <c r="E1339" s="4">
        <f ca="1">INDEX(GLOBAL[TT],MATCH(A1339,GLOBAL[ID]))</f>
        <v>3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 Zipper/ Ret jala Hj</v>
      </c>
      <c r="E1340" s="4">
        <f ca="1">INDEX(GLOBAL[TT],MATCH(A1340,GLOBAL[ID]))</f>
        <v>5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Kn</v>
      </c>
      <c r="E1341" s="4">
        <f ca="1">INDEX(GLOBAL[TT],MATCH(A1341,GLOBAL[ID]))</f>
        <v>2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Mr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12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(bonus)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50 PCS</v>
      </c>
    </row>
    <row r="1348" spans="1:6" ht="15">
      <c r="A1348" s="12">
        <v>1347</v>
      </c>
      <c r="D1348" s="3" t="str">
        <f ca="1">INDEX(GLOBAL[NAMA BARANG],MATCH(A1348,GLOBAL[ID]))</f>
        <v>Masker 3 ply</v>
      </c>
      <c r="E1348" s="4">
        <f ca="1">INDEX(GLOBAL[TT],MATCH(A1348,GLOBAL[ID]))</f>
        <v>5</v>
      </c>
      <c r="F1348" s="5" t="str">
        <f ca="1">IF(INDEX(GLOBAL[KET],MATCH(A1348,GLOBAL[ID]))="","-",INDEX(GLOBAL[KET],MATCH(A1348,GLOBAL[ID])))</f>
        <v>90 dos</v>
      </c>
    </row>
    <row r="1349" spans="1:6" ht="15">
      <c r="A1349" s="12">
        <v>1348</v>
      </c>
      <c r="D1349" s="3" t="str">
        <f ca="1">INDEX(GLOBAL[NAMA BARANG],MATCH(A1349,GLOBAL[ID]))</f>
        <v>Mech Deboss DBM p 300</v>
      </c>
      <c r="E1349" s="4">
        <f ca="1">INDEX(GLOBAL[TT],MATCH(A1349,GLOBAL[ID]))</f>
        <v>32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109 A (1x4)</v>
      </c>
      <c r="E1350" s="4">
        <f ca="1">INDEX(GLOBAL[TT],MATCH(A1350,GLOBAL[ID]))</f>
        <v>22</v>
      </c>
      <c r="F1350" s="5" t="str">
        <f ca="1">IF(INDEX(GLOBAL[KET],MATCH(A1350,GLOBAL[ID]))="","-",INDEX(GLOBAL[KET],MATCH(A1350,GLOBAL[ID])))</f>
        <v>80 pk</v>
      </c>
    </row>
    <row r="1351" spans="1:6" ht="15">
      <c r="A1351" s="12">
        <v>1350</v>
      </c>
      <c r="D1351" s="3" t="str">
        <f ca="1">INDEX(GLOBAL[NAMA BARANG],MATCH(A1351,GLOBAL[ID]))</f>
        <v>Mech pen 2978 (2,0)</v>
      </c>
      <c r="E1351" s="4">
        <f ca="1">INDEX(GLOBAL[TT],MATCH(A1351,GLOBAL[ID]))</f>
        <v>4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3049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405</v>
      </c>
      <c r="E1353" s="4">
        <f ca="1">INDEX(GLOBAL[TT],MATCH(A1353,GLOBAL[ID]))</f>
        <v>3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 pen bear C10.0630 No. 3058</v>
      </c>
      <c r="E1354" s="4">
        <f ca="1">INDEX(GLOBAL[TT],MATCH(A1354,GLOBAL[ID]))</f>
        <v>18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 pen bensia AB/ Hk/ PR(P1260)</v>
      </c>
      <c r="E1355" s="4">
        <f ca="1">INDEX(GLOBAL[TT],MATCH(A1355,GLOBAL[ID]))</f>
        <v>8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1355</v>
      </c>
      <c r="D1356" s="3" t="str">
        <f ca="1">INDEX(GLOBAL[NAMA BARANG],MATCH(A1356,GLOBAL[ID]))</f>
        <v>Mech pen C10-0630 AB 8008</v>
      </c>
      <c r="E1356" s="4">
        <f ca="1">INDEX(GLOBAL[TT],MATCH(A1356,GLOBAL[ID]))</f>
        <v>7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1356</v>
      </c>
      <c r="D1357" s="3" t="str">
        <f ca="1">INDEX(GLOBAL[NAMA BARANG],MATCH(A1357,GLOBAL[ID]))</f>
        <v>Mech pen Colour disney C10-0348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108 ls</v>
      </c>
    </row>
    <row r="1358" spans="1:6" ht="15">
      <c r="A1358" s="12">
        <v>1357</v>
      </c>
      <c r="D1358" s="3" t="str">
        <f ca="1">INDEX(GLOBAL[NAMA BARANG],MATCH(A1358,GLOBAL[ID]))</f>
        <v>Mech pen Colour disney PR 6W(1)/ Hk(2)</v>
      </c>
      <c r="E1358" s="4">
        <f ca="1">INDEX(GLOBAL[TT],MATCH(A1358,GLOBAL[ID]))</f>
        <v>3</v>
      </c>
      <c r="F1358" s="5" t="str">
        <f ca="1">IF(INDEX(GLOBAL[KET],MATCH(A1358,GLOBAL[ID]))="","-",INDEX(GLOBAL[KET],MATCH(A1358,GLOBAL[ID])))</f>
        <v>108 ls</v>
      </c>
    </row>
    <row r="1359" spans="1:6" ht="15">
      <c r="A1359" s="12">
        <v>1358</v>
      </c>
      <c r="D1359" s="3" t="str">
        <f ca="1">INDEX(GLOBAL[NAMA BARANG],MATCH(A1359,GLOBAL[ID]))</f>
        <v>Mech pen debozz 12W DB-CMP 500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240 ls</v>
      </c>
    </row>
    <row r="1360" spans="1:6" ht="15">
      <c r="A1360" s="12">
        <v>1359</v>
      </c>
      <c r="D1360" s="3" t="str">
        <f ca="1">INDEX(GLOBAL[NAMA BARANG],MATCH(A1360,GLOBAL[ID]))</f>
        <v>Mech pen DF 125</v>
      </c>
      <c r="E1360" s="4">
        <f ca="1">INDEX(GLOBAL[TT],MATCH(A1360,GLOBAL[ID]))</f>
        <v>8</v>
      </c>
      <c r="F1360" s="5" t="str">
        <f ca="1">IF(INDEX(GLOBAL[KET],MATCH(A1360,GLOBAL[ID]))="","-",INDEX(GLOBAL[KET],MATCH(A1360,GLOBAL[ID])))</f>
        <v>144 ls</v>
      </c>
    </row>
    <row r="1361" spans="1:6" ht="15">
      <c r="A1361" s="12">
        <v>1360</v>
      </c>
      <c r="D1361" s="3" t="str">
        <f ca="1">INDEX(GLOBAL[NAMA BARANG],MATCH(A1361,GLOBAL[ID]))</f>
        <v>Mech pen HN 2003 Hanaro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1440 pc</v>
      </c>
    </row>
    <row r="1362" spans="1:6" ht="15">
      <c r="A1362" s="12">
        <v>1361</v>
      </c>
      <c r="D1362" s="3" t="str">
        <f ca="1">INDEX(GLOBAL[NAMA BARANG],MATCH(A1362,GLOBAL[ID]))</f>
        <v>Mech pen kuku malu HB-258 (@50 pc)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48 box</v>
      </c>
    </row>
    <row r="1363" spans="1:6" ht="15">
      <c r="A1363" s="12">
        <v>1362</v>
      </c>
      <c r="D1363" s="3" t="str">
        <f ca="1">INDEX(GLOBAL[NAMA BARANG],MATCH(A1363,GLOBAL[ID]))</f>
        <v>Mech pen MEC 1317 AB 1 box 12 pc</v>
      </c>
      <c r="E1363" s="4">
        <f ca="1">INDEX(GLOBAL[TT],MATCH(A1363,GLOBAL[ID]))</f>
        <v>11</v>
      </c>
      <c r="F1363" s="5" t="str">
        <f ca="1">IF(INDEX(GLOBAL[KET],MATCH(A1363,GLOBAL[ID]))="","-",INDEX(GLOBAL[KET],MATCH(A1363,GLOBAL[ID])))</f>
        <v>50 box</v>
      </c>
    </row>
    <row r="1364" spans="1:6" ht="15">
      <c r="A1364" s="12">
        <v>1363</v>
      </c>
      <c r="D1364" s="3" t="str">
        <f ca="1">INDEX(GLOBAL[NAMA BARANG],MATCH(A1364,GLOBAL[ID]))</f>
        <v>Mech pen Segitiga Nariko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60 ls</v>
      </c>
    </row>
    <row r="1365" spans="1:6" ht="15">
      <c r="A1365" s="12">
        <v>1364</v>
      </c>
      <c r="D1365" s="3" t="str">
        <f ca="1">INDEX(GLOBAL[NAMA BARANG],MATCH(A1365,GLOBAL[ID]))</f>
        <v>Meja Belajar Fancy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10 PCS</v>
      </c>
    </row>
    <row r="1366" spans="1:6" ht="15">
      <c r="A1366" s="12">
        <v>1365</v>
      </c>
      <c r="D1366" s="3" t="str">
        <f ca="1">INDEX(GLOBAL[NAMA BARANG],MATCH(A1366,GLOBAL[ID]))</f>
        <v>Memo + giant 810026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25 ls</v>
      </c>
    </row>
    <row r="1367" spans="1:6" ht="15">
      <c r="A1367" s="12">
        <v>1366</v>
      </c>
      <c r="D1367" s="3" t="str">
        <f ca="1">INDEX(GLOBAL[NAMA BARANG],MATCH(A1367,GLOBAL[ID]))</f>
        <v>Memo 5 Dsg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1500 pc</v>
      </c>
    </row>
    <row r="1368" spans="1:6" ht="15">
      <c r="A1368" s="12">
        <v>1367</v>
      </c>
      <c r="D1368" s="3" t="str">
        <f ca="1">INDEX(GLOBAL[NAMA BARANG],MATCH(A1368,GLOBAL[ID]))</f>
        <v>Memo Fancy 0248</v>
      </c>
      <c r="E1368" s="4">
        <f ca="1">INDEX(GLOBAL[TT],MATCH(A1368,GLOBAL[ID]))</f>
        <v>1</v>
      </c>
      <c r="F1368" s="5">
        <f ca="1">IF(INDEX(GLOBAL[KET],MATCH(A1368,GLOBAL[ID]))="","-",INDEX(GLOBAL[KET],MATCH(A1368,GLOBAL[ID])))</f>
        <v>576</v>
      </c>
    </row>
    <row r="1369" spans="1:6" ht="15">
      <c r="A1369" s="12">
        <v>1368</v>
      </c>
      <c r="D1369" s="3" t="str">
        <f ca="1">INDEX(GLOBAL[NAMA BARANG],MATCH(A1369,GLOBAL[ID]))</f>
        <v>Memo Fancy 929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576 pc</v>
      </c>
    </row>
    <row r="1370" spans="1:6" ht="15">
      <c r="A1370" s="12">
        <v>1369</v>
      </c>
      <c r="D1370" s="3" t="str">
        <f ca="1">INDEX(GLOBAL[NAMA BARANG],MATCH(A1370,GLOBAL[ID]))</f>
        <v>Memo Holo CX-7 lilo kcl(1)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1370</v>
      </c>
      <c r="D1371" s="3" t="str">
        <f ca="1">INDEX(GLOBAL[NAMA BARANG],MATCH(A1371,GLOBAL[ID]))</f>
        <v>Memo Holo Pkc besar</v>
      </c>
      <c r="E1371" s="4">
        <f ca="1">INDEX(GLOBAL[TT],MATCH(A1371,GLOBAL[ID]))</f>
        <v>10</v>
      </c>
      <c r="F1371" s="5" t="str">
        <f ca="1">IF(INDEX(GLOBAL[KET],MATCH(A1371,GLOBAL[ID]))="","-",INDEX(GLOBAL[KET],MATCH(A1371,GLOBAL[ID])))</f>
        <v>60 ls</v>
      </c>
    </row>
    <row r="1372" spans="1:6" ht="15">
      <c r="A1372" s="12">
        <v>1371</v>
      </c>
      <c r="D1372" s="3" t="str">
        <f ca="1">INDEX(GLOBAL[NAMA BARANG],MATCH(A1372,GLOBAL[ID]))</f>
        <v>Memo pad Spiral alfa 403 batik</v>
      </c>
      <c r="E1372" s="4">
        <f ca="1">INDEX(GLOBAL[TT],MATCH(A1372,GLOBAL[ID]))</f>
        <v>8</v>
      </c>
      <c r="F1372" s="5">
        <f ca="1">IF(INDEX(GLOBAL[KET],MATCH(A1372,GLOBAL[ID]))="","-",INDEX(GLOBAL[KET],MATCH(A1372,GLOBAL[ID])))</f>
        <v>384</v>
      </c>
    </row>
    <row r="1373" spans="1:6" ht="15">
      <c r="A1373" s="12">
        <v>1372</v>
      </c>
      <c r="D1373" s="3" t="str">
        <f ca="1">INDEX(GLOBAL[NAMA BARANG],MATCH(A1373,GLOBAL[ID]))</f>
        <v>Memo pad Spiral alfa 404 batik</v>
      </c>
      <c r="E1373" s="4">
        <f ca="1">INDEX(GLOBAL[TT],MATCH(A1373,GLOBAL[ID]))</f>
        <v>10</v>
      </c>
      <c r="F1373" s="5">
        <f ca="1">IF(INDEX(GLOBAL[KET],MATCH(A1373,GLOBAL[ID]))="","-",INDEX(GLOBAL[KET],MATCH(A1373,GLOBAL[ID])))</f>
        <v>576</v>
      </c>
    </row>
    <row r="1374" spans="1:6" ht="15">
      <c r="A1374" s="12">
        <v>1373</v>
      </c>
      <c r="D1374" s="3" t="str">
        <f ca="1">INDEX(GLOBAL[NAMA BARANG],MATCH(A1374,GLOBAL[ID]))</f>
        <v>Memo Tebal dos</v>
      </c>
      <c r="E1374" s="4">
        <f ca="1">INDEX(GLOBAL[TT],MATCH(A1374,GLOBAL[ID]))</f>
        <v>27</v>
      </c>
      <c r="F1374" s="5" t="str">
        <f ca="1">IF(INDEX(GLOBAL[KET],MATCH(A1374,GLOBAL[ID]))="","-",INDEX(GLOBAL[KET],MATCH(A1374,GLOBAL[ID])))</f>
        <v>88 pc</v>
      </c>
    </row>
    <row r="1375" spans="1:6" ht="15">
      <c r="A1375" s="12">
        <v>1374</v>
      </c>
      <c r="D1375" s="3" t="str">
        <f ca="1">INDEX(GLOBAL[NAMA BARANG],MATCH(A1375,GLOBAL[ID]))</f>
        <v>Memo Tebal dos</v>
      </c>
      <c r="E1375" s="4">
        <f ca="1">INDEX(GLOBAL[TT],MATCH(A1375,GLOBAL[ID]))</f>
        <v>9</v>
      </c>
      <c r="F1375" s="5" t="str">
        <f ca="1">IF(INDEX(GLOBAL[KET],MATCH(A1375,GLOBAL[ID]))="","-",INDEX(GLOBAL[KET],MATCH(A1375,GLOBAL[ID])))</f>
        <v>70 pc</v>
      </c>
    </row>
    <row r="1376" spans="1:6" ht="15">
      <c r="A1376" s="12">
        <v>1375</v>
      </c>
      <c r="D1376" s="3" t="str">
        <f ca="1">INDEX(GLOBAL[NAMA BARANG],MATCH(A1376,GLOBAL[ID]))</f>
        <v>Memo Tebal dos</v>
      </c>
      <c r="E1376" s="4">
        <f ca="1">INDEX(GLOBAL[TT],MATCH(A1376,GLOBAL[ID]))</f>
        <v>7</v>
      </c>
      <c r="F1376" s="5" t="str">
        <f ca="1">IF(INDEX(GLOBAL[KET],MATCH(A1376,GLOBAL[ID]))="","-",INDEX(GLOBAL[KET],MATCH(A1376,GLOBAL[ID])))</f>
        <v>98 pc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64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48 pc</v>
      </c>
    </row>
    <row r="1379" spans="1:6" ht="15">
      <c r="A1379" s="12">
        <v>1378</v>
      </c>
      <c r="D1379" s="3" t="str">
        <f ca="1">INDEX(GLOBAL[NAMA BARANG],MATCH(A1379,GLOBAL[ID]))</f>
        <v>Memo WTP cmp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216 ls</v>
      </c>
    </row>
    <row r="1380" spans="1:6" ht="15">
      <c r="A1380" s="12">
        <v>1379</v>
      </c>
      <c r="D1380" s="3" t="str">
        <f ca="1">INDEX(GLOBAL[NAMA BARANG],MATCH(A1380,GLOBAL[ID]))</f>
        <v>Memo X161(11)/ 204(4)</v>
      </c>
      <c r="E1380" s="4">
        <f ca="1">INDEX(GLOBAL[TT],MATCH(A1380,GLOBAL[ID]))</f>
        <v>15</v>
      </c>
      <c r="F1380" s="5" t="str">
        <f ca="1">IF(INDEX(GLOBAL[KET],MATCH(A1380,GLOBAL[ID]))="","-",INDEX(GLOBAL[KET],MATCH(A1380,GLOBAL[ID])))</f>
        <v>400 pc</v>
      </c>
    </row>
    <row r="1381" spans="1:6" ht="15">
      <c r="A1381" s="12">
        <v>1380</v>
      </c>
      <c r="D1381" s="3" t="str">
        <f ca="1">INDEX(GLOBAL[NAMA BARANG],MATCH(A1381,GLOBAL[ID]))</f>
        <v>Mesin Label JA MX-3300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30 pc</v>
      </c>
    </row>
    <row r="1382" spans="1:6" ht="15">
      <c r="A1382" s="12">
        <v>1381</v>
      </c>
      <c r="D1382" s="3" t="str">
        <f ca="1">INDEX(GLOBAL[NAMA BARANG],MATCH(A1382,GLOBAL[ID]))</f>
        <v>Mesin tembak 188 Jumbo</v>
      </c>
      <c r="E1382" s="4">
        <f ca="1">INDEX(GLOBAL[TT],MATCH(A1382,GLOBAL[ID]))</f>
        <v>19</v>
      </c>
      <c r="F1382" s="5" t="str">
        <f ca="1">IF(INDEX(GLOBAL[KET],MATCH(A1382,GLOBAL[ID]))="","-",INDEX(GLOBAL[KET],MATCH(A1382,GLOBAL[ID])))</f>
        <v>48 pc</v>
      </c>
    </row>
    <row r="1383" spans="1:6" ht="15">
      <c r="A1383" s="12">
        <v>1382</v>
      </c>
      <c r="D1383" s="3" t="str">
        <f ca="1">INDEX(GLOBAL[NAMA BARANG],MATCH(A1383,GLOBAL[ID]))</f>
        <v>Mesin Tembak Besar Bix done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48 pc</v>
      </c>
    </row>
    <row r="1384" spans="1:6" ht="15">
      <c r="A1384" s="12">
        <v>1383</v>
      </c>
      <c r="D1384" s="3" t="str">
        <f ca="1">INDEX(GLOBAL[NAMA BARANG],MATCH(A1384,GLOBAL[ID]))</f>
        <v>Mesin Tembak HE E2010 K (65 BLK) Bixdone kecil</v>
      </c>
      <c r="E1384" s="4">
        <f ca="1">INDEX(GLOBAL[TT],MATCH(A1384,GLOBAL[ID]))</f>
        <v>117</v>
      </c>
      <c r="F1384" s="5" t="str">
        <f ca="1">IF(INDEX(GLOBAL[KET],MATCH(A1384,GLOBAL[ID]))="","-",INDEX(GLOBAL[KET],MATCH(A1384,GLOBAL[ID])))</f>
        <v>100 pc</v>
      </c>
    </row>
    <row r="1385" spans="1:6" ht="15">
      <c r="A1385" s="12">
        <v>1384</v>
      </c>
      <c r="D1385" s="3" t="str">
        <f ca="1">INDEX(GLOBAL[NAMA BARANG],MATCH(A1385,GLOBAL[ID]))</f>
        <v>Meteran bulat 5 mt/ K07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20 ls</v>
      </c>
    </row>
    <row r="1386" spans="1:6" ht="15">
      <c r="A1386" s="12">
        <v>1385</v>
      </c>
      <c r="D1386" s="3" t="str">
        <f ca="1">INDEX(GLOBAL[NAMA BARANG],MATCH(A1386,GLOBAL[ID]))</f>
        <v>Mewarnai Pasir besar</v>
      </c>
      <c r="E1386" s="4">
        <f ca="1">INDEX(GLOBAL[TT],MATCH(A1386,GLOBAL[ID]))</f>
        <v>3</v>
      </c>
      <c r="F1386" s="5" t="str">
        <f ca="1">IF(INDEX(GLOBAL[KET],MATCH(A1386,GLOBAL[ID]))="","-",INDEX(GLOBAL[KET],MATCH(A1386,GLOBAL[ID])))</f>
        <v>1000 pc</v>
      </c>
    </row>
    <row r="1387" spans="1:6" ht="15">
      <c r="A1387" s="12">
        <v>1386</v>
      </c>
      <c r="D1387" s="3" t="str">
        <f ca="1">INDEX(GLOBAL[NAMA BARANG],MATCH(A1387,GLOBAL[ID]))</f>
        <v>Mini Diary 120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144 PCS</v>
      </c>
    </row>
    <row r="1388" spans="1:6" ht="15">
      <c r="A1388" s="12">
        <v>1387</v>
      </c>
      <c r="D1388" s="3" t="str">
        <f ca="1">INDEX(GLOBAL[NAMA BARANG],MATCH(A1388,GLOBAL[ID]))</f>
        <v>Minyak maries 718 Surabaya</v>
      </c>
      <c r="E1388" s="4">
        <f ca="1">INDEX(GLOBAL[TT],MATCH(A1388,GLOBAL[ID]))</f>
        <v>52</v>
      </c>
      <c r="F1388" s="5" t="str">
        <f ca="1">IF(INDEX(GLOBAL[KET],MATCH(A1388,GLOBAL[ID]))="","-",INDEX(GLOBAL[KET],MATCH(A1388,GLOBAL[ID])))</f>
        <v>60 pc</v>
      </c>
    </row>
    <row r="1389" spans="1:6" ht="15">
      <c r="A1389" s="12">
        <v>1388</v>
      </c>
      <c r="D1389" s="3" t="str">
        <f ca="1">INDEX(GLOBAL[NAMA BARANG],MATCH(A1389,GLOBAL[ID]))</f>
        <v>Name Card 2 pc Fancy (barbie/P. Hana) PP-A282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750 pc</v>
      </c>
    </row>
    <row r="1390" spans="1:6" ht="15">
      <c r="A1390" s="12">
        <v>1389</v>
      </c>
      <c r="D1390" s="3" t="str">
        <f ca="1">INDEX(GLOBAL[NAMA BARANG],MATCH(A1390,GLOBAL[ID]))</f>
        <v>Name plate 7 x 10 kancing jepitan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4000 pc</v>
      </c>
    </row>
    <row r="1391" spans="1:6" ht="15">
      <c r="A1391" s="12">
        <v>1390</v>
      </c>
      <c r="D1391" s="3" t="str">
        <f ca="1">INDEX(GLOBAL[NAMA BARANG],MATCH(A1391,GLOBAL[ID]))</f>
        <v>Name plate 7 x 10 miring enter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24000 pc</v>
      </c>
    </row>
    <row r="1392" spans="1:6" ht="15">
      <c r="A1392" s="12">
        <v>1391</v>
      </c>
      <c r="D1392" s="3" t="str">
        <f ca="1">INDEX(GLOBAL[NAMA BARANG],MATCH(A1392,GLOBAL[ID]))</f>
        <v>Name plate 7x 10 tegak enter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27000 pc</v>
      </c>
    </row>
    <row r="1393" spans="1:6" ht="15">
      <c r="A1393" s="12">
        <v>1392</v>
      </c>
      <c r="D1393" s="3" t="str">
        <f ca="1">INDEX(GLOBAL[NAMA BARANG],MATCH(A1393,GLOBAL[ID]))</f>
        <v>Name plate Kojiko 10,5 x 14 +2 cm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13500 pc</v>
      </c>
    </row>
    <row r="1394" spans="1:6" ht="15">
      <c r="A1394" s="12">
        <v>1393</v>
      </c>
      <c r="D1394" s="3" t="str">
        <f ca="1">INDEX(GLOBAL[NAMA BARANG],MATCH(A1394,GLOBAL[ID]))</f>
        <v>Name Tag berdiri putih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3000 bh</v>
      </c>
    </row>
    <row r="1395" spans="1:6" ht="15">
      <c r="A1395" s="12">
        <v>1394</v>
      </c>
      <c r="D1395" s="3" t="str">
        <f ca="1">INDEX(GLOBAL[NAMA BARANG],MATCH(A1395,GLOBAL[ID]))</f>
        <v>Name Tag Dos Merah 301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4000 PCS</v>
      </c>
    </row>
    <row r="1396" spans="1:6" ht="15">
      <c r="A1396" s="12">
        <v>1395</v>
      </c>
      <c r="D1396" s="3" t="str">
        <f ca="1">INDEX(GLOBAL[NAMA BARANG],MATCH(A1396,GLOBAL[ID]))</f>
        <v>Name Tag peniti polos H-56</v>
      </c>
      <c r="E1396" s="4">
        <f ca="1">INDEX(GLOBAL[TT],MATCH(A1396,GLOBAL[ID]))</f>
        <v>7</v>
      </c>
      <c r="F1396" s="5" t="str">
        <f ca="1">IF(INDEX(GLOBAL[KET],MATCH(A1396,GLOBAL[ID]))="","-",INDEX(GLOBAL[KET],MATCH(A1396,GLOBAL[ID])))</f>
        <v>3000 pc</v>
      </c>
    </row>
    <row r="1397" spans="1:6" ht="15">
      <c r="A1397" s="12">
        <v>1396</v>
      </c>
      <c r="D1397" s="3" t="str">
        <f ca="1">INDEX(GLOBAL[NAMA BARANG],MATCH(A1397,GLOBAL[ID]))</f>
        <v>NB 7025-25K (BC 333)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90 PCS</v>
      </c>
    </row>
    <row r="1398" spans="1:6" ht="15">
      <c r="A1398" s="12">
        <v>1397</v>
      </c>
      <c r="D1398" s="3" t="str">
        <f ca="1">INDEX(GLOBAL[NAMA BARANG],MATCH(A1398,GLOBAL[ID]))</f>
        <v>NB B64 fresh fruit (8 gambar)</v>
      </c>
      <c r="E1398" s="4">
        <f ca="1">INDEX(GLOBAL[TT],MATCH(A1398,GLOBAL[ID]))</f>
        <v>7</v>
      </c>
      <c r="F1398" s="5" t="str">
        <f ca="1">IF(INDEX(GLOBAL[KET],MATCH(A1398,GLOBAL[ID]))="","-",INDEX(GLOBAL[KET],MATCH(A1398,GLOBAL[ID])))</f>
        <v>480 pc</v>
      </c>
    </row>
    <row r="1399" spans="1:6" ht="15">
      <c r="A1399" s="12">
        <v>1398</v>
      </c>
      <c r="D1399" s="3" t="str">
        <f ca="1">INDEX(GLOBAL[NAMA BARANG],MATCH(A1399,GLOBAL[ID]))</f>
        <v>NB pocket NB 4003</v>
      </c>
      <c r="E1399" s="4">
        <f ca="1">INDEX(GLOBAL[TT],MATCH(A1399,GLOBAL[ID]))</f>
        <v>92</v>
      </c>
      <c r="F1399" s="5" t="str">
        <f ca="1">IF(INDEX(GLOBAL[KET],MATCH(A1399,GLOBAL[ID]))="","-",INDEX(GLOBAL[KET],MATCH(A1399,GLOBAL[ID])))</f>
        <v>120 pc</v>
      </c>
    </row>
    <row r="1400" spans="1:6" ht="15">
      <c r="A1400" s="12">
        <v>1399</v>
      </c>
      <c r="D1400" s="3" t="str">
        <f ca="1">INDEX(GLOBAL[NAMA BARANG],MATCH(A1400,GLOBAL[ID]))</f>
        <v>NB Ring A5 801 Index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160 pc</v>
      </c>
    </row>
    <row r="1401" spans="1:6" ht="15">
      <c r="A1401" s="12">
        <v>1400</v>
      </c>
      <c r="D1401" s="3" t="str">
        <f ca="1">INDEX(GLOBAL[NAMA BARANG],MATCH(A1401,GLOBAL[ID]))</f>
        <v>NB Spiral 3D A6-80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360 pc</v>
      </c>
    </row>
    <row r="1402" spans="1:6" ht="15">
      <c r="A1402" s="12">
        <v>1401</v>
      </c>
      <c r="D1402" s="3" t="str">
        <f ca="1">INDEX(GLOBAL[NAMA BARANG],MATCH(A1402,GLOBAL[ID]))</f>
        <v>NB Spiral A6 SQY 190402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288 PCS</v>
      </c>
    </row>
    <row r="1403" spans="1:6" ht="15">
      <c r="A1403" s="12">
        <v>1402</v>
      </c>
      <c r="D1403" s="3" t="str">
        <f ca="1">INDEX(GLOBAL[NAMA BARANG],MATCH(A1403,GLOBAL[ID]))</f>
        <v>NB Spiral A6-801</v>
      </c>
      <c r="E1403" s="4">
        <f ca="1">INDEX(GLOBAL[TT],MATCH(A1403,GLOBAL[ID]))</f>
        <v>18</v>
      </c>
      <c r="F1403" s="5" t="str">
        <f ca="1">IF(INDEX(GLOBAL[KET],MATCH(A1403,GLOBAL[ID]))="","-",INDEX(GLOBAL[KET],MATCH(A1403,GLOBAL[ID])))</f>
        <v>380 pc</v>
      </c>
    </row>
    <row r="1404" spans="1:6" ht="15">
      <c r="A1404" s="12">
        <v>1403</v>
      </c>
      <c r="D1404" s="3" t="str">
        <f ca="1">INDEX(GLOBAL[NAMA BARANG],MATCH(A1404,GLOBAL[ID]))</f>
        <v>NB Spiral XQ 80K-851 (A6)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240 PCS</v>
      </c>
    </row>
    <row r="1405" spans="1:6" ht="15">
      <c r="A1405" s="12">
        <v>1404</v>
      </c>
      <c r="D1405" s="3" t="str">
        <f ca="1">INDEX(GLOBAL[NAMA BARANG],MATCH(A1405,GLOBAL[ID]))</f>
        <v>Notes 156-80</v>
      </c>
      <c r="E1405" s="4">
        <f ca="1">INDEX(GLOBAL[TT],MATCH(A1405,GLOBAL[ID]))</f>
        <v>11</v>
      </c>
      <c r="F1405" s="5" t="str">
        <f ca="1">IF(INDEX(GLOBAL[KET],MATCH(A1405,GLOBAL[ID]))="","-",INDEX(GLOBAL[KET],MATCH(A1405,GLOBAL[ID])))</f>
        <v>60 LSN</v>
      </c>
    </row>
    <row r="1406" spans="1:6" ht="15">
      <c r="A1406" s="12">
        <v>1405</v>
      </c>
      <c r="D1406" s="3" t="str">
        <f ca="1">INDEX(GLOBAL[NAMA BARANG],MATCH(A1406,GLOBAL[ID]))</f>
        <v>Notes Buah Spiral BH/ LC 421 worry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120 pc</v>
      </c>
    </row>
    <row r="1407" spans="1:6" ht="15">
      <c r="A1407" s="12">
        <v>1406</v>
      </c>
      <c r="D1407" s="3" t="str">
        <f ca="1">INDEX(GLOBAL[NAMA BARANG],MATCH(A1407,GLOBAL[ID]))</f>
        <v>Notes Fancy 7091 sunlight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128 ls</v>
      </c>
    </row>
    <row r="1408" spans="1:6" ht="15">
      <c r="A1408" s="12">
        <v>1407</v>
      </c>
      <c r="D1408" s="3" t="str">
        <f ca="1">INDEX(GLOBAL[NAMA BARANG],MATCH(A1408,GLOBAL[ID]))</f>
        <v>Notes spiral 062(2)/ 061(1)</v>
      </c>
      <c r="E1408" s="4">
        <f ca="1">INDEX(GLOBAL[TT],MATCH(A1408,GLOBAL[ID]))</f>
        <v>4</v>
      </c>
      <c r="F1408" s="5" t="str">
        <f ca="1">IF(INDEX(GLOBAL[KET],MATCH(A1408,GLOBAL[ID]))="","-",INDEX(GLOBAL[KET],MATCH(A1408,GLOBAL[ID])))</f>
        <v>175 ls</v>
      </c>
    </row>
    <row r="1409" spans="1:6" ht="15">
      <c r="A1409" s="12">
        <v>1408</v>
      </c>
      <c r="D1409" s="3" t="str">
        <f ca="1">INDEX(GLOBAL[NAMA BARANG],MATCH(A1409,GLOBAL[ID]))</f>
        <v>Notes spiral 505 kcg + Bp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30 ls</v>
      </c>
    </row>
    <row r="1410" spans="1:6" ht="15">
      <c r="A1410" s="12">
        <v>1409</v>
      </c>
      <c r="D1410" s="3" t="str">
        <f ca="1">INDEX(GLOBAL[NAMA BARANG],MATCH(A1410,GLOBAL[ID]))</f>
        <v>Notes spiral princess 708 (tenaga baru)</v>
      </c>
      <c r="E1410" s="4">
        <f ca="1">INDEX(GLOBAL[TT],MATCH(A1410,GLOBAL[ID]))</f>
        <v>4</v>
      </c>
      <c r="F1410" s="5" t="str">
        <f ca="1">IF(INDEX(GLOBAL[KET],MATCH(A1410,GLOBAL[ID]))="","-",INDEX(GLOBAL[KET],MATCH(A1410,GLOBAL[ID])))</f>
        <v>660 pc</v>
      </c>
    </row>
    <row r="1411" spans="1:6" ht="15">
      <c r="A1411" s="12">
        <v>1410</v>
      </c>
      <c r="D1411" s="3" t="str">
        <f ca="1">INDEX(GLOBAL[NAMA BARANG],MATCH(A1411,GLOBAL[ID]))</f>
        <v>Notes spiral Princess berdiri (Mitra)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280 pc</v>
      </c>
    </row>
    <row r="1412" spans="1:6" ht="15">
      <c r="A1412" s="12">
        <v>1411</v>
      </c>
      <c r="D1412" s="3" t="str">
        <f ca="1">INDEX(GLOBAL[NAMA BARANG],MATCH(A1412,GLOBAL[ID]))</f>
        <v>Notes yoyo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72 ls</v>
      </c>
    </row>
    <row r="1413" spans="1:6" ht="15">
      <c r="A1413" s="12">
        <v>1412</v>
      </c>
      <c r="D1413" s="3" t="str">
        <f ca="1">INDEX(GLOBAL[NAMA BARANG],MATCH(A1413,GLOBAL[ID]))</f>
        <v>Oil Colour Vanco CA 140 (9 ml)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120 pc</v>
      </c>
    </row>
    <row r="1414" spans="1:6" ht="15">
      <c r="A1414" s="12">
        <v>1413</v>
      </c>
      <c r="D1414" s="3" t="str">
        <f ca="1">INDEX(GLOBAL[NAMA BARANG],MATCH(A1414,GLOBAL[ID]))</f>
        <v>Oil marries 12W</v>
      </c>
      <c r="E1414" s="4">
        <f ca="1">INDEX(GLOBAL[TT],MATCH(A1414,GLOBAL[ID]))</f>
        <v>30</v>
      </c>
      <c r="F1414" s="5" t="str">
        <f ca="1">IF(INDEX(GLOBAL[KET],MATCH(A1414,GLOBAL[ID]))="","-",INDEX(GLOBAL[KET],MATCH(A1414,GLOBAL[ID])))</f>
        <v>5 ls</v>
      </c>
    </row>
    <row r="1415" spans="1:6" ht="15">
      <c r="A1415" s="12">
        <v>1414</v>
      </c>
      <c r="D1415" s="3" t="str">
        <f ca="1">INDEX(GLOBAL[NAMA BARANG],MATCH(A1415,GLOBAL[ID]))</f>
        <v>Oil Marries E 1387B 14w</v>
      </c>
      <c r="E1415" s="4">
        <f ca="1">INDEX(GLOBAL[TT],MATCH(A1415,GLOBAL[ID]))</f>
        <v>34</v>
      </c>
      <c r="F1415" s="5" t="str">
        <f ca="1">IF(INDEX(GLOBAL[KET],MATCH(A1415,GLOBAL[ID]))="","-",INDEX(GLOBAL[KET],MATCH(A1415,GLOBAL[ID])))</f>
        <v>3 ls</v>
      </c>
    </row>
    <row r="1416" spans="1:6" ht="15">
      <c r="A1416" s="12">
        <v>1415</v>
      </c>
      <c r="D1416" s="3" t="str">
        <f ca="1">INDEX(GLOBAL[NAMA BARANG],MATCH(A1416,GLOBAL[ID]))</f>
        <v>Oil Marries E 1388B 18w</v>
      </c>
      <c r="E1416" s="4">
        <f ca="1">INDEX(GLOBAL[TT],MATCH(A1416,GLOBAL[ID]))</f>
        <v>68</v>
      </c>
      <c r="F1416" s="5" t="str">
        <f ca="1">IF(INDEX(GLOBAL[KET],MATCH(A1416,GLOBAL[ID]))="","-",INDEX(GLOBAL[KET],MATCH(A1416,GLOBAL[ID])))</f>
        <v>3 ls</v>
      </c>
    </row>
    <row r="1417" spans="1:6" ht="15">
      <c r="A1417" s="12">
        <v>1416</v>
      </c>
      <c r="D1417" s="3" t="str">
        <f ca="1">INDEX(GLOBAL[NAMA BARANG],MATCH(A1417,GLOBAL[ID]))</f>
        <v>Oil pastel 24w Tbg Deboss 670-24</v>
      </c>
      <c r="E1417" s="4">
        <f ca="1">INDEX(GLOBAL[TT],MATCH(A1417,GLOBAL[ID]))</f>
        <v>30</v>
      </c>
      <c r="F1417" s="5">
        <f ca="1">IF(INDEX(GLOBAL[KET],MATCH(A1417,GLOBAL[ID]))="","-",INDEX(GLOBAL[KET],MATCH(A1417,GLOBAL[ID])))</f>
        <v>72</v>
      </c>
    </row>
    <row r="1418" spans="1:6" ht="15">
      <c r="A1418" s="12">
        <v>1417</v>
      </c>
      <c r="D1418" s="3" t="str">
        <f ca="1">INDEX(GLOBAL[NAMA BARANG],MATCH(A1418,GLOBAL[ID]))</f>
        <v>Oil pastel artist greeble 12W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96 pc</v>
      </c>
    </row>
    <row r="1419" spans="1:6" ht="15">
      <c r="A1419" s="12">
        <v>1418</v>
      </c>
      <c r="D1419" s="3" t="str">
        <f ca="1">INDEX(GLOBAL[NAMA BARANG],MATCH(A1419,GLOBAL[ID]))</f>
        <v>Oil Pastel BB 12/ HW 12</v>
      </c>
      <c r="E1419" s="4">
        <f ca="1">INDEX(GLOBAL[TT],MATCH(A1419,GLOBAL[ID]))</f>
        <v>17</v>
      </c>
      <c r="F1419" s="5" t="str">
        <f ca="1">IF(INDEX(GLOBAL[KET],MATCH(A1419,GLOBAL[ID]))="","-",INDEX(GLOBAL[KET],MATCH(A1419,GLOBAL[ID])))</f>
        <v>144 PCS</v>
      </c>
    </row>
    <row r="1420" spans="1:6" ht="15">
      <c r="A1420" s="12">
        <v>1419</v>
      </c>
      <c r="D1420" s="3" t="str">
        <f ca="1">INDEX(GLOBAL[NAMA BARANG],MATCH(A1420,GLOBAL[ID]))</f>
        <v>Oil pastel chung hwa 36W</v>
      </c>
      <c r="E1420" s="4">
        <f ca="1">INDEX(GLOBAL[TT],MATCH(A1420,GLOBAL[ID]))</f>
        <v>1</v>
      </c>
      <c r="F1420" s="5">
        <f ca="1">IF(INDEX(GLOBAL[KET],MATCH(A1420,GLOBAL[ID]))="","-",INDEX(GLOBAL[KET],MATCH(A1420,GLOBAL[ID])))</f>
        <v>36</v>
      </c>
    </row>
    <row r="1421" spans="1:6" ht="15">
      <c r="A1421" s="12">
        <v>1420</v>
      </c>
      <c r="D1421" s="3" t="str">
        <f ca="1">INDEX(GLOBAL[NAMA BARANG],MATCH(A1421,GLOBAL[ID]))</f>
        <v>Oil pastel dady bear JX 8156-12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144 set</v>
      </c>
    </row>
    <row r="1422" spans="1:6" ht="15">
      <c r="A1422" s="12">
        <v>1421</v>
      </c>
      <c r="D1422" s="3" t="str">
        <f ca="1">INDEX(GLOBAL[NAMA BARANG],MATCH(A1422,GLOBAL[ID]))</f>
        <v>Oil pastel dady bear JX 8156-18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96 set</v>
      </c>
    </row>
    <row r="1423" spans="1:6" ht="15">
      <c r="A1423" s="12">
        <v>1422</v>
      </c>
      <c r="D1423" s="3" t="str">
        <f ca="1">INDEX(GLOBAL[NAMA BARANG],MATCH(A1423,GLOBAL[ID]))</f>
        <v>Oil Pastel Debozz 12</v>
      </c>
      <c r="E1423" s="4">
        <f ca="1">INDEX(GLOBAL[TT],MATCH(A1423,GLOBAL[ID]))</f>
        <v>21</v>
      </c>
      <c r="F1423" s="5">
        <f ca="1">IF(INDEX(GLOBAL[KET],MATCH(A1423,GLOBAL[ID]))="","-",INDEX(GLOBAL[KET],MATCH(A1423,GLOBAL[ID])))</f>
        <v>144</v>
      </c>
    </row>
    <row r="1424" spans="1:6" ht="15">
      <c r="A1424" s="12">
        <v>1423</v>
      </c>
      <c r="D1424" s="3" t="str">
        <f ca="1">INDEX(GLOBAL[NAMA BARANG],MATCH(A1424,GLOBAL[ID]))</f>
        <v>Oil Pastel Debozz 18</v>
      </c>
      <c r="E1424" s="4">
        <f ca="1">INDEX(GLOBAL[TT],MATCH(A1424,GLOBAL[ID]))</f>
        <v>17</v>
      </c>
      <c r="F1424" s="5">
        <f ca="1">IF(INDEX(GLOBAL[KET],MATCH(A1424,GLOBAL[ID]))="","-",INDEX(GLOBAL[KET],MATCH(A1424,GLOBAL[ID])))</f>
        <v>72</v>
      </c>
    </row>
    <row r="1425" spans="1:6" ht="15">
      <c r="A1425" s="12">
        <v>1424</v>
      </c>
      <c r="D1425" s="3" t="str">
        <f ca="1">INDEX(GLOBAL[NAMA BARANG],MATCH(A1425,GLOBAL[ID]))</f>
        <v>Oil pastel holo mika 36W bear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60 set</v>
      </c>
    </row>
    <row r="1426" spans="1:6" ht="15">
      <c r="A1426" s="12">
        <v>1425</v>
      </c>
      <c r="D1426" s="3" t="str">
        <f ca="1">INDEX(GLOBAL[NAMA BARANG],MATCH(A1426,GLOBAL[ID]))</f>
        <v>Oil pastel joy star jumbo OPD 24W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12 ls</v>
      </c>
    </row>
    <row r="1427" spans="1:6" ht="15">
      <c r="A1427" s="12">
        <v>1426</v>
      </c>
      <c r="D1427" s="3" t="str">
        <f ca="1">INDEX(GLOBAL[NAMA BARANG],MATCH(A1427,GLOBAL[ID]))</f>
        <v>Oil pastel OP 08</v>
      </c>
      <c r="E1427" s="4">
        <f ca="1">INDEX(GLOBAL[TT],MATCH(A1427,GLOBAL[ID]))</f>
        <v>19</v>
      </c>
      <c r="F1427" s="5" t="str">
        <f ca="1">IF(INDEX(GLOBAL[KET],MATCH(A1427,GLOBAL[ID]))="","-",INDEX(GLOBAL[KET],MATCH(A1427,GLOBAL[ID])))</f>
        <v>192 set</v>
      </c>
    </row>
    <row r="1428" spans="1:6" ht="15">
      <c r="A1428" s="12">
        <v>1427</v>
      </c>
      <c r="D1428" s="3" t="str">
        <f ca="1">INDEX(GLOBAL[NAMA BARANG],MATCH(A1428,GLOBAL[ID]))</f>
        <v>Oil Pastel putar 12w pdk 1011 Box (Casing)</v>
      </c>
      <c r="E1428" s="4">
        <f ca="1">INDEX(GLOBAL[TT],MATCH(A1428,GLOBAL[ID]))</f>
        <v>36</v>
      </c>
      <c r="F1428" s="5" t="str">
        <f ca="1">IF(INDEX(GLOBAL[KET],MATCH(A1428,GLOBAL[ID]))="","-",INDEX(GLOBAL[KET],MATCH(A1428,GLOBAL[ID])))</f>
        <v>192 pc</v>
      </c>
    </row>
    <row r="1429" spans="1:6" ht="15">
      <c r="A1429" s="12">
        <v>1428</v>
      </c>
      <c r="D1429" s="3" t="str">
        <f ca="1">INDEX(GLOBAL[NAMA BARANG],MATCH(A1429,GLOBAL[ID]))</f>
        <v>Oil pastel putar 12W ZJ 660 MM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 xml:space="preserve"> 288 pc</v>
      </c>
    </row>
    <row r="1430" spans="1:6" ht="15">
      <c r="A1430" s="12">
        <v>1429</v>
      </c>
      <c r="D1430" s="3" t="str">
        <f ca="1">INDEX(GLOBAL[NAMA BARANG],MATCH(A1430,GLOBAL[ID]))</f>
        <v>Oil pastel Selectrum 24W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4 ls</v>
      </c>
    </row>
    <row r="1431" spans="1:6" ht="15">
      <c r="A1431" s="12">
        <v>1430</v>
      </c>
      <c r="D1431" s="3" t="str">
        <f ca="1">INDEX(GLOBAL[NAMA BARANG],MATCH(A1431,GLOBAL[ID]))</f>
        <v>Oil pastel T-crew 18W (dos)</v>
      </c>
      <c r="E1431" s="4">
        <f ca="1">INDEX(GLOBAL[TT],MATCH(A1431,GLOBAL[ID]))</f>
        <v>3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1431</v>
      </c>
      <c r="D1432" s="3" t="str">
        <f ca="1">INDEX(GLOBAL[NAMA BARANG],MATCH(A1432,GLOBAL[ID]))</f>
        <v>Oil pastel T-crew 24W (dos)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96 pc</v>
      </c>
    </row>
    <row r="1433" spans="1:6" ht="15">
      <c r="A1433" s="12">
        <v>1432</v>
      </c>
      <c r="D1433" s="3" t="str">
        <f ca="1">INDEX(GLOBAL[NAMA BARANG],MATCH(A1433,GLOBAL[ID]))</f>
        <v>Oil pastel TTS 6612-12W dos (BT)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1433</v>
      </c>
      <c r="D1434" s="3" t="str">
        <f ca="1">INDEX(GLOBAL[NAMA BARANG],MATCH(A1434,GLOBAL[ID]))</f>
        <v>Oil Pastel twister TF 029</v>
      </c>
      <c r="E1434" s="4">
        <f ca="1">INDEX(GLOBAL[TT],MATCH(A1434,GLOBAL[ID]))</f>
        <v>13</v>
      </c>
      <c r="F1434" s="5" t="str">
        <f ca="1">IF(INDEX(GLOBAL[KET],MATCH(A1434,GLOBAL[ID]))="","-",INDEX(GLOBAL[KET],MATCH(A1434,GLOBAL[ID])))</f>
        <v>48 set</v>
      </c>
    </row>
    <row r="1435" spans="1:6" ht="15">
      <c r="A1435" s="12">
        <v>1434</v>
      </c>
      <c r="D1435" s="3" t="str">
        <f ca="1">INDEX(GLOBAL[NAMA BARANG],MATCH(A1435,GLOBAL[ID]))</f>
        <v>OP DB 36W</v>
      </c>
      <c r="E1435" s="4">
        <f ca="1">INDEX(GLOBAL[TT],MATCH(A1435,GLOBAL[ID]))</f>
        <v>1</v>
      </c>
      <c r="F1435" s="5">
        <f ca="1">IF(INDEX(GLOBAL[KET],MATCH(A1435,GLOBAL[ID]))="","-",INDEX(GLOBAL[KET],MATCH(A1435,GLOBAL[ID])))</f>
        <v>42</v>
      </c>
    </row>
    <row r="1436" spans="1:6" ht="15">
      <c r="A1436" s="12">
        <v>1435</v>
      </c>
      <c r="D1436" s="3" t="str">
        <f ca="1">INDEX(GLOBAL[NAMA BARANG],MATCH(A1436,GLOBAL[ID]))</f>
        <v>OP Usagi 12W</v>
      </c>
      <c r="E1436" s="4">
        <f ca="1">INDEX(GLOBAL[TT],MATCH(A1436,GLOBAL[ID]))</f>
        <v>3</v>
      </c>
      <c r="F1436" s="5">
        <f ca="1">IF(INDEX(GLOBAL[KET],MATCH(A1436,GLOBAL[ID]))="","-",INDEX(GLOBAL[KET],MATCH(A1436,GLOBAL[ID])))</f>
        <v>144</v>
      </c>
    </row>
    <row r="1437" spans="1:6" ht="15">
      <c r="A1437" s="12">
        <v>1436</v>
      </c>
      <c r="D1437" s="3" t="str">
        <f ca="1">INDEX(GLOBAL[NAMA BARANG],MATCH(A1437,GLOBAL[ID]))</f>
        <v>Palet Anggur</v>
      </c>
      <c r="E1437" s="4">
        <f ca="1">INDEX(GLOBAL[TT],MATCH(A1437,GLOBAL[ID]))</f>
        <v>3</v>
      </c>
      <c r="F1437" s="5" t="str">
        <f ca="1">IF(INDEX(GLOBAL[KET],MATCH(A1437,GLOBAL[ID]))="","-",INDEX(GLOBAL[KET],MATCH(A1437,GLOBAL[ID])))</f>
        <v>60 LSN</v>
      </c>
    </row>
    <row r="1438" spans="1:6" ht="15">
      <c r="A1438" s="12">
        <v>1437</v>
      </c>
      <c r="D1438" s="3" t="str">
        <f ca="1">INDEX(GLOBAL[NAMA BARANG],MATCH(A1438,GLOBAL[ID]))</f>
        <v>Palet Apel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60 LSN</v>
      </c>
    </row>
    <row r="1439" spans="1:6" ht="15">
      <c r="A1439" s="12">
        <v>1438</v>
      </c>
      <c r="D1439" s="3" t="str">
        <f ca="1">INDEX(GLOBAL[NAMA BARANG],MATCH(A1439,GLOBAL[ID]))</f>
        <v>Palet brush 2801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600 set</v>
      </c>
    </row>
    <row r="1440" spans="1:6" ht="15">
      <c r="A1440" s="12">
        <v>1439</v>
      </c>
      <c r="D1440" s="3" t="str">
        <f ca="1">INDEX(GLOBAL[NAMA BARANG],MATCH(A1440,GLOBAL[ID]))</f>
        <v>Palet Cat air 081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375 ls</v>
      </c>
    </row>
    <row r="1441" spans="1:6" ht="15">
      <c r="A1441" s="12">
        <v>1440</v>
      </c>
      <c r="D1441" s="3" t="str">
        <f ca="1">INDEX(GLOBAL[NAMA BARANG],MATCH(A1441,GLOBAL[ID]))</f>
        <v>Palet Cat air 1019</v>
      </c>
      <c r="E1441" s="4">
        <f ca="1">INDEX(GLOBAL[TT],MATCH(A1441,GLOBAL[ID]))</f>
        <v>6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1441</v>
      </c>
      <c r="D1442" s="3" t="str">
        <f ca="1">INDEX(GLOBAL[NAMA BARANG],MATCH(A1442,GLOBAL[ID]))</f>
        <v>Palet Cat air Sakura Biasa DOF</v>
      </c>
      <c r="E1442" s="4">
        <f ca="1">INDEX(GLOBAL[TT],MATCH(A1442,GLOBAL[ID]))</f>
        <v>40</v>
      </c>
      <c r="F1442" s="5" t="str">
        <f ca="1">IF(INDEX(GLOBAL[KET],MATCH(A1442,GLOBAL[ID]))="","-",INDEX(GLOBAL[KET],MATCH(A1442,GLOBAL[ID])))</f>
        <v>84 ls</v>
      </c>
    </row>
    <row r="1443" spans="1:6" ht="15">
      <c r="A1443" s="12">
        <v>1442</v>
      </c>
      <c r="D1443" s="3" t="str">
        <f ca="1">INDEX(GLOBAL[NAMA BARANG],MATCH(A1443,GLOBAL[ID]))</f>
        <v>Palet Cat air Sakura Trans</v>
      </c>
      <c r="E1443" s="4">
        <f ca="1">INDEX(GLOBAL[TT],MATCH(A1443,GLOBAL[ID]))</f>
        <v>13</v>
      </c>
      <c r="F1443" s="5" t="str">
        <f ca="1">IF(INDEX(GLOBAL[KET],MATCH(A1443,GLOBAL[ID]))="","-",INDEX(GLOBAL[KET],MATCH(A1443,GLOBAL[ID])))</f>
        <v>84 ls</v>
      </c>
    </row>
    <row r="1444" spans="1:6" ht="15">
      <c r="A1444" s="12">
        <v>1443</v>
      </c>
      <c r="D1444" s="3" t="str">
        <f ca="1">INDEX(GLOBAL[NAMA BARANG],MATCH(A1444,GLOBAL[ID]))</f>
        <v>Palet gambar 1011 Kumbang</v>
      </c>
      <c r="E1444" s="4">
        <f ca="1">INDEX(GLOBAL[TT],MATCH(A1444,GLOBAL[ID]))</f>
        <v>7</v>
      </c>
      <c r="F1444" s="5" t="str">
        <f ca="1">IF(INDEX(GLOBAL[KET],MATCH(A1444,GLOBAL[ID]))="","-",INDEX(GLOBAL[KET],MATCH(A1444,GLOBAL[ID])))</f>
        <v>48 ls</v>
      </c>
    </row>
    <row r="1445" spans="1:6" ht="15">
      <c r="A1445" s="12">
        <v>1444</v>
      </c>
      <c r="D1445" s="3" t="str">
        <f ca="1">INDEX(GLOBAL[NAMA BARANG],MATCH(A1445,GLOBAL[ID]))</f>
        <v>Palet gambar G5321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480 pc</v>
      </c>
    </row>
    <row r="1446" spans="1:6" ht="15">
      <c r="A1446" s="12">
        <v>1445</v>
      </c>
      <c r="D1446" s="3" t="str">
        <f ca="1">INDEX(GLOBAL[NAMA BARANG],MATCH(A1446,GLOBAL[ID]))</f>
        <v>Palet Kepiting Dop PKD 202</v>
      </c>
      <c r="E1446" s="4">
        <f ca="1">INDEX(GLOBAL[TT],MATCH(A1446,GLOBAL[ID]))</f>
        <v>2</v>
      </c>
      <c r="F1446" s="5" t="str">
        <f ca="1">IF(INDEX(GLOBAL[KET],MATCH(A1446,GLOBAL[ID]))="","-",INDEX(GLOBAL[KET],MATCH(A1446,GLOBAL[ID])))</f>
        <v>120 LSN</v>
      </c>
    </row>
    <row r="1447" spans="1:6" ht="15">
      <c r="A1447" s="12">
        <v>1446</v>
      </c>
      <c r="D1447" s="3" t="str">
        <f ca="1">INDEX(GLOBAL[NAMA BARANG],MATCH(A1447,GLOBAL[ID]))</f>
        <v>Palet plastik 21,5 x 27,5/ R B9</v>
      </c>
      <c r="E1447" s="4">
        <f ca="1">INDEX(GLOBAL[TT],MATCH(A1447,GLOBAL[ID]))</f>
        <v>2</v>
      </c>
      <c r="F1447" s="5" t="str">
        <f ca="1">IF(INDEX(GLOBAL[KET],MATCH(A1447,GLOBAL[ID]))="","-",INDEX(GLOBAL[KET],MATCH(A1447,GLOBAL[ID])))</f>
        <v>200 pc</v>
      </c>
    </row>
    <row r="1448" spans="1:6" ht="15">
      <c r="A1448" s="12">
        <v>1447</v>
      </c>
      <c r="D1448" s="3" t="str">
        <f ca="1">INDEX(GLOBAL[NAMA BARANG],MATCH(A1448,GLOBAL[ID]))</f>
        <v>Palet PLT 006</v>
      </c>
      <c r="E1448" s="4">
        <f ca="1">INDEX(GLOBAL[TT],MATCH(A1448,GLOBAL[ID]))</f>
        <v>3</v>
      </c>
      <c r="F1448" s="5" t="str">
        <f ca="1">IF(INDEX(GLOBAL[KET],MATCH(A1448,GLOBAL[ID]))="","-",INDEX(GLOBAL[KET],MATCH(A1448,GLOBAL[ID])))</f>
        <v>50 ls</v>
      </c>
    </row>
    <row r="1449" spans="1:6" ht="15">
      <c r="A1449" s="12">
        <v>1448</v>
      </c>
      <c r="D1449" s="3" t="str">
        <f ca="1">INDEX(GLOBAL[NAMA BARANG],MATCH(A1449,GLOBAL[ID]))</f>
        <v>Palet putih UTN</v>
      </c>
      <c r="E1449" s="4">
        <f ca="1">INDEX(GLOBAL[TT],MATCH(A1449,GLOBAL[ID]))</f>
        <v>17</v>
      </c>
      <c r="F1449" s="5" t="str">
        <f ca="1">IF(INDEX(GLOBAL[KET],MATCH(A1449,GLOBAL[ID]))="","-",INDEX(GLOBAL[KET],MATCH(A1449,GLOBAL[ID])))</f>
        <v>125 ls</v>
      </c>
    </row>
    <row r="1450" spans="1:6" ht="15">
      <c r="A1450" s="12">
        <v>1449</v>
      </c>
      <c r="D1450" s="3" t="str">
        <f ca="1">INDEX(GLOBAL[NAMA BARANG],MATCH(A1450,GLOBAL[ID]))</f>
        <v>Palet Sakura Nariko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25 ls</v>
      </c>
    </row>
    <row r="1451" spans="1:6" ht="15">
      <c r="A1451" s="12">
        <v>1450</v>
      </c>
      <c r="D1451" s="3" t="str">
        <f ca="1">INDEX(GLOBAL[NAMA BARANG],MATCH(A1451,GLOBAL[ID]))</f>
        <v>Papan W/B Besar 50x70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12 pc</v>
      </c>
    </row>
    <row r="1452" spans="1:6" ht="15">
      <c r="A1452" s="12">
        <v>1451</v>
      </c>
      <c r="D1452" s="3" t="str">
        <f ca="1">INDEX(GLOBAL[NAMA BARANG],MATCH(A1452,GLOBAL[ID]))</f>
        <v>Paper Clip V Tec kecil VT 001</v>
      </c>
      <c r="E1452" s="4">
        <f ca="1">INDEX(GLOBAL[TT],MATCH(A1452,GLOBAL[ID]))</f>
        <v>2</v>
      </c>
      <c r="F1452" s="5">
        <f ca="1">IF(INDEX(GLOBAL[KET],MATCH(A1452,GLOBAL[ID]))="","-",INDEX(GLOBAL[KET],MATCH(A1452,GLOBAL[ID])))</f>
        <v>288</v>
      </c>
    </row>
    <row r="1453" spans="1:6" ht="15">
      <c r="A1453" s="12">
        <v>1452</v>
      </c>
      <c r="D1453" s="3" t="str">
        <f ca="1">INDEX(GLOBAL[NAMA BARANG],MATCH(A1453,GLOBAL[ID]))</f>
        <v>Paper Clip warna kecil 28 (733)</v>
      </c>
      <c r="E1453" s="4">
        <f ca="1">INDEX(GLOBAL[TT],MATCH(A1453,GLOBAL[ID]))</f>
        <v>4</v>
      </c>
      <c r="F1453" s="5" t="str">
        <f ca="1">IF(INDEX(GLOBAL[KET],MATCH(A1453,GLOBAL[ID]))="","-",INDEX(GLOBAL[KET],MATCH(A1453,GLOBAL[ID])))</f>
        <v>1000 pc</v>
      </c>
    </row>
    <row r="1454" spans="1:6" ht="15">
      <c r="A1454" s="12">
        <v>1453</v>
      </c>
      <c r="D1454" s="3" t="str">
        <f ca="1">INDEX(GLOBAL[NAMA BARANG],MATCH(A1454,GLOBAL[ID]))</f>
        <v>Payet 2008</v>
      </c>
      <c r="E1454" s="4">
        <f ca="1">INDEX(GLOBAL[TT],MATCH(A1454,GLOBAL[ID]))</f>
        <v>7</v>
      </c>
      <c r="F1454" s="5" t="str">
        <f ca="1">IF(INDEX(GLOBAL[KET],MATCH(A1454,GLOBAL[ID]))="","-",INDEX(GLOBAL[KET],MATCH(A1454,GLOBAL[ID])))</f>
        <v>288 Disp</v>
      </c>
    </row>
    <row r="1455" spans="1:6" ht="15">
      <c r="A1455" s="12">
        <v>1454</v>
      </c>
      <c r="D1455" s="3" t="str">
        <f ca="1">INDEX(GLOBAL[NAMA BARANG],MATCH(A1455,GLOBAL[ID]))</f>
        <v>PC 16852 (2)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120 pc</v>
      </c>
    </row>
    <row r="1456" spans="1:6" ht="15">
      <c r="A1456" s="12">
        <v>1455</v>
      </c>
      <c r="D1456" s="3" t="str">
        <f ca="1">INDEX(GLOBAL[NAMA BARANG],MATCH(A1456,GLOBAL[ID]))</f>
        <v>PC 2013/VA 30 papan tulis</v>
      </c>
      <c r="E1456" s="4">
        <f ca="1">INDEX(GLOBAL[TT],MATCH(A1456,GLOBAL[ID]))</f>
        <v>46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1456</v>
      </c>
      <c r="D1457" s="3" t="str">
        <f ca="1">INDEX(GLOBAL[NAMA BARANG],MATCH(A1457,GLOBAL[ID]))</f>
        <v>PC 2201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3D calculator LT 1060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</v>
      </c>
    </row>
    <row r="1459" spans="1:6" ht="15">
      <c r="A1459" s="12">
        <v>1458</v>
      </c>
      <c r="D1459" s="3" t="str">
        <f ca="1">INDEX(GLOBAL[NAMA BARANG],MATCH(A1459,GLOBAL[ID]))</f>
        <v>PC 8425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60 ls</v>
      </c>
    </row>
    <row r="1460" spans="1:6" ht="15">
      <c r="A1460" s="12">
        <v>1459</v>
      </c>
      <c r="D1460" s="3" t="str">
        <f ca="1">INDEX(GLOBAL[NAMA BARANG],MATCH(A1460,GLOBAL[ID]))</f>
        <v>PC 8887 kepiting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12 ls</v>
      </c>
    </row>
    <row r="1461" spans="1:6" ht="15">
      <c r="A1461" s="12">
        <v>1460</v>
      </c>
      <c r="D1461" s="3" t="str">
        <f ca="1">INDEX(GLOBAL[NAMA BARANG],MATCH(A1461,GLOBAL[ID]))</f>
        <v>PC 9002 (4)/ 9008(1)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16 LSN</v>
      </c>
    </row>
    <row r="1462" spans="1:6" ht="15">
      <c r="A1462" s="12">
        <v>1461</v>
      </c>
      <c r="D1462" s="3" t="str">
        <f ca="1">INDEX(GLOBAL[NAMA BARANG],MATCH(A1462,GLOBAL[ID]))</f>
        <v>PC A 6855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144 PCS</v>
      </c>
    </row>
    <row r="1463" spans="1:6" ht="15">
      <c r="A1463" s="12">
        <v>1462</v>
      </c>
      <c r="D1463" s="3" t="str">
        <f ca="1">INDEX(GLOBAL[NAMA BARANG],MATCH(A1463,GLOBAL[ID]))</f>
        <v>PC A2-27 PC 8110 KT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96 pc</v>
      </c>
    </row>
    <row r="1464" spans="1:6" ht="15">
      <c r="A1464" s="12">
        <v>1463</v>
      </c>
      <c r="D1464" s="3" t="str">
        <f ca="1">INDEX(GLOBAL[NAMA BARANG],MATCH(A1464,GLOBAL[ID]))</f>
        <v>PC A2-3 PC 3311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192 pc</v>
      </c>
    </row>
    <row r="1465" spans="1:6" ht="15">
      <c r="A1465" s="12">
        <v>1464</v>
      </c>
      <c r="D1465" s="3" t="str">
        <f ca="1">INDEX(GLOBAL[NAMA BARANG],MATCH(A1465,GLOBAL[ID]))</f>
        <v>Pc AD 030</v>
      </c>
      <c r="E1465" s="4">
        <f ca="1">INDEX(GLOBAL[TT],MATCH(A1465,GLOBAL[ID]))</f>
        <v>17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angel restleting/ DM 2-28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33 ls</v>
      </c>
    </row>
    <row r="1467" spans="1:6" ht="15">
      <c r="A1467" s="12">
        <v>1466</v>
      </c>
      <c r="D1467" s="3" t="str">
        <f ca="1">INDEX(GLOBAL[NAMA BARANG],MATCH(A1467,GLOBAL[ID]))</f>
        <v>PC arc type 3185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arc type 8852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B 249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10 ls</v>
      </c>
    </row>
    <row r="1470" spans="1:6" ht="15">
      <c r="A1470" s="12">
        <v>1469</v>
      </c>
      <c r="D1470" s="3" t="str">
        <f ca="1">INDEX(GLOBAL[NAMA BARANG],MATCH(A1470,GLOBAL[ID]))</f>
        <v>Pc botol bts 1063 (BLK)</v>
      </c>
      <c r="E1470" s="4">
        <f ca="1">INDEX(GLOBAL[TT],MATCH(A1470,GLOBAL[ID]))</f>
        <v>5</v>
      </c>
      <c r="F1470" s="5" t="str">
        <f ca="1">IF(INDEX(GLOBAL[KET],MATCH(A1470,GLOBAL[ID]))="","-",INDEX(GLOBAL[KET],MATCH(A1470,GLOBAL[ID])))</f>
        <v>28 ls</v>
      </c>
    </row>
    <row r="1471" spans="1:6" ht="15">
      <c r="A1471" s="12">
        <v>1470</v>
      </c>
      <c r="D1471" s="3" t="str">
        <f ca="1">INDEX(GLOBAL[NAMA BARANG],MATCH(A1471,GLOBAL[ID]))</f>
        <v>PC Box 121106 blk+ktk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Box 121126 blk+ktk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288 pc</v>
      </c>
    </row>
    <row r="1473" spans="1:6" ht="15">
      <c r="A1473" s="12">
        <v>1472</v>
      </c>
      <c r="D1473" s="3" t="str">
        <f ca="1">INDEX(GLOBAL[NAMA BARANG],MATCH(A1473,GLOBAL[ID]))</f>
        <v>PC Box 802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384 pc</v>
      </c>
    </row>
    <row r="1474" spans="1:6" ht="15">
      <c r="A1474" s="12">
        <v>1473</v>
      </c>
      <c r="D1474" s="3" t="str">
        <f ca="1">INDEX(GLOBAL[NAMA BARANG],MATCH(A1474,GLOBAL[ID]))</f>
        <v>PC Box 8872 Big Hero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96 pc</v>
      </c>
    </row>
    <row r="1475" spans="1:6" ht="15">
      <c r="A1475" s="12">
        <v>1474</v>
      </c>
      <c r="D1475" s="3" t="str">
        <f ca="1">INDEX(GLOBAL[NAMA BARANG],MATCH(A1475,GLOBAL[ID]))</f>
        <v>PC Box Fy 58M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192 pc</v>
      </c>
    </row>
    <row r="1476" spans="1:6" ht="15">
      <c r="A1476" s="12">
        <v>1475</v>
      </c>
      <c r="D1476" s="3" t="str">
        <f ca="1">INDEX(GLOBAL[NAMA BARANG],MATCH(A1476,GLOBAL[ID]))</f>
        <v>PC Box Fy 59M</v>
      </c>
      <c r="E1476" s="4">
        <f ca="1">INDEX(GLOBAL[TT],MATCH(A1476,GLOBAL[ID]))</f>
        <v>4</v>
      </c>
      <c r="F1476" s="5" t="str">
        <f ca="1">IF(INDEX(GLOBAL[KET],MATCH(A1476,GLOBAL[ID]))="","-",INDEX(GLOBAL[KET],MATCH(A1476,GLOBAL[ID])))</f>
        <v>192 pc</v>
      </c>
    </row>
    <row r="1477" spans="1:6" ht="15">
      <c r="A1477" s="12">
        <v>1476</v>
      </c>
      <c r="D1477" s="3" t="str">
        <f ca="1">INDEX(GLOBAL[NAMA BARANG],MATCH(A1477,GLOBAL[ID]))</f>
        <v>PC Box K 56A</v>
      </c>
      <c r="E1477" s="4">
        <f ca="1">INDEX(GLOBAL[TT],MATCH(A1477,GLOBAL[ID]))</f>
        <v>8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1477</v>
      </c>
      <c r="D1478" s="3" t="str">
        <f ca="1">INDEX(GLOBAL[NAMA BARANG],MATCH(A1478,GLOBAL[ID]))</f>
        <v>PC Box magnit DF 08 (9)/ DF 09 (7)</v>
      </c>
      <c r="E1478" s="4">
        <f ca="1">INDEX(GLOBAL[TT],MATCH(A1478,GLOBAL[ID]))</f>
        <v>16</v>
      </c>
      <c r="F1478" s="5">
        <f ca="1">IF(INDEX(GLOBAL[KET],MATCH(A1478,GLOBAL[ID]))="","-",INDEX(GLOBAL[KET],MATCH(A1478,GLOBAL[ID])))</f>
        <v>240</v>
      </c>
    </row>
    <row r="1479" spans="1:6" ht="15">
      <c r="A1479" s="12">
        <v>1478</v>
      </c>
      <c r="D1479" s="3" t="str">
        <f ca="1">INDEX(GLOBAL[NAMA BARANG],MATCH(A1479,GLOBAL[ID]))</f>
        <v>PC Box P1036</v>
      </c>
      <c r="E1479" s="4">
        <f ca="1">INDEX(GLOBAL[TT],MATCH(A1479,GLOBAL[ID]))</f>
        <v>9</v>
      </c>
      <c r="F1479" s="5">
        <f ca="1">IF(INDEX(GLOBAL[KET],MATCH(A1479,GLOBAL[ID]))="","-",INDEX(GLOBAL[KET],MATCH(A1479,GLOBAL[ID])))</f>
        <v>240</v>
      </c>
    </row>
    <row r="1480" spans="1:6" ht="15">
      <c r="A1480" s="12">
        <v>1479</v>
      </c>
      <c r="D1480" s="3" t="str">
        <f ca="1">INDEX(GLOBAL[NAMA BARANG],MATCH(A1480,GLOBAL[ID]))</f>
        <v>PC Frozen mix Design B2002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1480</v>
      </c>
      <c r="D1481" s="3" t="str">
        <f ca="1">INDEX(GLOBAL[NAMA BARANG],MATCH(A1481,GLOBAL[ID]))</f>
        <v>PC G 3901 PR</v>
      </c>
      <c r="E1481" s="4">
        <f ca="1">INDEX(GLOBAL[TT],MATCH(A1481,GLOBAL[ID]))</f>
        <v>6</v>
      </c>
      <c r="F1481" s="5" t="str">
        <f ca="1">IF(INDEX(GLOBAL[KET],MATCH(A1481,GLOBAL[ID]))="","-",INDEX(GLOBAL[KET],MATCH(A1481,GLOBAL[ID])))</f>
        <v>1440 pc</v>
      </c>
    </row>
    <row r="1482" spans="1:6" ht="15">
      <c r="A1482" s="12">
        <v>1481</v>
      </c>
      <c r="D1482" s="3" t="str">
        <f ca="1">INDEX(GLOBAL[NAMA BARANG],MATCH(A1482,GLOBAL[ID]))</f>
        <v>Pc GP 9315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240 pc</v>
      </c>
    </row>
    <row r="1483" spans="1:6" ht="15">
      <c r="A1483" s="12">
        <v>1482</v>
      </c>
      <c r="D1483" s="3" t="str">
        <f ca="1">INDEX(GLOBAL[NAMA BARANG],MATCH(A1483,GLOBAL[ID]))</f>
        <v>PC Ht 405 A</v>
      </c>
      <c r="E1483" s="4">
        <f ca="1">INDEX(GLOBAL[TT],MATCH(A1483,GLOBAL[ID]))</f>
        <v>4</v>
      </c>
      <c r="F1483" s="5" t="str">
        <f ca="1">IF(INDEX(GLOBAL[KET],MATCH(A1483,GLOBAL[ID]))="","-",INDEX(GLOBAL[KET],MATCH(A1483,GLOBAL[ID])))</f>
        <v>144 pc</v>
      </c>
    </row>
    <row r="1484" spans="1:6" ht="15">
      <c r="A1484" s="12">
        <v>1483</v>
      </c>
      <c r="D1484" s="3" t="str">
        <f ca="1">INDEX(GLOBAL[NAMA BARANG],MATCH(A1484,GLOBAL[ID]))</f>
        <v>PC Imitasi 252 Rest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1484</v>
      </c>
      <c r="D1485" s="3" t="str">
        <f ca="1">INDEX(GLOBAL[NAMA BARANG],MATCH(A1485,GLOBAL[ID]))</f>
        <v>PC Imitasi 372</v>
      </c>
      <c r="E1485" s="4">
        <f ca="1">INDEX(GLOBAL[TT],MATCH(A1485,GLOBAL[ID]))</f>
        <v>3</v>
      </c>
      <c r="F1485" s="5" t="str">
        <f ca="1">IF(INDEX(GLOBAL[KET],MATCH(A1485,GLOBAL[ID]))="","-",INDEX(GLOBAL[KET],MATCH(A1485,GLOBAL[ID])))</f>
        <v>30 ls</v>
      </c>
    </row>
    <row r="1486" spans="1:6" ht="15">
      <c r="A1486" s="12">
        <v>1485</v>
      </c>
      <c r="D1486" s="3" t="str">
        <f ca="1">INDEX(GLOBAL[NAMA BARANG],MATCH(A1486,GLOBAL[ID]))</f>
        <v>PC Imitasi 373 vintage</v>
      </c>
      <c r="E1486" s="4">
        <f ca="1">INDEX(GLOBAL[TT],MATCH(A1486,GLOBAL[ID]))</f>
        <v>8</v>
      </c>
      <c r="F1486" s="5" t="str">
        <f ca="1">IF(INDEX(GLOBAL[KET],MATCH(A1486,GLOBAL[ID]))="","-",INDEX(GLOBAL[KET],MATCH(A1486,GLOBAL[ID])))</f>
        <v>30 ls</v>
      </c>
    </row>
    <row r="1487" spans="1:6" ht="15">
      <c r="A1487" s="12">
        <v>1486</v>
      </c>
      <c r="D1487" s="3" t="str">
        <f ca="1">INDEX(GLOBAL[NAMA BARANG],MATCH(A1487,GLOBAL[ID]))</f>
        <v>PC isi F4575 A3235 (Blk)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1487</v>
      </c>
      <c r="D1488" s="3" t="str">
        <f ca="1">INDEX(GLOBAL[NAMA BARANG],MATCH(A1488,GLOBAL[ID]))</f>
        <v>PC JX 3852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168 pc</v>
      </c>
    </row>
    <row r="1489" spans="1:6" ht="15">
      <c r="A1489" s="12">
        <v>1488</v>
      </c>
      <c r="D1489" s="3" t="str">
        <f ca="1">INDEX(GLOBAL[NAMA BARANG],MATCH(A1489,GLOBAL[ID]))</f>
        <v>PC Kain berdiri MM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50 ls</v>
      </c>
    </row>
    <row r="1490" spans="1:6" ht="15">
      <c r="A1490" s="12">
        <v>1489</v>
      </c>
      <c r="D1490" s="3" t="str">
        <f ca="1">INDEX(GLOBAL[NAMA BARANG],MATCH(A1490,GLOBAL[ID]))</f>
        <v>PC Kain Instar Tenaga Baru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36 ls</v>
      </c>
    </row>
    <row r="1491" spans="1:6" ht="15">
      <c r="A1491" s="12">
        <v>1490</v>
      </c>
      <c r="D1491" s="3" t="str">
        <f ca="1">INDEX(GLOBAL[NAMA BARANG],MATCH(A1491,GLOBAL[ID]))</f>
        <v>PC Karton My 001-004 BLK</v>
      </c>
      <c r="E1491" s="4">
        <f ca="1">INDEX(GLOBAL[TT],MATCH(A1491,GLOBAL[ID]))</f>
        <v>7</v>
      </c>
      <c r="F1491" s="5">
        <f ca="1">IF(INDEX(GLOBAL[KET],MATCH(A1491,GLOBAL[ID]))="","-",INDEX(GLOBAL[KET],MATCH(A1491,GLOBAL[ID])))</f>
        <v>240</v>
      </c>
    </row>
    <row r="1492" spans="1:6" ht="15">
      <c r="A1492" s="12">
        <v>1491</v>
      </c>
      <c r="D1492" s="3" t="str">
        <f ca="1">INDEX(GLOBAL[NAMA BARANG],MATCH(A1492,GLOBAL[ID]))</f>
        <v>PC Karton Wy 1257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240 pc</v>
      </c>
    </row>
    <row r="1493" spans="1:6" ht="15">
      <c r="A1493" s="12">
        <v>1492</v>
      </c>
      <c r="D1493" s="3" t="str">
        <f ca="1">INDEX(GLOBAL[NAMA BARANG],MATCH(A1493,GLOBAL[ID]))</f>
        <v>PC Karton Wy 1258</v>
      </c>
      <c r="E1493" s="4">
        <f ca="1">INDEX(GLOBAL[TT],MATCH(A1493,GLOBAL[ID]))</f>
        <v>15</v>
      </c>
      <c r="F1493" s="5" t="str">
        <f ca="1">IF(INDEX(GLOBAL[KET],MATCH(A1493,GLOBAL[ID]))="","-",INDEX(GLOBAL[KET],MATCH(A1493,GLOBAL[ID])))</f>
        <v>240 pc</v>
      </c>
    </row>
    <row r="1494" spans="1:6" ht="15">
      <c r="A1494" s="12">
        <v>1493</v>
      </c>
      <c r="D1494" s="3" t="str">
        <f ca="1">INDEX(GLOBAL[NAMA BARANG],MATCH(A1494,GLOBAL[ID]))</f>
        <v>PC Karton Wy 1263 sorok</v>
      </c>
      <c r="E1494" s="4">
        <f ca="1">INDEX(GLOBAL[TT],MATCH(A1494,GLOBAL[ID]))</f>
        <v>9</v>
      </c>
      <c r="F1494" s="5" t="str">
        <f ca="1">IF(INDEX(GLOBAL[KET],MATCH(A1494,GLOBAL[ID]))="","-",INDEX(GLOBAL[KET],MATCH(A1494,GLOBAL[ID])))</f>
        <v>288 pc</v>
      </c>
    </row>
    <row r="1495" spans="1:6" ht="15">
      <c r="A1495" s="12">
        <v>1494</v>
      </c>
      <c r="D1495" s="3" t="str">
        <f ca="1">INDEX(GLOBAL[NAMA BARANG],MATCH(A1495,GLOBAL[ID]))</f>
        <v>PC Karton Wy 1270 Blk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240 pc</v>
      </c>
    </row>
    <row r="1496" spans="1:6" ht="15">
      <c r="A1496" s="12">
        <v>1495</v>
      </c>
      <c r="D1496" s="3" t="str">
        <f ca="1">INDEX(GLOBAL[NAMA BARANG],MATCH(A1496,GLOBAL[ID]))</f>
        <v>Pc Kayagi 1160/ 6159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12 ls</v>
      </c>
    </row>
    <row r="1497" spans="1:6" ht="15">
      <c r="A1497" s="12">
        <v>1496</v>
      </c>
      <c r="D1497" s="3" t="str">
        <f ca="1">INDEX(GLOBAL[NAMA BARANG],MATCH(A1497,GLOBAL[ID]))</f>
        <v>Pc klg 1609</v>
      </c>
      <c r="E1497" s="4">
        <f ca="1">INDEX(GLOBAL[TT],MATCH(A1497,GLOBAL[ID]))</f>
        <v>4</v>
      </c>
      <c r="F1497" s="5" t="str">
        <f ca="1">IF(INDEX(GLOBAL[KET],MATCH(A1497,GLOBAL[ID]))="","-",INDEX(GLOBAL[KET],MATCH(A1497,GLOBAL[ID])))</f>
        <v>144 ls</v>
      </c>
    </row>
    <row r="1498" spans="1:6" ht="15">
      <c r="A1498" s="12">
        <v>1497</v>
      </c>
      <c r="D1498" s="3" t="str">
        <f ca="1">INDEX(GLOBAL[NAMA BARANG],MATCH(A1498,GLOBAL[ID]))</f>
        <v>Pc Klg 3348 lucu Hj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192 PCS</v>
      </c>
    </row>
    <row r="1499" spans="1:6" ht="15">
      <c r="A1499" s="12">
        <v>1498</v>
      </c>
      <c r="D1499" s="3" t="str">
        <f ca="1">INDEX(GLOBAL[NAMA BARANG],MATCH(A1499,GLOBAL[ID]))</f>
        <v>Pc Klg 3348 MM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1499</v>
      </c>
      <c r="D1500" s="3" t="str">
        <f ca="1">INDEX(GLOBAL[NAMA BARANG],MATCH(A1500,GLOBAL[ID]))</f>
        <v>Pc Klg 905 Mobil</v>
      </c>
      <c r="E1500" s="4">
        <f ca="1">INDEX(GLOBAL[TT],MATCH(A1500,GLOBAL[ID]))</f>
        <v>29</v>
      </c>
      <c r="F1500" s="5" t="str">
        <f ca="1">IF(INDEX(GLOBAL[KET],MATCH(A1500,GLOBAL[ID]))="","-",INDEX(GLOBAL[KET],MATCH(A1500,GLOBAL[ID])))</f>
        <v>120 PCS</v>
      </c>
    </row>
    <row r="1501" spans="1:6" ht="15">
      <c r="A1501" s="12">
        <v>1500</v>
      </c>
      <c r="D1501" s="3" t="str">
        <f ca="1">INDEX(GLOBAL[NAMA BARANG],MATCH(A1501,GLOBAL[ID]))</f>
        <v>Pc klg AD 070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144 PCS</v>
      </c>
    </row>
    <row r="1502" spans="1:6" ht="15">
      <c r="A1502" s="12">
        <v>1501</v>
      </c>
      <c r="D1502" s="3" t="str">
        <f ca="1">INDEX(GLOBAL[NAMA BARANG],MATCH(A1502,GLOBAL[ID]))</f>
        <v>Pc klg B 233</v>
      </c>
      <c r="E1502" s="4">
        <f ca="1">INDEX(GLOBAL[TT],MATCH(A1502,GLOBAL[ID]))</f>
        <v>4</v>
      </c>
      <c r="F1502" s="5">
        <f ca="1">IF(INDEX(GLOBAL[KET],MATCH(A1502,GLOBAL[ID]))="","-",INDEX(GLOBAL[KET],MATCH(A1502,GLOBAL[ID])))</f>
        <v>120</v>
      </c>
    </row>
    <row r="1503" spans="1:6" ht="15">
      <c r="A1503" s="12">
        <v>1502</v>
      </c>
      <c r="D1503" s="3" t="str">
        <f ca="1">INDEX(GLOBAL[NAMA BARANG],MATCH(A1503,GLOBAL[ID]))</f>
        <v>PC Klg B 569-05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120 pc</v>
      </c>
    </row>
    <row r="1504" spans="1:6" ht="15">
      <c r="A1504" s="12">
        <v>1503</v>
      </c>
      <c r="D1504" s="3" t="str">
        <f ca="1">INDEX(GLOBAL[NAMA BARANG],MATCH(A1504,GLOBAL[ID]))</f>
        <v>PC Klg B 569-10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60 pc</v>
      </c>
    </row>
    <row r="1505" spans="1:6" ht="15">
      <c r="A1505" s="12">
        <v>1504</v>
      </c>
      <c r="D1505" s="3" t="str">
        <f ca="1">INDEX(GLOBAL[NAMA BARANG],MATCH(A1505,GLOBAL[ID]))</f>
        <v>PC klg B 652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200 pc</v>
      </c>
    </row>
    <row r="1506" spans="1:6" ht="15">
      <c r="A1506" s="12">
        <v>1505</v>
      </c>
      <c r="D1506" s="3" t="str">
        <f ca="1">INDEX(GLOBAL[NAMA BARANG],MATCH(A1506,GLOBAL[ID]))</f>
        <v>PC Klg car smurf B6815/ 6816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1506</v>
      </c>
      <c r="D1507" s="3" t="str">
        <f ca="1">INDEX(GLOBAL[NAMA BARANG],MATCH(A1507,GLOBAL[ID]))</f>
        <v>PC Klg D-13</v>
      </c>
      <c r="E1507" s="4">
        <f ca="1">INDEX(GLOBAL[TT],MATCH(A1507,GLOBAL[ID]))</f>
        <v>58</v>
      </c>
      <c r="F1507" s="5" t="str">
        <f ca="1">IF(INDEX(GLOBAL[KET],MATCH(A1507,GLOBAL[ID]))="","-",INDEX(GLOBAL[KET],MATCH(A1507,GLOBAL[ID])))</f>
        <v>10 ls</v>
      </c>
    </row>
    <row r="1508" spans="1:6" ht="15">
      <c r="A1508" s="12">
        <v>1507</v>
      </c>
      <c r="D1508" s="3" t="str">
        <f ca="1">INDEX(GLOBAL[NAMA BARANG],MATCH(A1508,GLOBAL[ID]))</f>
        <v>PC Klg D-8</v>
      </c>
      <c r="E1508" s="4">
        <f ca="1">INDEX(GLOBAL[TT],MATCH(A1508,GLOBAL[ID]))</f>
        <v>3</v>
      </c>
      <c r="F1508" s="5" t="str">
        <f ca="1">IF(INDEX(GLOBAL[KET],MATCH(A1508,GLOBAL[ID]))="","-",INDEX(GLOBAL[KET],MATCH(A1508,GLOBAL[ID])))</f>
        <v>10 ls</v>
      </c>
    </row>
    <row r="1509" spans="1:6" ht="15">
      <c r="A1509" s="12">
        <v>1508</v>
      </c>
      <c r="D1509" s="3" t="str">
        <f ca="1">INDEX(GLOBAL[NAMA BARANG],MATCH(A1509,GLOBAL[ID]))</f>
        <v>PC Klg Disney Smurf F43 (C12 0106)</v>
      </c>
      <c r="E1509" s="4">
        <f ca="1">INDEX(GLOBAL[TT],MATCH(A1509,GLOBAL[ID]))</f>
        <v>13</v>
      </c>
      <c r="F1509" s="5" t="str">
        <f ca="1">IF(INDEX(GLOBAL[KET],MATCH(A1509,GLOBAL[ID]))="","-",INDEX(GLOBAL[KET],MATCH(A1509,GLOBAL[ID])))</f>
        <v>12 ls</v>
      </c>
    </row>
    <row r="1510" spans="1:6" ht="15">
      <c r="A1510" s="12">
        <v>1509</v>
      </c>
      <c r="D1510" s="3" t="str">
        <f ca="1">INDEX(GLOBAL[NAMA BARANG],MATCH(A1510,GLOBAL[ID]))</f>
        <v>PC Klg Dkk 288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1510</v>
      </c>
      <c r="D1511" s="3" t="str">
        <f ca="1">INDEX(GLOBAL[NAMA BARANG],MATCH(A1511,GLOBAL[ID]))</f>
        <v>PC Klg H1113 Sheep (C12.014)</v>
      </c>
      <c r="E1511" s="4">
        <f ca="1">INDEX(GLOBAL[TT],MATCH(A1511,GLOBAL[ID]))</f>
        <v>24</v>
      </c>
      <c r="F1511" s="5" t="str">
        <f ca="1">IF(INDEX(GLOBAL[KET],MATCH(A1511,GLOBAL[ID]))="","-",INDEX(GLOBAL[KET],MATCH(A1511,GLOBAL[ID])))</f>
        <v>200 pc</v>
      </c>
    </row>
    <row r="1512" spans="1:6" ht="15">
      <c r="A1512" s="12">
        <v>1511</v>
      </c>
      <c r="D1512" s="3" t="str">
        <f ca="1">INDEX(GLOBAL[NAMA BARANG],MATCH(A1512,GLOBAL[ID]))</f>
        <v>PC Klg karakter SN 7109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1512</v>
      </c>
      <c r="D1513" s="3" t="str">
        <f ca="1">INDEX(GLOBAL[NAMA BARANG],MATCH(A1513,GLOBAL[ID]))</f>
        <v>PC Klg QZ 101-1 Kalkulator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160 pc</v>
      </c>
    </row>
    <row r="1514" spans="1:6" ht="15">
      <c r="A1514" s="12">
        <v>1513</v>
      </c>
      <c r="D1514" s="3" t="str">
        <f ca="1">INDEX(GLOBAL[NAMA BARANG],MATCH(A1514,GLOBAL[ID]))</f>
        <v>PC Klg ret A - 84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192 pc</v>
      </c>
    </row>
    <row r="1515" spans="1:6" ht="15">
      <c r="A1515" s="12">
        <v>1514</v>
      </c>
      <c r="D1515" s="3" t="str">
        <f ca="1">INDEX(GLOBAL[NAMA BARANG],MATCH(A1515,GLOBAL[ID]))</f>
        <v>PC Klg ret D - 94 kotak</v>
      </c>
      <c r="E1515" s="4">
        <f ca="1">INDEX(GLOBAL[TT],MATCH(A1515,GLOBAL[ID]))</f>
        <v>3</v>
      </c>
      <c r="F1515" s="5" t="str">
        <f ca="1">IF(INDEX(GLOBAL[KET],MATCH(A1515,GLOBAL[ID]))="","-",INDEX(GLOBAL[KET],MATCH(A1515,GLOBAL[ID])))</f>
        <v>180 pc</v>
      </c>
    </row>
    <row r="1516" spans="1:6" ht="15">
      <c r="A1516" s="12">
        <v>1515</v>
      </c>
      <c r="D1516" s="3" t="str">
        <f ca="1">INDEX(GLOBAL[NAMA BARANG],MATCH(A1516,GLOBAL[ID]))</f>
        <v>PC Klg set KT 6601 (BLK)</v>
      </c>
      <c r="E1516" s="4">
        <f ca="1">INDEX(GLOBAL[TT],MATCH(A1516,GLOBAL[ID]))</f>
        <v>41</v>
      </c>
      <c r="F1516" s="5">
        <f ca="1">IF(INDEX(GLOBAL[KET],MATCH(A1516,GLOBAL[ID]))="","-",INDEX(GLOBAL[KET],MATCH(A1516,GLOBAL[ID])))</f>
        <v>192</v>
      </c>
    </row>
    <row r="1517" spans="1:6" ht="15">
      <c r="A1517" s="12">
        <v>1516</v>
      </c>
      <c r="D1517" s="3" t="str">
        <f ca="1">INDEX(GLOBAL[NAMA BARANG],MATCH(A1517,GLOBAL[ID]))</f>
        <v>PC Klg susun-sika</v>
      </c>
      <c r="E1517" s="4">
        <f ca="1">INDEX(GLOBAL[TT],MATCH(A1517,GLOBAL[ID]))</f>
        <v>12</v>
      </c>
      <c r="F1517" s="5" t="str">
        <f ca="1">IF(INDEX(GLOBAL[KET],MATCH(A1517,GLOBAL[ID]))="","-",INDEX(GLOBAL[KET],MATCH(A1517,GLOBAL[ID])))</f>
        <v>20 ls</v>
      </c>
    </row>
    <row r="1518" spans="1:6" ht="15">
      <c r="A1518" s="12">
        <v>1517</v>
      </c>
      <c r="D1518" s="3" t="str">
        <f ca="1">INDEX(GLOBAL[NAMA BARANG],MATCH(A1518,GLOBAL[ID]))</f>
        <v>Pc Klg WB + Isi CC 1008</v>
      </c>
      <c r="E1518" s="4">
        <f ca="1">INDEX(GLOBAL[TT],MATCH(A1518,GLOBAL[ID]))</f>
        <v>4</v>
      </c>
      <c r="F1518" s="5">
        <f ca="1">IF(INDEX(GLOBAL[KET],MATCH(A1518,GLOBAL[ID]))="","-",INDEX(GLOBAL[KET],MATCH(A1518,GLOBAL[ID])))</f>
        <v>72</v>
      </c>
    </row>
    <row r="1519" spans="1:6" ht="15">
      <c r="A1519" s="12">
        <v>1518</v>
      </c>
      <c r="D1519" s="3" t="str">
        <f ca="1">INDEX(GLOBAL[NAMA BARANG],MATCH(A1519,GLOBAL[ID]))</f>
        <v>PC Klg ZG-6913</v>
      </c>
      <c r="E1519" s="4">
        <f ca="1">INDEX(GLOBAL[TT],MATCH(A1519,GLOBAL[ID]))</f>
        <v>14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1519</v>
      </c>
      <c r="D1520" s="3" t="str">
        <f ca="1">INDEX(GLOBAL[NAMA BARANG],MATCH(A1520,GLOBAL[ID]))</f>
        <v>PC KM 2 WTP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12 LSN</v>
      </c>
    </row>
    <row r="1521" spans="1:6" ht="15">
      <c r="A1521" s="12">
        <v>1520</v>
      </c>
      <c r="D1521" s="3" t="str">
        <f ca="1">INDEX(GLOBAL[NAMA BARANG],MATCH(A1521,GLOBAL[ID]))</f>
        <v>PC KM 21(5)/ 311A(2)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1521</v>
      </c>
      <c r="D1522" s="3" t="str">
        <f ca="1">INDEX(GLOBAL[NAMA BARANG],MATCH(A1522,GLOBAL[ID]))</f>
        <v>PC KM 22(11)/ KM 23(7)</v>
      </c>
      <c r="E1522" s="4">
        <f ca="1">INDEX(GLOBAL[TT],MATCH(A1522,GLOBAL[ID]))</f>
        <v>18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KM 30C (Blk)</v>
      </c>
      <c r="E1523" s="4">
        <f ca="1">INDEX(GLOBAL[TT],MATCH(A1523,GLOBAL[ID]))</f>
        <v>10</v>
      </c>
      <c r="F1523" s="5" t="str">
        <f ca="1">IF(INDEX(GLOBAL[KET],MATCH(A1523,GLOBAL[ID]))="","-",INDEX(GLOBAL[KET],MATCH(A1523,GLOBAL[ID])))</f>
        <v>16 ls</v>
      </c>
    </row>
    <row r="1524" spans="1:6" ht="15">
      <c r="A1524" s="12">
        <v>1523</v>
      </c>
      <c r="D1524" s="3" t="str">
        <f ca="1">INDEX(GLOBAL[NAMA BARANG],MATCH(A1524,GLOBAL[ID]))</f>
        <v>Pc KM 3115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-</v>
      </c>
    </row>
    <row r="1525" spans="1:6" ht="15">
      <c r="A1525" s="12">
        <v>1524</v>
      </c>
      <c r="D1525" s="3" t="str">
        <f ca="1">INDEX(GLOBAL[NAMA BARANG],MATCH(A1525,GLOBAL[ID]))</f>
        <v>Pc Kode 1 susun biasa 8003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1525</v>
      </c>
      <c r="D1526" s="3" t="str">
        <f ca="1">INDEX(GLOBAL[NAMA BARANG],MATCH(A1526,GLOBAL[ID]))</f>
        <v>Pc Kode 1 susun Kalkulator 8003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1526</v>
      </c>
      <c r="D1527" s="3" t="str">
        <f ca="1">INDEX(GLOBAL[NAMA BARANG],MATCH(A1527,GLOBAL[ID]))</f>
        <v>Pc Kode 3ssn A 2020D</v>
      </c>
      <c r="E1527" s="4">
        <f ca="1">INDEX(GLOBAL[TT],MATCH(A1527,GLOBAL[ID]))</f>
        <v>31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1527</v>
      </c>
      <c r="D1528" s="3" t="str">
        <f ca="1">INDEX(GLOBAL[NAMA BARANG],MATCH(A1528,GLOBAL[ID]))</f>
        <v>PC Kode K 22</v>
      </c>
      <c r="E1528" s="4">
        <f ca="1">INDEX(GLOBAL[TT],MATCH(A1528,GLOBAL[ID]))</f>
        <v>38</v>
      </c>
      <c r="F1528" s="5" t="str">
        <f ca="1">IF(INDEX(GLOBAL[KET],MATCH(A1528,GLOBAL[ID]))="","-",INDEX(GLOBAL[KET],MATCH(A1528,GLOBAL[ID])))</f>
        <v>168 pc</v>
      </c>
    </row>
    <row r="1529" spans="1:6" ht="15">
      <c r="A1529" s="12">
        <v>1528</v>
      </c>
      <c r="D1529" s="3" t="str">
        <f ca="1">INDEX(GLOBAL[NAMA BARANG],MATCH(A1529,GLOBAL[ID]))</f>
        <v>PC KW 2255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KX 201-02 Disney C16-161 (ATAS)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160 pc</v>
      </c>
    </row>
    <row r="1531" spans="1:6" ht="15">
      <c r="A1531" s="12">
        <v>1530</v>
      </c>
      <c r="D1531" s="3" t="str">
        <f ca="1">INDEX(GLOBAL[NAMA BARANG],MATCH(A1531,GLOBAL[ID]))</f>
        <v>PC L CE 393/ A/ Segi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300 pc</v>
      </c>
    </row>
    <row r="1532" spans="1:6" ht="15">
      <c r="A1532" s="12">
        <v>1531</v>
      </c>
      <c r="D1532" s="3" t="str">
        <f ca="1">INDEX(GLOBAL[NAMA BARANG],MATCH(A1532,GLOBAL[ID]))</f>
        <v>PC L XT 9907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300 pc</v>
      </c>
    </row>
    <row r="1533" spans="1:6" ht="15">
      <c r="A1533" s="12">
        <v>1532</v>
      </c>
      <c r="D1533" s="3" t="str">
        <f ca="1">INDEX(GLOBAL[NAMA BARANG],MATCH(A1533,GLOBAL[ID]))</f>
        <v>PC L ZM 3452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180 pc</v>
      </c>
    </row>
    <row r="1534" spans="1:6" ht="15">
      <c r="A1534" s="12">
        <v>1533</v>
      </c>
      <c r="D1534" s="3" t="str">
        <f ca="1">INDEX(GLOBAL[NAMA BARANG],MATCH(A1534,GLOBAL[ID]))</f>
        <v>Pc lampu 6635-1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288 pc</v>
      </c>
    </row>
    <row r="1535" spans="1:6" ht="15">
      <c r="A1535" s="12">
        <v>1534</v>
      </c>
      <c r="D1535" s="3" t="str">
        <f ca="1">INDEX(GLOBAL[NAMA BARANG],MATCH(A1535,GLOBAL[ID]))</f>
        <v>Pc lampu 6635-2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432 pc</v>
      </c>
    </row>
    <row r="1536" spans="1:6" ht="15">
      <c r="A1536" s="12">
        <v>1535</v>
      </c>
      <c r="D1536" s="3" t="str">
        <f ca="1">INDEX(GLOBAL[NAMA BARANG],MATCH(A1536,GLOBAL[ID]))</f>
        <v>Pc lampu 6635-2 LOL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288 pc</v>
      </c>
    </row>
    <row r="1537" spans="1:6" ht="15">
      <c r="A1537" s="12">
        <v>1536</v>
      </c>
      <c r="D1537" s="3" t="str">
        <f ca="1">INDEX(GLOBAL[NAMA BARANG],MATCH(A1537,GLOBAL[ID]))</f>
        <v>Pc lampu 6635-5 BTS</v>
      </c>
      <c r="E1537" s="4">
        <f ca="1">INDEX(GLOBAL[TT],MATCH(A1537,GLOBAL[ID]))</f>
        <v>5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lampu 6636-1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1538</v>
      </c>
      <c r="D1539" s="3" t="str">
        <f ca="1">INDEX(GLOBAL[NAMA BARANG],MATCH(A1539,GLOBAL[ID]))</f>
        <v>Pc lampu 6636-2 LOL</v>
      </c>
      <c r="E1539" s="4">
        <f ca="1">INDEX(GLOBAL[TT],MATCH(A1539,GLOBAL[ID]))</f>
        <v>5</v>
      </c>
      <c r="F1539" s="5" t="str">
        <f ca="1">IF(INDEX(GLOBAL[KET],MATCH(A1539,GLOBAL[ID]))="","-",INDEX(GLOBAL[KET],MATCH(A1539,GLOBAL[ID])))</f>
        <v>432 pc</v>
      </c>
    </row>
    <row r="1540" spans="1:6" ht="15">
      <c r="A1540" s="12">
        <v>1539</v>
      </c>
      <c r="D1540" s="3" t="str">
        <f ca="1">INDEX(GLOBAL[NAMA BARANG],MATCH(A1540,GLOBAL[ID]))</f>
        <v>Pc lampu 6636-2 LOL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288 pc</v>
      </c>
    </row>
    <row r="1541" spans="1:6" ht="15">
      <c r="A1541" s="12">
        <v>1540</v>
      </c>
      <c r="D1541" s="3" t="str">
        <f ca="1">INDEX(GLOBAL[NAMA BARANG],MATCH(A1541,GLOBAL[ID]))</f>
        <v>Pc lampu 6636-3 Avenger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6636-6 BT21</v>
      </c>
      <c r="E1542" s="4">
        <f ca="1">INDEX(GLOBAL[TT],MATCH(A1542,GLOBAL[ID]))</f>
        <v>24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M 0052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 65009 KB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120 pc</v>
      </c>
    </row>
    <row r="1545" spans="1:6" ht="15">
      <c r="A1545" s="12">
        <v>1544</v>
      </c>
      <c r="D1545" s="3" t="str">
        <f ca="1">INDEX(GLOBAL[NAMA BARANG],MATCH(A1545,GLOBAL[ID]))</f>
        <v>Pc M 9363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192 PCS</v>
      </c>
    </row>
    <row r="1546" spans="1:6" ht="15">
      <c r="A1546" s="12">
        <v>1545</v>
      </c>
      <c r="D1546" s="3" t="str">
        <f ca="1">INDEX(GLOBAL[NAMA BARANG],MATCH(A1546,GLOBAL[ID]))</f>
        <v>Pc M A 6682</v>
      </c>
      <c r="E1546" s="4">
        <f ca="1">INDEX(GLOBAL[TT],MATCH(A1546,GLOBAL[ID]))</f>
        <v>19</v>
      </c>
      <c r="F1546" s="5" t="str">
        <f ca="1">IF(INDEX(GLOBAL[KET],MATCH(A1546,GLOBAL[ID]))="","-",INDEX(GLOBAL[KET],MATCH(A1546,GLOBAL[ID])))</f>
        <v>120 PCS</v>
      </c>
    </row>
    <row r="1547" spans="1:6" ht="15">
      <c r="A1547" s="12">
        <v>1546</v>
      </c>
      <c r="D1547" s="3" t="str">
        <f ca="1">INDEX(GLOBAL[NAMA BARANG],MATCH(A1547,GLOBAL[ID]))</f>
        <v>Pc Magnet 65031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120 PCS</v>
      </c>
    </row>
    <row r="1548" spans="1:6" ht="15">
      <c r="A1548" s="12">
        <v>1547</v>
      </c>
      <c r="D1548" s="3" t="str">
        <f ca="1">INDEX(GLOBAL[NAMA BARANG],MATCH(A1548,GLOBAL[ID]))</f>
        <v>Pc Magnet XU 0084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+ Isi CC 1025</v>
      </c>
      <c r="E1549" s="4">
        <f ca="1">INDEX(GLOBAL[TT],MATCH(A1549,GLOBAL[ID]))</f>
        <v>9</v>
      </c>
      <c r="F1549" s="5">
        <f ca="1">IF(INDEX(GLOBAL[KET],MATCH(A1549,GLOBAL[ID]))="","-",INDEX(GLOBAL[KET],MATCH(A1549,GLOBAL[ID])))</f>
        <v>96</v>
      </c>
    </row>
    <row r="1550" spans="1:6" ht="15">
      <c r="A1550" s="12">
        <v>1549</v>
      </c>
      <c r="D1550" s="3" t="str">
        <f ca="1">INDEX(GLOBAL[NAMA BARANG],MATCH(A1550,GLOBAL[ID]))</f>
        <v>Pc Magnit + Kunci Kombinasi 35113-20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0110 disney/ 0110 apple bear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051 MM blk</v>
      </c>
      <c r="E1552" s="4">
        <f ca="1">INDEX(GLOBAL[TT],MATCH(A1552,GLOBAL[ID]))</f>
        <v>15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1552</v>
      </c>
      <c r="D1553" s="3" t="str">
        <f ca="1">INDEX(GLOBAL[NAMA BARANG],MATCH(A1553,GLOBAL[ID]))</f>
        <v>PC Magnit 1151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1553</v>
      </c>
      <c r="D1554" s="3" t="str">
        <f ca="1">INDEX(GLOBAL[NAMA BARANG],MATCH(A1554,GLOBAL[ID]))</f>
        <v>Pc Magnit 35116-20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35139</v>
      </c>
      <c r="E1555" s="4">
        <f ca="1">INDEX(GLOBAL[TT],MATCH(A1555,GLOBAL[ID]))</f>
        <v>22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1555</v>
      </c>
      <c r="D1556" s="3" t="str">
        <f ca="1">INDEX(GLOBAL[NAMA BARANG],MATCH(A1556,GLOBAL[ID]))</f>
        <v>Pc magnit 35145 (biasa)</v>
      </c>
      <c r="E1556" s="4">
        <f ca="1">INDEX(GLOBAL[TT],MATCH(A1556,GLOBAL[ID]))</f>
        <v>7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35165 (biasa)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35165 (F)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1558</v>
      </c>
      <c r="D1559" s="3" t="str">
        <f ca="1">INDEX(GLOBAL[NAMA BARANG],MATCH(A1559,GLOBAL[ID]))</f>
        <v>Pc magnit 3569-19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3578-20</v>
      </c>
      <c r="E1560" s="4">
        <f ca="1">INDEX(GLOBAL[TT],MATCH(A1560,GLOBAL[ID]))</f>
        <v>5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3D KT 8158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5501 Besar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551-7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553-11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553-3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553-7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1566</v>
      </c>
      <c r="D1567" s="3" t="str">
        <f ca="1">INDEX(GLOBAL[NAMA BARANG],MATCH(A1567,GLOBAL[ID]))</f>
        <v>Pc Magnit 8631 + Call</v>
      </c>
      <c r="E1567" s="4">
        <f ca="1">INDEX(GLOBAL[TT],MATCH(A1567,GLOBAL[ID]))</f>
        <v>31</v>
      </c>
      <c r="F1567" s="5" t="str">
        <f ca="1">IF(INDEX(GLOBAL[KET],MATCH(A1567,GLOBAL[ID]))="","-",INDEX(GLOBAL[KET],MATCH(A1567,GLOBAL[ID])))</f>
        <v>121 LSN</v>
      </c>
    </row>
    <row r="1568" spans="1:6" ht="15">
      <c r="A1568" s="12">
        <v>1567</v>
      </c>
      <c r="D1568" s="3" t="str">
        <f ca="1">INDEX(GLOBAL[NAMA BARANG],MATCH(A1568,GLOBAL[ID]))</f>
        <v>Pc Magnit 9315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240 PCS</v>
      </c>
    </row>
    <row r="1569" spans="1:6" ht="15">
      <c r="A1569" s="12">
        <v>1568</v>
      </c>
      <c r="D1569" s="3" t="str">
        <f ca="1">INDEX(GLOBAL[NAMA BARANG],MATCH(A1569,GLOBAL[ID]))</f>
        <v>PC Magnit A6857/ 3 kal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1569</v>
      </c>
      <c r="D1570" s="3" t="str">
        <f ca="1">INDEX(GLOBAL[NAMA BARANG],MATCH(A1570,GLOBAL[ID]))</f>
        <v>PC Magnit A853</v>
      </c>
      <c r="E1570" s="4">
        <f ca="1">INDEX(GLOBAL[TT],MATCH(A1570,GLOBAL[ID]))</f>
        <v>9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AC 2829-5</v>
      </c>
      <c r="E1571" s="4">
        <f ca="1">INDEX(GLOBAL[TT],MATCH(A1571,GLOBAL[ID]))</f>
        <v>6</v>
      </c>
      <c r="F1571" s="5" t="str">
        <f ca="1">IF(INDEX(GLOBAL[KET],MATCH(A1571,GLOBAL[ID]))="","-",INDEX(GLOBAL[KET],MATCH(A1571,GLOBAL[ID])))</f>
        <v>144 PCS</v>
      </c>
    </row>
    <row r="1572" spans="1:6" ht="15">
      <c r="A1572" s="12">
        <v>1571</v>
      </c>
      <c r="D1572" s="3" t="str">
        <f ca="1">INDEX(GLOBAL[NAMA BARANG],MATCH(A1572,GLOBAL[ID]))</f>
        <v>Pc Magnit Air B 35241-1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1572</v>
      </c>
      <c r="D1573" s="3" t="str">
        <f ca="1">INDEX(GLOBAL[NAMA BARANG],MATCH(A1573,GLOBAL[ID]))</f>
        <v>PC Magnit asahan meja 70SS Hk/ AB</v>
      </c>
      <c r="E1573" s="4">
        <f ca="1">INDEX(GLOBAL[TT],MATCH(A1573,GLOBAL[ID]))</f>
        <v>28</v>
      </c>
      <c r="F1573" s="5" t="str">
        <f ca="1">IF(INDEX(GLOBAL[KET],MATCH(A1573,GLOBAL[ID]))="","-",INDEX(GLOBAL[KET],MATCH(A1573,GLOBAL[ID])))</f>
        <v>120 pc</v>
      </c>
    </row>
    <row r="1574" spans="1:6" ht="15">
      <c r="A1574" s="12">
        <v>1573</v>
      </c>
      <c r="D1574" s="3" t="str">
        <f ca="1">INDEX(GLOBAL[NAMA BARANG],MATCH(A1574,GLOBAL[ID]))</f>
        <v>PC Magnit AZ 3300 blk</v>
      </c>
      <c r="E1574" s="4">
        <f ca="1">INDEX(GLOBAL[TT],MATCH(A1574,GLOBAL[ID]))</f>
        <v>11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AZ 3301 blk</v>
      </c>
      <c r="E1575" s="4">
        <f ca="1">INDEX(GLOBAL[TT],MATCH(A1575,GLOBAL[ID]))</f>
        <v>49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AZ 3302 blk</v>
      </c>
      <c r="E1576" s="4">
        <f ca="1">INDEX(GLOBAL[TT],MATCH(A1576,GLOBAL[ID]))</f>
        <v>54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B 0011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B 120 S 8065</v>
      </c>
      <c r="E1578" s="4">
        <f ca="1">INDEX(GLOBAL[TT],MATCH(A1578,GLOBAL[ID]))</f>
        <v>17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B 1902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2008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160 pc</v>
      </c>
    </row>
    <row r="1581" spans="1:6" ht="15">
      <c r="A1581" s="12">
        <v>1580</v>
      </c>
      <c r="D1581" s="3" t="str">
        <f ca="1">INDEX(GLOBAL[NAMA BARANG],MATCH(A1581,GLOBAL[ID]))</f>
        <v>PC Magnit B 200k/ 388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12 ls</v>
      </c>
    </row>
    <row r="1582" spans="1:6" ht="15">
      <c r="A1582" s="12">
        <v>1581</v>
      </c>
      <c r="D1582" s="3" t="str">
        <f ca="1">INDEX(GLOBAL[NAMA BARANG],MATCH(A1582,GLOBAL[ID]))</f>
        <v>PC Magnit B 206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1582</v>
      </c>
      <c r="D1583" s="3" t="str">
        <f ca="1">INDEX(GLOBAL[NAMA BARANG],MATCH(A1583,GLOBAL[ID]))</f>
        <v>PC Magnit B 222 mainan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1583</v>
      </c>
      <c r="D1584" s="3" t="str">
        <f ca="1">INDEX(GLOBAL[NAMA BARANG],MATCH(A1584,GLOBAL[ID]))</f>
        <v>Pc magnit B 3513-15 (F)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35145 (F)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35165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35189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1587</v>
      </c>
      <c r="D1588" s="3" t="str">
        <f ca="1">INDEX(GLOBAL[NAMA BARANG],MATCH(A1588,GLOBAL[ID]))</f>
        <v>PC Magnit B 39 Y 262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192 pc</v>
      </c>
    </row>
    <row r="1589" spans="1:6" ht="15">
      <c r="A1589" s="12">
        <v>1588</v>
      </c>
      <c r="D1589" s="3" t="str">
        <f ca="1">INDEX(GLOBAL[NAMA BARANG],MATCH(A1589,GLOBAL[ID]))</f>
        <v>PC Magnit B-018 disney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 9962 blk set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C-2118 barbie/ princess/ MM/ WTP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call MC 7121 BLK</v>
      </c>
      <c r="E1592" s="4">
        <f ca="1">INDEX(GLOBAL[TT],MATCH(A1592,GLOBAL[ID]))</f>
        <v>17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1592</v>
      </c>
      <c r="D1593" s="3" t="str">
        <f ca="1">INDEX(GLOBAL[NAMA BARANG],MATCH(A1593,GLOBAL[ID]))</f>
        <v>PC Magnit Card CC 101 2B</v>
      </c>
      <c r="E1593" s="4">
        <f ca="1">INDEX(GLOBAL[TT],MATCH(A1593,GLOBAL[ID]))</f>
        <v>57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Card CC 101 7B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CC 7806 + Call</v>
      </c>
      <c r="E1595" s="4">
        <f ca="1">INDEX(GLOBAL[TT],MATCH(A1595,GLOBAL[ID]))</f>
        <v>38</v>
      </c>
      <c r="F1595" s="5" t="str">
        <f ca="1">IF(INDEX(GLOBAL[KET],MATCH(A1595,GLOBAL[ID]))="","-",INDEX(GLOBAL[KET],MATCH(A1595,GLOBAL[ID])))</f>
        <v>12 LSN</v>
      </c>
    </row>
    <row r="1596" spans="1:6" ht="15">
      <c r="A1596" s="12">
        <v>1595</v>
      </c>
      <c r="D1596" s="3" t="str">
        <f ca="1">INDEX(GLOBAL[NAMA BARANG],MATCH(A1596,GLOBAL[ID]))</f>
        <v>Pc Magnit CC 7808</v>
      </c>
      <c r="E1596" s="4">
        <f ca="1">INDEX(GLOBAL[TT],MATCH(A1596,GLOBAL[ID]))</f>
        <v>34</v>
      </c>
      <c r="F1596" s="5" t="str">
        <f ca="1">IF(INDEX(GLOBAL[KET],MATCH(A1596,GLOBAL[ID]))="","-",INDEX(GLOBAL[KET],MATCH(A1596,GLOBAL[ID])))</f>
        <v>20 LSN</v>
      </c>
    </row>
    <row r="1597" spans="1:6" ht="15">
      <c r="A1597" s="12">
        <v>1596</v>
      </c>
      <c r="D1597" s="3" t="str">
        <f ca="1">INDEX(GLOBAL[NAMA BARANG],MATCH(A1597,GLOBAL[ID]))</f>
        <v>PC Magnit CC 856</v>
      </c>
      <c r="E1597" s="4">
        <f ca="1">INDEX(GLOBAL[TT],MATCH(A1597,GLOBAL[ID]))</f>
        <v>5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Dkk 9907</v>
      </c>
      <c r="E1598" s="4">
        <f ca="1">INDEX(GLOBAL[TT],MATCH(A1598,GLOBAL[ID]))</f>
        <v>12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9908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Dkk 9910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bh</v>
      </c>
    </row>
    <row r="1601" spans="1:6" ht="15">
      <c r="A1601" s="12">
        <v>1600</v>
      </c>
      <c r="D1601" s="3" t="str">
        <f ca="1">INDEX(GLOBAL[NAMA BARANG],MATCH(A1601,GLOBAL[ID]))</f>
        <v>Pc Magnit FC 1760 Timbul (Faktur)</v>
      </c>
      <c r="E1601" s="4">
        <f ca="1">INDEX(GLOBAL[TT],MATCH(A1601,GLOBAL[ID]))</f>
        <v>2</v>
      </c>
      <c r="F1601" s="5">
        <f ca="1">IF(INDEX(GLOBAL[KET],MATCH(A1601,GLOBAL[ID]))="","-",INDEX(GLOBAL[KET],MATCH(A1601,GLOBAL[ID])))</f>
        <v>144</v>
      </c>
    </row>
    <row r="1602" spans="1:6" ht="15">
      <c r="A1602" s="12">
        <v>1601</v>
      </c>
      <c r="D1602" s="3" t="str">
        <f ca="1">INDEX(GLOBAL[NAMA BARANG],MATCH(A1602,GLOBAL[ID]))</f>
        <v>PC Magnit jumbo 3575-19</v>
      </c>
      <c r="E1602" s="4">
        <f ca="1">INDEX(GLOBAL[TT],MATCH(A1602,GLOBAL[ID]))</f>
        <v>27</v>
      </c>
      <c r="F1602" s="5" t="str">
        <f ca="1">IF(INDEX(GLOBAL[KET],MATCH(A1602,GLOBAL[ID]))="","-",INDEX(GLOBAL[KET],MATCH(A1602,GLOBAL[ID])))</f>
        <v>72 pc</v>
      </c>
    </row>
    <row r="1603" spans="1:6" ht="15">
      <c r="A1603" s="12">
        <v>1602</v>
      </c>
      <c r="D1603" s="3" t="str">
        <f ca="1">INDEX(GLOBAL[NAMA BARANG],MATCH(A1603,GLOBAL[ID]))</f>
        <v>PC Magnit K 27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12 ls</v>
      </c>
    </row>
    <row r="1604" spans="1:6" ht="15">
      <c r="A1604" s="12">
        <v>1603</v>
      </c>
      <c r="D1604" s="3" t="str">
        <f ca="1">INDEX(GLOBAL[NAMA BARANG],MATCH(A1604,GLOBAL[ID]))</f>
        <v>PC Magnit K 61 Box magnit</v>
      </c>
      <c r="E1604" s="4">
        <f ca="1">INDEX(GLOBAL[TT],MATCH(A1604,GLOBAL[ID]))</f>
        <v>33</v>
      </c>
      <c r="F1604" s="5" t="str">
        <f ca="1">IF(INDEX(GLOBAL[KET],MATCH(A1604,GLOBAL[ID]))="","-",INDEX(GLOBAL[KET],MATCH(A1604,GLOBAL[ID])))</f>
        <v>120 pc</v>
      </c>
    </row>
    <row r="1605" spans="1:6" ht="15">
      <c r="A1605" s="12">
        <v>1604</v>
      </c>
      <c r="D1605" s="3" t="str">
        <f ca="1">INDEX(GLOBAL[NAMA BARANG],MATCH(A1605,GLOBAL[ID]))</f>
        <v>PC Magnit K 62A Box magnit</v>
      </c>
      <c r="E1605" s="4">
        <f ca="1">INDEX(GLOBAL[TT],MATCH(A1605,GLOBAL[ID]))</f>
        <v>27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KM 8837-6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KPM-3551-03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1607</v>
      </c>
      <c r="D1608" s="3" t="str">
        <f ca="1">INDEX(GLOBAL[NAMA BARANG],MATCH(A1608,GLOBAL[ID]))</f>
        <v>PC Magnit KT 06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07</v>
      </c>
      <c r="E1609" s="4">
        <f ca="1">INDEX(GLOBAL[TT],MATCH(A1609,GLOBAL[ID]))</f>
        <v>26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532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858</v>
      </c>
      <c r="E1611" s="4">
        <f ca="1">INDEX(GLOBAL[TT],MATCH(A1611,GLOBAL[ID]))</f>
        <v>5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877(4)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120 pc</v>
      </c>
    </row>
    <row r="1613" spans="1:6" ht="15">
      <c r="A1613" s="12">
        <v>1612</v>
      </c>
      <c r="D1613" s="3" t="str">
        <f ca="1">INDEX(GLOBAL[NAMA BARANG],MATCH(A1613,GLOBAL[ID]))</f>
        <v>PC Magnit KX 1673-2 lebar + WB</v>
      </c>
      <c r="E1613" s="4">
        <f ca="1">INDEX(GLOBAL[TT],MATCH(A1613,GLOBAL[ID]))</f>
        <v>37</v>
      </c>
      <c r="F1613" s="5" t="str">
        <f ca="1">IF(INDEX(GLOBAL[KET],MATCH(A1613,GLOBAL[ID]))="","-",INDEX(GLOBAL[KET],MATCH(A1613,GLOBAL[ID])))</f>
        <v>72 pc</v>
      </c>
    </row>
    <row r="1614" spans="1:6" ht="15">
      <c r="A1614" s="12">
        <v>1613</v>
      </c>
      <c r="D1614" s="3" t="str">
        <f ca="1">INDEX(GLOBAL[NAMA BARANG],MATCH(A1614,GLOBAL[ID]))</f>
        <v>PC Magnit Ky 779 blk</v>
      </c>
      <c r="E1614" s="4">
        <f ca="1">INDEX(GLOBAL[TT],MATCH(A1614,GLOBAL[ID]))</f>
        <v>4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LC 5510 lipat WB</v>
      </c>
      <c r="E1615" s="4">
        <f ca="1">INDEX(GLOBAL[TT],MATCH(A1615,GLOBAL[ID]))</f>
        <v>14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LC 8088</v>
      </c>
      <c r="E1616" s="4">
        <f ca="1">INDEX(GLOBAL[TT],MATCH(A1616,GLOBAL[ID]))</f>
        <v>8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MC 8088 Timbul</v>
      </c>
      <c r="E1617" s="4">
        <f ca="1">INDEX(GLOBAL[TT],MATCH(A1617,GLOBAL[ID]))</f>
        <v>9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A 720</v>
      </c>
      <c r="E1618" s="4">
        <f ca="1">INDEX(GLOBAL[TT],MATCH(A1618,GLOBAL[ID]))</f>
        <v>5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minion KT 535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minion KT 569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MS 9022 Bus Set Roda</v>
      </c>
      <c r="E1621" s="4">
        <f ca="1">INDEX(GLOBAL[TT],MATCH(A1621,GLOBAL[ID]))</f>
        <v>11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QM-079 Disney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S-8088+WB Princess/ MM/ WTP</v>
      </c>
      <c r="E1623" s="4">
        <f ca="1">INDEX(GLOBAL[TT],MATCH(A1623,GLOBAL[ID]))</f>
        <v>13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1623</v>
      </c>
      <c r="D1624" s="3" t="str">
        <f ca="1">INDEX(GLOBAL[NAMA BARANG],MATCH(A1624,GLOBAL[ID]))</f>
        <v>PC Magnit X 501</v>
      </c>
      <c r="E1624" s="4">
        <f ca="1">INDEX(GLOBAL[TT],MATCH(A1624,GLOBAL[ID]))</f>
        <v>16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XDC 6102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XPM-5190-10 Sandal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1626</v>
      </c>
      <c r="D1627" s="3" t="str">
        <f ca="1">INDEX(GLOBAL[NAMA BARANG],MATCH(A1627,GLOBAL[ID]))</f>
        <v>PC Magnit XU 1219 putar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Magnit XU 6605 white Board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1628</v>
      </c>
      <c r="D1629" s="3" t="str">
        <f ca="1">INDEX(GLOBAL[NAMA BARANG],MATCH(A1629,GLOBAL[ID]))</f>
        <v>PC Mainan 8054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288 pc</v>
      </c>
    </row>
    <row r="1630" spans="1:6" ht="15">
      <c r="A1630" s="12">
        <v>1629</v>
      </c>
      <c r="D1630" s="3" t="str">
        <f ca="1">INDEX(GLOBAL[NAMA BARANG],MATCH(A1630,GLOBAL[ID]))</f>
        <v>PC Metal box A 311 Klg (DS 3914)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10 ls</v>
      </c>
    </row>
    <row r="1631" spans="1:6" ht="15">
      <c r="A1631" s="12">
        <v>1630</v>
      </c>
      <c r="D1631" s="3" t="str">
        <f ca="1">INDEX(GLOBAL[NAMA BARANG],MATCH(A1631,GLOBAL[ID]))</f>
        <v>PC mika cermin PC 218</v>
      </c>
      <c r="E1631" s="4">
        <f ca="1">INDEX(GLOBAL[TT],MATCH(A1631,GLOBAL[ID]))</f>
        <v>5</v>
      </c>
      <c r="F1631" s="5" t="str">
        <f ca="1">IF(INDEX(GLOBAL[KET],MATCH(A1631,GLOBAL[ID]))="","-",INDEX(GLOBAL[KET],MATCH(A1631,GLOBAL[ID])))</f>
        <v>288 pc</v>
      </c>
    </row>
    <row r="1632" spans="1:6" ht="15">
      <c r="A1632" s="12">
        <v>1631</v>
      </c>
      <c r="D1632" s="3" t="str">
        <f ca="1">INDEX(GLOBAL[NAMA BARANG],MATCH(A1632,GLOBAL[ID]))</f>
        <v>PC Mika Rakitan SQ 803</v>
      </c>
      <c r="E1632" s="4">
        <f ca="1">INDEX(GLOBAL[TT],MATCH(A1632,GLOBAL[ID]))</f>
        <v>35</v>
      </c>
      <c r="F1632" s="5" t="str">
        <f ca="1">IF(INDEX(GLOBAL[KET],MATCH(A1632,GLOBAL[ID]))="","-",INDEX(GLOBAL[KET],MATCH(A1632,GLOBAL[ID])))</f>
        <v>1200 PCS</v>
      </c>
    </row>
    <row r="1633" spans="1:6" ht="15">
      <c r="A1633" s="12">
        <v>1632</v>
      </c>
      <c r="D1633" s="3" t="str">
        <f ca="1">INDEX(GLOBAL[NAMA BARANG],MATCH(A1633,GLOBAL[ID]))</f>
        <v>Pc oval BTS 1067 (BLK)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26 ls</v>
      </c>
    </row>
    <row r="1634" spans="1:6" ht="15">
      <c r="A1634" s="12">
        <v>1633</v>
      </c>
      <c r="D1634" s="3" t="str">
        <f ca="1">INDEX(GLOBAL[NAMA BARANG],MATCH(A1634,GLOBAL[ID]))</f>
        <v>PC P A0960 mobil tarik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PB 22</v>
      </c>
      <c r="E1635" s="4">
        <f ca="1">INDEX(GLOBAL[TT],MATCH(A1635,GLOBAL[ID]))</f>
        <v>15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pkm 8861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144 PCS</v>
      </c>
    </row>
    <row r="1637" spans="1:6" ht="15">
      <c r="A1637" s="12">
        <v>1636</v>
      </c>
      <c r="D1637" s="3" t="str">
        <f ca="1">INDEX(GLOBAL[NAMA BARANG],MATCH(A1637,GLOBAL[ID]))</f>
        <v>PC Plst 0093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192 pc</v>
      </c>
    </row>
    <row r="1638" spans="1:6" ht="15">
      <c r="A1638" s="12">
        <v>1637</v>
      </c>
      <c r="D1638" s="3" t="str">
        <f ca="1">INDEX(GLOBAL[NAMA BARANG],MATCH(A1638,GLOBAL[ID]))</f>
        <v>PC Plst 20107 WB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96 pc</v>
      </c>
    </row>
    <row r="1639" spans="1:6" ht="15">
      <c r="A1639" s="12">
        <v>1638</v>
      </c>
      <c r="D1639" s="3" t="str">
        <f ca="1">INDEX(GLOBAL[NAMA BARANG],MATCH(A1639,GLOBAL[ID]))</f>
        <v>PC Plst 908 Sailormoon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24 ls</v>
      </c>
    </row>
    <row r="1640" spans="1:6" ht="15">
      <c r="A1640" s="12">
        <v>1639</v>
      </c>
      <c r="D1640" s="3" t="str">
        <f ca="1">INDEX(GLOBAL[NAMA BARANG],MATCH(A1640,GLOBAL[ID]))</f>
        <v>PC Plst Disney 0093/ SB-36-2 M Mouse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192 pc</v>
      </c>
    </row>
    <row r="1641" spans="1:6" ht="15">
      <c r="A1641" s="12">
        <v>1640</v>
      </c>
      <c r="D1641" s="3" t="str">
        <f ca="1">INDEX(GLOBAL[NAMA BARANG],MATCH(A1641,GLOBAL[ID]))</f>
        <v>PC Plst HT 1024 minion</v>
      </c>
      <c r="E1641" s="4">
        <f ca="1">INDEX(GLOBAL[TT],MATCH(A1641,GLOBAL[ID]))</f>
        <v>5</v>
      </c>
      <c r="F1641" s="5" t="str">
        <f ca="1">IF(INDEX(GLOBAL[KET],MATCH(A1641,GLOBAL[ID]))="","-",INDEX(GLOBAL[KET],MATCH(A1641,GLOBAL[ID])))</f>
        <v>216 pc</v>
      </c>
    </row>
    <row r="1642" spans="1:6" ht="15">
      <c r="A1642" s="12">
        <v>1641</v>
      </c>
      <c r="D1642" s="3" t="str">
        <f ca="1">INDEX(GLOBAL[NAMA BARANG],MATCH(A1642,GLOBAL[ID]))</f>
        <v>PC Plst HT 406</v>
      </c>
      <c r="E1642" s="4">
        <f ca="1">INDEX(GLOBAL[TT],MATCH(A1642,GLOBAL[ID]))</f>
        <v>7</v>
      </c>
      <c r="F1642" s="5" t="str">
        <f ca="1">IF(INDEX(GLOBAL[KET],MATCH(A1642,GLOBAL[ID]))="","-",INDEX(GLOBAL[KET],MATCH(A1642,GLOBAL[ID])))</f>
        <v>288 pc</v>
      </c>
    </row>
    <row r="1643" spans="1:6" ht="15">
      <c r="A1643" s="12">
        <v>1642</v>
      </c>
      <c r="D1643" s="3" t="str">
        <f ca="1">INDEX(GLOBAL[NAMA BARANG],MATCH(A1643,GLOBAL[ID]))</f>
        <v>PC Plst kotak B 1F 1502</v>
      </c>
      <c r="E1643" s="4">
        <f ca="1">INDEX(GLOBAL[TT],MATCH(A1643,GLOBAL[ID]))</f>
        <v>23</v>
      </c>
      <c r="F1643" s="5" t="str">
        <f ca="1">IF(INDEX(GLOBAL[KET],MATCH(A1643,GLOBAL[ID]))="","-",INDEX(GLOBAL[KET],MATCH(A1643,GLOBAL[ID])))</f>
        <v>20 ls</v>
      </c>
    </row>
    <row r="1644" spans="1:6" ht="15">
      <c r="A1644" s="12">
        <v>1643</v>
      </c>
      <c r="D1644" s="3" t="str">
        <f ca="1">INDEX(GLOBAL[NAMA BARANG],MATCH(A1644,GLOBAL[ID]))</f>
        <v>PC Plst kotak B 1F 1504</v>
      </c>
      <c r="E1644" s="4">
        <f ca="1">INDEX(GLOBAL[TT],MATCH(A1644,GLOBAL[ID]))</f>
        <v>19</v>
      </c>
      <c r="F1644" s="5" t="str">
        <f ca="1">IF(INDEX(GLOBAL[KET],MATCH(A1644,GLOBAL[ID]))="","-",INDEX(GLOBAL[KET],MATCH(A1644,GLOBAL[ID])))</f>
        <v>25 ls</v>
      </c>
    </row>
    <row r="1645" spans="1:6" ht="15">
      <c r="A1645" s="12">
        <v>1644</v>
      </c>
      <c r="D1645" s="3" t="str">
        <f ca="1">INDEX(GLOBAL[NAMA BARANG],MATCH(A1645,GLOBAL[ID]))</f>
        <v>PC Plst PC-102 PB (Princess/ Disney)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57 ls</v>
      </c>
    </row>
    <row r="1646" spans="1:6" ht="15">
      <c r="A1646" s="12">
        <v>1645</v>
      </c>
      <c r="D1646" s="3" t="str">
        <f ca="1">INDEX(GLOBAL[NAMA BARANG],MATCH(A1646,GLOBAL[ID]))</f>
        <v>PC Plst SH 0121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Plst SN 7206</v>
      </c>
      <c r="E1647" s="4">
        <f ca="1">INDEX(GLOBAL[TT],MATCH(A1647,GLOBAL[ID]))</f>
        <v>3</v>
      </c>
      <c r="F1647" s="5">
        <f ca="1">IF(INDEX(GLOBAL[KET],MATCH(A1647,GLOBAL[ID]))="","-",INDEX(GLOBAL[KET],MATCH(A1647,GLOBAL[ID])))</f>
        <v>96</v>
      </c>
    </row>
    <row r="1648" spans="1:6" ht="15">
      <c r="A1648" s="12">
        <v>1647</v>
      </c>
      <c r="D1648" s="3" t="str">
        <f ca="1">INDEX(GLOBAL[NAMA BARANG],MATCH(A1648,GLOBAL[ID]))</f>
        <v>PC Plst Topla PBC-05</v>
      </c>
      <c r="E1648" s="4">
        <f ca="1">INDEX(GLOBAL[TT],MATCH(A1648,GLOBAL[ID]))</f>
        <v>6</v>
      </c>
      <c r="F1648" s="5" t="str">
        <f ca="1">IF(INDEX(GLOBAL[KET],MATCH(A1648,GLOBAL[ID]))="","-",INDEX(GLOBAL[KET],MATCH(A1648,GLOBAL[ID])))</f>
        <v>20 ls</v>
      </c>
    </row>
    <row r="1649" spans="1:6" ht="15">
      <c r="A1649" s="12">
        <v>1648</v>
      </c>
      <c r="D1649" s="3" t="str">
        <f ca="1">INDEX(GLOBAL[NAMA BARANG],MATCH(A1649,GLOBAL[ID]))</f>
        <v>PC Plst TT 6800-6802 kitty</v>
      </c>
      <c r="E1649" s="4">
        <f ca="1">INDEX(GLOBAL[TT],MATCH(A1649,GLOBAL[ID]))</f>
        <v>4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TT 6800-6802 Thomas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Plst WB-20108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r 64</v>
      </c>
      <c r="E1652" s="4">
        <f ca="1">INDEX(GLOBAL[TT],MATCH(A1652,GLOBAL[ID]))</f>
        <v>4</v>
      </c>
      <c r="F1652" s="5" t="str">
        <f ca="1">IF(INDEX(GLOBAL[KET],MATCH(A1652,GLOBAL[ID]))="","-",INDEX(GLOBAL[KET],MATCH(A1652,GLOBAL[ID])))</f>
        <v>216 pc</v>
      </c>
    </row>
    <row r="1653" spans="1:6" ht="15">
      <c r="A1653" s="12">
        <v>1652</v>
      </c>
      <c r="D1653" s="3" t="str">
        <f ca="1">INDEX(GLOBAL[NAMA BARANG],MATCH(A1653,GLOBAL[ID]))</f>
        <v>Pc rest 8833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1653</v>
      </c>
      <c r="D1654" s="3" t="str">
        <f ca="1">INDEX(GLOBAL[NAMA BARANG],MATCH(A1654,GLOBAL[ID]))</f>
        <v>Pc rest 8906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-</v>
      </c>
    </row>
    <row r="1655" spans="1:6" ht="15">
      <c r="A1655" s="12">
        <v>1654</v>
      </c>
      <c r="D1655" s="3" t="str">
        <f ca="1">INDEX(GLOBAL[NAMA BARANG],MATCH(A1655,GLOBAL[ID]))</f>
        <v>PC Ret 1006</v>
      </c>
      <c r="E1655" s="4">
        <f ca="1">INDEX(GLOBAL[TT],MATCH(A1655,GLOBAL[ID]))</f>
        <v>14</v>
      </c>
      <c r="F1655" s="5" t="str">
        <f ca="1">IF(INDEX(GLOBAL[KET],MATCH(A1655,GLOBAL[ID]))="","-",INDEX(GLOBAL[KET],MATCH(A1655,GLOBAL[ID])))</f>
        <v>432 pc</v>
      </c>
    </row>
    <row r="1656" spans="1:6" ht="15">
      <c r="A1656" s="12">
        <v>1655</v>
      </c>
      <c r="D1656" s="3" t="str">
        <f ca="1">INDEX(GLOBAL[NAMA BARANG],MATCH(A1656,GLOBAL[ID]))</f>
        <v>PC Ret 1123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18 ls</v>
      </c>
    </row>
    <row r="1657" spans="1:6" ht="15">
      <c r="A1657" s="12">
        <v>1656</v>
      </c>
      <c r="D1657" s="3" t="str">
        <f ca="1">INDEX(GLOBAL[NAMA BARANG],MATCH(A1657,GLOBAL[ID]))</f>
        <v>PC Ret 192 coffee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240 pc</v>
      </c>
    </row>
    <row r="1658" spans="1:6" ht="15">
      <c r="A1658" s="12">
        <v>1657</v>
      </c>
      <c r="D1658" s="3" t="str">
        <f ca="1">INDEX(GLOBAL[NAMA BARANG],MATCH(A1658,GLOBAL[ID]))</f>
        <v>PC Ret 2 oval Burung Hantu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40 ls</v>
      </c>
    </row>
    <row r="1659" spans="1:6" ht="15">
      <c r="A1659" s="12">
        <v>1658</v>
      </c>
      <c r="D1659" s="3" t="str">
        <f ca="1">INDEX(GLOBAL[NAMA BARANG],MATCH(A1659,GLOBAL[ID]))</f>
        <v>PC Ret 2M 8126A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168 pc</v>
      </c>
    </row>
    <row r="1660" spans="1:6" ht="15">
      <c r="A1660" s="12">
        <v>1659</v>
      </c>
      <c r="D1660" s="3" t="str">
        <f ca="1">INDEX(GLOBAL[NAMA BARANG],MATCH(A1660,GLOBAL[ID]))</f>
        <v>PC Ret 2T 8850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-</v>
      </c>
    </row>
    <row r="1661" spans="1:6" ht="15">
      <c r="A1661" s="12">
        <v>1660</v>
      </c>
      <c r="D1661" s="3" t="str">
        <f ca="1">INDEX(GLOBAL[NAMA BARANG],MATCH(A1661,GLOBAL[ID]))</f>
        <v>PC Ret 337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-</v>
      </c>
    </row>
    <row r="1662" spans="1:6" ht="15">
      <c r="A1662" s="12">
        <v>1661</v>
      </c>
      <c r="D1662" s="3" t="str">
        <f ca="1">INDEX(GLOBAL[NAMA BARANG],MATCH(A1662,GLOBAL[ID]))</f>
        <v>PC Ret 3478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1200 pc</v>
      </c>
    </row>
    <row r="1663" spans="1:6" ht="15">
      <c r="A1663" s="12">
        <v>1662</v>
      </c>
      <c r="D1663" s="3" t="str">
        <f ca="1">INDEX(GLOBAL[NAMA BARANG],MATCH(A1663,GLOBAL[ID]))</f>
        <v>PC Ret 5080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216 PCS</v>
      </c>
    </row>
    <row r="1664" spans="1:6" ht="15">
      <c r="A1664" s="12">
        <v>1663</v>
      </c>
      <c r="D1664" s="3" t="str">
        <f ca="1">INDEX(GLOBAL[NAMA BARANG],MATCH(A1664,GLOBAL[ID]))</f>
        <v>PC Ret 5198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8 ls</v>
      </c>
    </row>
    <row r="1665" spans="1:6" ht="15">
      <c r="A1665" s="12">
        <v>1664</v>
      </c>
      <c r="D1665" s="3" t="str">
        <f ca="1">INDEX(GLOBAL[NAMA BARANG],MATCH(A1665,GLOBAL[ID]))</f>
        <v>PC Ret 6658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10 ls</v>
      </c>
    </row>
    <row r="1666" spans="1:6" ht="15">
      <c r="A1666" s="12">
        <v>1665</v>
      </c>
      <c r="D1666" s="3" t="str">
        <f ca="1">INDEX(GLOBAL[NAMA BARANG],MATCH(A1666,GLOBAL[ID]))</f>
        <v>PC Ret 6806 (6813)/ 6808</v>
      </c>
      <c r="E1666" s="4">
        <f ca="1">INDEX(GLOBAL[TT],MATCH(A1666,GLOBAL[ID]))</f>
        <v>7</v>
      </c>
      <c r="F1666" s="5" t="str">
        <f ca="1">IF(INDEX(GLOBAL[KET],MATCH(A1666,GLOBAL[ID]))="","-",INDEX(GLOBAL[KET],MATCH(A1666,GLOBAL[ID])))</f>
        <v>20 ls</v>
      </c>
    </row>
    <row r="1667" spans="1:6" ht="15">
      <c r="A1667" s="12">
        <v>1666</v>
      </c>
      <c r="D1667" s="3" t="str">
        <f ca="1">INDEX(GLOBAL[NAMA BARANG],MATCH(A1667,GLOBAL[ID]))</f>
        <v>PC Ret 686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1667</v>
      </c>
      <c r="D1668" s="3" t="str">
        <f ca="1">INDEX(GLOBAL[NAMA BARANG],MATCH(A1668,GLOBAL[ID]))</f>
        <v>PC Ret 802(2)/ 8031(2)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8155(2)/ Ret 8118 (1)</v>
      </c>
      <c r="E1669" s="4">
        <f ca="1">INDEX(GLOBAL[TT],MATCH(A1669,GLOBAL[ID]))</f>
        <v>3</v>
      </c>
      <c r="F1669" s="5">
        <f ca="1">IF(INDEX(GLOBAL[KET],MATCH(A1669,GLOBAL[ID]))="","-",INDEX(GLOBAL[KET],MATCH(A1669,GLOBAL[ID])))</f>
        <v>198</v>
      </c>
    </row>
    <row r="1670" spans="1:6" ht="15">
      <c r="A1670" s="12">
        <v>1669</v>
      </c>
      <c r="D1670" s="3" t="str">
        <f ca="1">INDEX(GLOBAL[NAMA BARANG],MATCH(A1670,GLOBAL[ID]))</f>
        <v xml:space="preserve">PC Ret 8298 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8360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 ls</v>
      </c>
    </row>
    <row r="1672" spans="1:6" ht="15">
      <c r="A1672" s="12">
        <v>1671</v>
      </c>
      <c r="D1672" s="3" t="str">
        <f ca="1">INDEX(GLOBAL[NAMA BARANG],MATCH(A1672,GLOBAL[ID]))</f>
        <v>PC Ret 8963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</v>
      </c>
    </row>
    <row r="1673" spans="1:6" ht="15">
      <c r="A1673" s="12">
        <v>1672</v>
      </c>
      <c r="D1673" s="3" t="str">
        <f ca="1">INDEX(GLOBAL[NAMA BARANG],MATCH(A1673,GLOBAL[ID]))</f>
        <v>PC Ret 906 (6181)</v>
      </c>
      <c r="E1673" s="4">
        <f ca="1">INDEX(GLOBAL[TT],MATCH(A1673,GLOBAL[ID]))</f>
        <v>7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908</v>
      </c>
      <c r="E1674" s="4">
        <f ca="1">INDEX(GLOBAL[TT],MATCH(A1674,GLOBAL[ID]))</f>
        <v>16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9207 Strong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9308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15 ls</v>
      </c>
    </row>
    <row r="1677" spans="1:6" ht="15">
      <c r="A1677" s="12">
        <v>1676</v>
      </c>
      <c r="D1677" s="3" t="str">
        <f ca="1">INDEX(GLOBAL[NAMA BARANG],MATCH(A1677,GLOBAL[ID]))</f>
        <v>Pc Ret BD 180 C</v>
      </c>
      <c r="E1677" s="4">
        <f ca="1">INDEX(GLOBAL[TT],MATCH(A1677,GLOBAL[ID]))</f>
        <v>1</v>
      </c>
      <c r="F1677" s="5">
        <f ca="1">IF(INDEX(GLOBAL[KET],MATCH(A1677,GLOBAL[ID]))="","-",INDEX(GLOBAL[KET],MATCH(A1677,GLOBAL[ID])))</f>
        <v>180</v>
      </c>
    </row>
    <row r="1678" spans="1:6" ht="15">
      <c r="A1678" s="12">
        <v>1677</v>
      </c>
      <c r="D1678" s="3" t="str">
        <f ca="1">INDEX(GLOBAL[NAMA BARANG],MATCH(A1678,GLOBAL[ID]))</f>
        <v>Pc Ret BD 828</v>
      </c>
      <c r="E1678" s="4">
        <f ca="1">INDEX(GLOBAL[TT],MATCH(A1678,GLOBAL[ID]))</f>
        <v>2</v>
      </c>
      <c r="F1678" s="5">
        <f ca="1">IF(INDEX(GLOBAL[KET],MATCH(A1678,GLOBAL[ID]))="","-",INDEX(GLOBAL[KET],MATCH(A1678,GLOBAL[ID])))</f>
        <v>180</v>
      </c>
    </row>
    <row r="1679" spans="1:6" ht="15">
      <c r="A1679" s="12">
        <v>1678</v>
      </c>
      <c r="D1679" s="3" t="str">
        <f ca="1">INDEX(GLOBAL[NAMA BARANG],MATCH(A1679,GLOBAL[ID]))</f>
        <v>PC Ret Beile Dog 8881(1)/ 8882 restleting(3)</v>
      </c>
      <c r="E1679" s="4">
        <f ca="1">INDEX(GLOBAL[TT],MATCH(A1679,GLOBAL[ID]))</f>
        <v>4</v>
      </c>
      <c r="F1679" s="5" t="str">
        <f ca="1">IF(INDEX(GLOBAL[KET],MATCH(A1679,GLOBAL[ID]))="","-",INDEX(GLOBAL[KET],MATCH(A1679,GLOBAL[ID])))</f>
        <v>20 ls</v>
      </c>
    </row>
    <row r="1680" spans="1:6" ht="15">
      <c r="A1680" s="12">
        <v>1679</v>
      </c>
      <c r="D1680" s="3" t="str">
        <f ca="1">INDEX(GLOBAL[NAMA BARANG],MATCH(A1680,GLOBAL[ID]))</f>
        <v>PC Ret Cool Zone 8848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16 ls</v>
      </c>
    </row>
    <row r="1681" spans="1:6" ht="15">
      <c r="A1681" s="12">
        <v>1680</v>
      </c>
      <c r="D1681" s="3" t="str">
        <f ca="1">INDEX(GLOBAL[NAMA BARANG],MATCH(A1681,GLOBAL[ID]))</f>
        <v>PC Ret CQ9-052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198 pc</v>
      </c>
    </row>
    <row r="1682" spans="1:6" ht="15">
      <c r="A1682" s="12">
        <v>1681</v>
      </c>
      <c r="D1682" s="3" t="str">
        <f ca="1">INDEX(GLOBAL[NAMA BARANG],MATCH(A1682,GLOBAL[ID]))</f>
        <v>PC Ret DM 6210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180 pc</v>
      </c>
    </row>
    <row r="1683" spans="1:6" ht="15">
      <c r="A1683" s="12">
        <v>1682</v>
      </c>
      <c r="D1683" s="3" t="str">
        <f ca="1">INDEX(GLOBAL[NAMA BARANG],MATCH(A1683,GLOBAL[ID]))</f>
        <v>PC Ret Hj D 4167</v>
      </c>
      <c r="E1683" s="4">
        <f ca="1">INDEX(GLOBAL[TT],MATCH(A1683,GLOBAL[ID]))</f>
        <v>3</v>
      </c>
      <c r="F1683" s="5" t="str">
        <f ca="1">IF(INDEX(GLOBAL[KET],MATCH(A1683,GLOBAL[ID]))="","-",INDEX(GLOBAL[KET],MATCH(A1683,GLOBAL[ID])))</f>
        <v>192 pc</v>
      </c>
    </row>
    <row r="1684" spans="1:6" ht="15">
      <c r="A1684" s="12">
        <v>1683</v>
      </c>
      <c r="D1684" s="3" t="str">
        <f ca="1">INDEX(GLOBAL[NAMA BARANG],MATCH(A1684,GLOBAL[ID]))</f>
        <v>PC Ret Imitasi 385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27 ls</v>
      </c>
    </row>
    <row r="1685" spans="1:6" ht="15">
      <c r="A1685" s="12">
        <v>1684</v>
      </c>
      <c r="D1685" s="3" t="str">
        <f ca="1">INDEX(GLOBAL[NAMA BARANG],MATCH(A1685,GLOBAL[ID]))</f>
        <v>PC Ret Imitasi Disney Mbl/ Ben-10/ Boneka/ Naruto/ Brb/ Strobery/ Spider</v>
      </c>
      <c r="E1685" s="4">
        <f ca="1">INDEX(GLOBAL[TT],MATCH(A1685,GLOBAL[ID]))</f>
        <v>10</v>
      </c>
      <c r="F1685" s="5" t="str">
        <f ca="1">IF(INDEX(GLOBAL[KET],MATCH(A1685,GLOBAL[ID]))="","-",INDEX(GLOBAL[KET],MATCH(A1685,GLOBAL[ID])))</f>
        <v>60 ls</v>
      </c>
    </row>
    <row r="1686" spans="1:6" ht="15">
      <c r="A1686" s="12">
        <v>1685</v>
      </c>
      <c r="D1686" s="3" t="str">
        <f ca="1">INDEX(GLOBAL[NAMA BARANG],MATCH(A1686,GLOBAL[ID]))</f>
        <v>PC Ret JX-5626 MM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360 pc</v>
      </c>
    </row>
    <row r="1687" spans="1:6" ht="15">
      <c r="A1687" s="12">
        <v>1686</v>
      </c>
      <c r="D1687" s="3" t="str">
        <f ca="1">INDEX(GLOBAL[NAMA BARANG],MATCH(A1687,GLOBAL[ID]))</f>
        <v>PC Ret JX-93007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1687</v>
      </c>
      <c r="D1688" s="3" t="str">
        <f ca="1">INDEX(GLOBAL[NAMA BARANG],MATCH(A1688,GLOBAL[ID]))</f>
        <v>PC Ret Kain 1245 FR(11)/ 3175(1)</v>
      </c>
      <c r="E1688" s="4">
        <f ca="1">INDEX(GLOBAL[TT],MATCH(A1688,GLOBAL[ID]))</f>
        <v>12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Kain XD 3308 FR</v>
      </c>
      <c r="E1689" s="4">
        <f ca="1">INDEX(GLOBAL[TT],MATCH(A1689,GLOBAL[ID]))</f>
        <v>11</v>
      </c>
      <c r="F1689" s="5" t="str">
        <f ca="1">IF(INDEX(GLOBAL[KET],MATCH(A1689,GLOBAL[ID]))="","-",INDEX(GLOBAL[KET],MATCH(A1689,GLOBAL[ID])))</f>
        <v>160 pc</v>
      </c>
    </row>
    <row r="1690" spans="1:6" ht="15">
      <c r="A1690" s="12">
        <v>1689</v>
      </c>
      <c r="D1690" s="3" t="str">
        <f ca="1">INDEX(GLOBAL[NAMA BARANG],MATCH(A1690,GLOBAL[ID]))</f>
        <v>PC Ret Ky 1114</v>
      </c>
      <c r="E1690" s="4">
        <f ca="1">INDEX(GLOBAL[TT],MATCH(A1690,GLOBAL[ID]))</f>
        <v>9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1123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1194</v>
      </c>
      <c r="E1692" s="4">
        <f ca="1">INDEX(GLOBAL[TT],MATCH(A1692,GLOBAL[ID]))</f>
        <v>5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1196</v>
      </c>
      <c r="E1693" s="4">
        <f ca="1">INDEX(GLOBAL[TT],MATCH(A1693,GLOBAL[ID]))</f>
        <v>15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1693</v>
      </c>
      <c r="D1694" s="3" t="str">
        <f ca="1">INDEX(GLOBAL[NAMA BARANG],MATCH(A1694,GLOBAL[ID]))</f>
        <v>PC Ret Ky 1202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144 PCS</v>
      </c>
    </row>
    <row r="1695" spans="1:6" ht="15">
      <c r="A1695" s="12">
        <v>1694</v>
      </c>
      <c r="D1695" s="3" t="str">
        <f ca="1">INDEX(GLOBAL[NAMA BARANG],MATCH(A1695,GLOBAL[ID]))</f>
        <v>PC Ret Ky 1203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PCS</v>
      </c>
    </row>
    <row r="1696" spans="1:6" ht="15">
      <c r="A1696" s="12">
        <v>1695</v>
      </c>
      <c r="D1696" s="3" t="str">
        <f ca="1">INDEX(GLOBAL[NAMA BARANG],MATCH(A1696,GLOBAL[ID]))</f>
        <v>PC Ret Ky 6159</v>
      </c>
      <c r="E1696" s="4">
        <f ca="1">INDEX(GLOBAL[TT],MATCH(A1696,GLOBAL[ID]))</f>
        <v>8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6173</v>
      </c>
      <c r="E1697" s="4">
        <f ca="1">INDEX(GLOBAL[TT],MATCH(A1697,GLOBAL[ID]))</f>
        <v>6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6186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Ky 6197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Ky 6203(5)/ 6214 (1)</v>
      </c>
      <c r="E1700" s="4">
        <f ca="1">INDEX(GLOBAL[TT],MATCH(A1700,GLOBAL[ID]))</f>
        <v>4</v>
      </c>
      <c r="F1700" s="5" t="str">
        <f ca="1">IF(INDEX(GLOBAL[KET],MATCH(A1700,GLOBAL[ID]))="","-",INDEX(GLOBAL[KET],MATCH(A1700,GLOBAL[ID])))</f>
        <v>144 PCS</v>
      </c>
    </row>
    <row r="1701" spans="1:6" ht="15">
      <c r="A1701" s="12">
        <v>1700</v>
      </c>
      <c r="D1701" s="3" t="str">
        <f ca="1">INDEX(GLOBAL[NAMA BARANG],MATCH(A1701,GLOBAL[ID]))</f>
        <v>PC Ret Ky A 6201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144 PCS</v>
      </c>
    </row>
    <row r="1702" spans="1:6" ht="15">
      <c r="A1702" s="12">
        <v>1701</v>
      </c>
      <c r="D1702" s="3" t="str">
        <f ca="1">INDEX(GLOBAL[NAMA BARANG],MATCH(A1702,GLOBAL[ID]))</f>
        <v>PC Ret oval 2 Bunga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40 ls</v>
      </c>
    </row>
    <row r="1703" spans="1:6" ht="15">
      <c r="A1703" s="12">
        <v>1702</v>
      </c>
      <c r="D1703" s="3" t="str">
        <f ca="1">INDEX(GLOBAL[NAMA BARANG],MATCH(A1703,GLOBAL[ID]))</f>
        <v>PC Ret SF 1508 pita (30)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270 pc</v>
      </c>
    </row>
    <row r="1704" spans="1:6" ht="15">
      <c r="A1704" s="12">
        <v>1703</v>
      </c>
      <c r="D1704" s="3" t="str">
        <f ca="1">INDEX(GLOBAL[NAMA BARANG],MATCH(A1704,GLOBAL[ID]))</f>
        <v>PC Ret SF 54 77</v>
      </c>
      <c r="E1704" s="4">
        <f ca="1">INDEX(GLOBAL[TT],MATCH(A1704,GLOBAL[ID]))</f>
        <v>14</v>
      </c>
      <c r="F1704" s="5" t="str">
        <f ca="1">IF(INDEX(GLOBAL[KET],MATCH(A1704,GLOBAL[ID]))="","-",INDEX(GLOBAL[KET],MATCH(A1704,GLOBAL[ID])))</f>
        <v>100 ls</v>
      </c>
    </row>
    <row r="1705" spans="1:6" ht="15">
      <c r="A1705" s="12">
        <v>1704</v>
      </c>
      <c r="D1705" s="3" t="str">
        <f ca="1">INDEX(GLOBAL[NAMA BARANG],MATCH(A1705,GLOBAL[ID]))</f>
        <v>PC Ret SGp 2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50 ls</v>
      </c>
    </row>
    <row r="1706" spans="1:6" ht="15">
      <c r="A1706" s="12">
        <v>1705</v>
      </c>
      <c r="D1706" s="3" t="str">
        <f ca="1">INDEX(GLOBAL[NAMA BARANG],MATCH(A1706,GLOBAL[ID]))</f>
        <v>PC Ret SH 7256/ jaring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288</v>
      </c>
    </row>
    <row r="1707" spans="1:6" ht="15">
      <c r="A1707" s="12">
        <v>1706</v>
      </c>
      <c r="D1707" s="3" t="str">
        <f ca="1">INDEX(GLOBAL[NAMA BARANG],MATCH(A1707,GLOBAL[ID]))</f>
        <v>PC Ret Strong moshi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33 ls</v>
      </c>
    </row>
    <row r="1708" spans="1:6" ht="15">
      <c r="A1708" s="12">
        <v>1707</v>
      </c>
      <c r="D1708" s="3" t="str">
        <f ca="1">INDEX(GLOBAL[NAMA BARANG],MATCH(A1708,GLOBAL[ID]))</f>
        <v>PC Ret TZ 1179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432 pc</v>
      </c>
    </row>
    <row r="1709" spans="1:6" ht="15">
      <c r="A1709" s="12">
        <v>1708</v>
      </c>
      <c r="D1709" s="3" t="str">
        <f ca="1">INDEX(GLOBAL[NAMA BARANG],MATCH(A1709,GLOBAL[ID]))</f>
        <v>PC Ret XD 3305K</v>
      </c>
      <c r="E1709" s="4">
        <f ca="1">INDEX(GLOBAL[TT],MATCH(A1709,GLOBAL[ID]))</f>
        <v>3</v>
      </c>
      <c r="F1709" s="5">
        <f ca="1">IF(INDEX(GLOBAL[KET],MATCH(A1709,GLOBAL[ID]))="","-",INDEX(GLOBAL[KET],MATCH(A1709,GLOBAL[ID])))</f>
        <v>240</v>
      </c>
    </row>
    <row r="1710" spans="1:6" ht="15">
      <c r="A1710" s="12">
        <v>1709</v>
      </c>
      <c r="D1710" s="3" t="str">
        <f ca="1">INDEX(GLOBAL[NAMA BARANG],MATCH(A1710,GLOBAL[ID]))</f>
        <v>PC Ret XS 29N LoL garis black</v>
      </c>
      <c r="E1710" s="4">
        <f ca="1">INDEX(GLOBAL[TT],MATCH(A1710,GLOBAL[ID]))</f>
        <v>38</v>
      </c>
      <c r="F1710" s="5">
        <f ca="1">IF(INDEX(GLOBAL[KET],MATCH(A1710,GLOBAL[ID]))="","-",INDEX(GLOBAL[KET],MATCH(A1710,GLOBAL[ID])))</f>
        <v>144</v>
      </c>
    </row>
    <row r="1711" spans="1:6" ht="15">
      <c r="A1711" s="12">
        <v>1710</v>
      </c>
      <c r="D1711" s="3" t="str">
        <f ca="1">INDEX(GLOBAL[NAMA BARANG],MATCH(A1711,GLOBAL[ID]))</f>
        <v>PC Ret Zhili 8952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216 pc</v>
      </c>
    </row>
    <row r="1712" spans="1:6" ht="15">
      <c r="A1712" s="12">
        <v>1711</v>
      </c>
      <c r="D1712" s="3" t="str">
        <f ca="1">INDEX(GLOBAL[NAMA BARANG],MATCH(A1712,GLOBAL[ID]))</f>
        <v>PC Sandal km 16 Bk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Set 8015 (A-008)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360 pc</v>
      </c>
    </row>
    <row r="1714" spans="1:6" ht="15">
      <c r="A1714" s="12">
        <v>1713</v>
      </c>
      <c r="D1714" s="3" t="str">
        <f ca="1">INDEX(GLOBAL[NAMA BARANG],MATCH(A1714,GLOBAL[ID]))</f>
        <v>PC Spoon M. Mouse</v>
      </c>
      <c r="E1714" s="4">
        <f ca="1">INDEX(GLOBAL[TT],MATCH(A1714,GLOBAL[ID]))</f>
        <v>13</v>
      </c>
      <c r="F1714" s="5" t="str">
        <f ca="1">IF(INDEX(GLOBAL[KET],MATCH(A1714,GLOBAL[ID]))="","-",INDEX(GLOBAL[KET],MATCH(A1714,GLOBAL[ID])))</f>
        <v>24 ls</v>
      </c>
    </row>
    <row r="1715" spans="1:6" ht="15">
      <c r="A1715" s="12">
        <v>1714</v>
      </c>
      <c r="D1715" s="3" t="str">
        <f ca="1">INDEX(GLOBAL[NAMA BARANG],MATCH(A1715,GLOBAL[ID]))</f>
        <v>PC Susun Saka 2 susun</v>
      </c>
      <c r="E1715" s="4">
        <f ca="1">INDEX(GLOBAL[TT],MATCH(A1715,GLOBAL[ID]))</f>
        <v>14</v>
      </c>
      <c r="F1715" s="5" t="str">
        <f ca="1">IF(INDEX(GLOBAL[KET],MATCH(A1715,GLOBAL[ID]))="","-",INDEX(GLOBAL[KET],MATCH(A1715,GLOBAL[ID])))</f>
        <v>20 ls</v>
      </c>
    </row>
    <row r="1716" spans="1:6" ht="15">
      <c r="A1716" s="12">
        <v>1715</v>
      </c>
      <c r="D1716" s="3" t="str">
        <f ca="1">INDEX(GLOBAL[NAMA BARANG],MATCH(A1716,GLOBAL[ID]))</f>
        <v>PC Tesla TS 777</v>
      </c>
      <c r="E1716" s="4">
        <f ca="1">INDEX(GLOBAL[TT],MATCH(A1716,GLOBAL[ID]))</f>
        <v>7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>Pc Topla 2879 B</v>
      </c>
      <c r="E1717" s="4">
        <f ca="1">INDEX(GLOBAL[TT],MATCH(A1717,GLOBAL[ID]))</f>
        <v>6</v>
      </c>
      <c r="F1717" s="5" t="str">
        <f ca="1">IF(INDEX(GLOBAL[KET],MATCH(A1717,GLOBAL[ID]))="","-",INDEX(GLOBAL[KET],MATCH(A1717,GLOBAL[ID])))</f>
        <v>192 PCS</v>
      </c>
    </row>
    <row r="1718" spans="1:6" ht="15">
      <c r="A1718" s="12">
        <v>1717</v>
      </c>
      <c r="D1718" s="3" t="str">
        <f ca="1">INDEX(GLOBAL[NAMA BARANG],MATCH(A1718,GLOBAL[ID]))</f>
        <v>PC Topla PL 05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1718</v>
      </c>
      <c r="D1719" s="3" t="str">
        <f ca="1">INDEX(GLOBAL[NAMA BARANG],MATCH(A1719,GLOBAL[ID]))</f>
        <v xml:space="preserve">PC WLT 9905 </v>
      </c>
      <c r="E1719" s="4">
        <f ca="1">INDEX(GLOBAL[TT],MATCH(A1719,GLOBAL[ID]))</f>
        <v>3</v>
      </c>
      <c r="F1719" s="5" t="str">
        <f ca="1">IF(INDEX(GLOBAL[KET],MATCH(A1719,GLOBAL[ID]))="","-",INDEX(GLOBAL[KET],MATCH(A1719,GLOBAL[ID])))</f>
        <v>24 ls</v>
      </c>
    </row>
    <row r="1720" spans="1:6" ht="15">
      <c r="A1720" s="12">
        <v>1719</v>
      </c>
      <c r="D1720" s="3" t="str">
        <f ca="1">INDEX(GLOBAL[NAMA BARANG],MATCH(A1720,GLOBAL[ID]))</f>
        <v xml:space="preserve">PC WLT 9906 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288 pc</v>
      </c>
    </row>
    <row r="1721" spans="1:6" ht="15">
      <c r="A1721" s="12">
        <v>1720</v>
      </c>
      <c r="D1721" s="3" t="str">
        <f ca="1">INDEX(GLOBAL[NAMA BARANG],MATCH(A1721,GLOBAL[ID]))</f>
        <v>PC WLT 9907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288 pc</v>
      </c>
    </row>
    <row r="1722" spans="1:6" ht="15">
      <c r="A1722" s="12">
        <v>1721</v>
      </c>
      <c r="D1722" s="3" t="str">
        <f ca="1">INDEX(GLOBAL[NAMA BARANG],MATCH(A1722,GLOBAL[ID]))</f>
        <v>PC WLT 9908</v>
      </c>
      <c r="E1722" s="4">
        <f ca="1">INDEX(GLOBAL[TT],MATCH(A1722,GLOBAL[ID]))</f>
        <v>7</v>
      </c>
      <c r="F1722" s="5" t="str">
        <f ca="1">IF(INDEX(GLOBAL[KET],MATCH(A1722,GLOBAL[ID]))="","-",INDEX(GLOBAL[KET],MATCH(A1722,GLOBAL[ID])))</f>
        <v>288 pc</v>
      </c>
    </row>
    <row r="1723" spans="1:6" ht="15">
      <c r="A1723" s="12">
        <v>1722</v>
      </c>
      <c r="D1723" s="3" t="str">
        <f ca="1">INDEX(GLOBAL[NAMA BARANG],MATCH(A1723,GLOBAL[ID]))</f>
        <v>PC WLT 9909</v>
      </c>
      <c r="E1723" s="4">
        <f ca="1">INDEX(GLOBAL[TT],MATCH(A1723,GLOBAL[ID]))</f>
        <v>12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WLT 9910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24 ls</v>
      </c>
    </row>
    <row r="1725" spans="1:6" ht="15">
      <c r="A1725" s="12">
        <v>1724</v>
      </c>
      <c r="D1725" s="3" t="str">
        <f ca="1">INDEX(GLOBAL[NAMA BARANG],MATCH(A1725,GLOBAL[ID]))</f>
        <v>PC XM 7222 Hk</v>
      </c>
      <c r="E1725" s="4">
        <f ca="1">INDEX(GLOBAL[TT],MATCH(A1725,GLOBAL[ID]))</f>
        <v>6</v>
      </c>
      <c r="F1725" s="5" t="str">
        <f ca="1">IF(INDEX(GLOBAL[KET],MATCH(A1725,GLOBAL[ID]))="","-",INDEX(GLOBAL[KET],MATCH(A1725,GLOBAL[ID])))</f>
        <v>192 pc</v>
      </c>
    </row>
    <row r="1726" spans="1:6" ht="15">
      <c r="A1726" s="12">
        <v>1725</v>
      </c>
      <c r="D1726" s="3" t="str">
        <f ca="1">INDEX(GLOBAL[NAMA BARANG],MATCH(A1726,GLOBAL[ID]))</f>
        <v>PC XM D222 FR</v>
      </c>
      <c r="E1726" s="4">
        <f ca="1">INDEX(GLOBAL[TT],MATCH(A1726,GLOBAL[ID]))</f>
        <v>6</v>
      </c>
      <c r="F1726" s="5" t="str">
        <f ca="1">IF(INDEX(GLOBAL[KET],MATCH(A1726,GLOBAL[ID]))="","-",INDEX(GLOBAL[KET],MATCH(A1726,GLOBAL[ID])))</f>
        <v>192 pc</v>
      </c>
    </row>
    <row r="1727" spans="1:6" ht="15">
      <c r="A1727" s="12">
        <v>1726</v>
      </c>
      <c r="D1727" s="3" t="str">
        <f ca="1">INDEX(GLOBAL[NAMA BARANG],MATCH(A1727,GLOBAL[ID]))</f>
        <v>PC/ Stationery set 8801 kantong blk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600 pc</v>
      </c>
    </row>
    <row r="1728" spans="1:6" ht="15">
      <c r="A1728" s="12">
        <v>1727</v>
      </c>
      <c r="D1728" s="3" t="str">
        <f ca="1">INDEX(GLOBAL[NAMA BARANG],MATCH(A1728,GLOBAL[ID]))</f>
        <v>PC/ Stationery Tp set 2233 Blk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480 pc</v>
      </c>
    </row>
    <row r="1729" spans="1:6" ht="15">
      <c r="A1729" s="12">
        <v>1728</v>
      </c>
      <c r="D1729" s="3" t="str">
        <f ca="1">INDEX(GLOBAL[NAMA BARANG],MATCH(A1729,GLOBAL[ID]))</f>
        <v>Pembatas/ L Leaf Nariko 690</v>
      </c>
      <c r="E1729" s="4">
        <f ca="1">INDEX(GLOBAL[TT],MATCH(A1729,GLOBAL[ID]))</f>
        <v>10</v>
      </c>
      <c r="F1729" s="5" t="str">
        <f ca="1">IF(INDEX(GLOBAL[KET],MATCH(A1729,GLOBAL[ID]))="","-",INDEX(GLOBAL[KET],MATCH(A1729,GLOBAL[ID])))</f>
        <v>800 pc</v>
      </c>
    </row>
    <row r="1730" spans="1:6" ht="15">
      <c r="A1730" s="12">
        <v>1729</v>
      </c>
      <c r="D1730" s="3" t="str">
        <f ca="1">INDEX(GLOBAL[NAMA BARANG],MATCH(A1730,GLOBAL[ID]))</f>
        <v>Pen Stand JX 3811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144 pc</v>
      </c>
    </row>
    <row r="1731" spans="1:6" ht="15">
      <c r="A1731" s="12">
        <v>1730</v>
      </c>
      <c r="D1731" s="3" t="str">
        <f ca="1">INDEX(GLOBAL[NAMA BARANG],MATCH(A1731,GLOBAL[ID]))</f>
        <v>Penghapus W/B clear B</v>
      </c>
      <c r="E1731" s="4">
        <f ca="1">INDEX(GLOBAL[TT],MATCH(A1731,GLOBAL[ID]))</f>
        <v>11</v>
      </c>
      <c r="F1731" s="5" t="str">
        <f ca="1">IF(INDEX(GLOBAL[KET],MATCH(A1731,GLOBAL[ID]))="","-",INDEX(GLOBAL[KET],MATCH(A1731,GLOBAL[ID])))</f>
        <v>48 LSN</v>
      </c>
    </row>
    <row r="1732" spans="1:6" ht="15">
      <c r="A1732" s="12">
        <v>1731</v>
      </c>
      <c r="D1732" s="3" t="str">
        <f ca="1">INDEX(GLOBAL[NAMA BARANG],MATCH(A1732,GLOBAL[ID]))</f>
        <v>Penghapus W/B clear k</v>
      </c>
      <c r="E1732" s="4">
        <f ca="1">INDEX(GLOBAL[TT],MATCH(A1732,GLOBAL[ID]))</f>
        <v>4</v>
      </c>
      <c r="F1732" s="5" t="str">
        <f ca="1">IF(INDEX(GLOBAL[KET],MATCH(A1732,GLOBAL[ID]))="","-",INDEX(GLOBAL[KET],MATCH(A1732,GLOBAL[ID])))</f>
        <v>60 LSN</v>
      </c>
    </row>
    <row r="1733" spans="1:6" ht="15">
      <c r="A1733" s="12">
        <v>1732</v>
      </c>
      <c r="D1733" s="3" t="str">
        <f ca="1">INDEX(GLOBAL[NAMA BARANG],MATCH(A1733,GLOBAL[ID]))</f>
        <v>Penghapus W/B Enter 803 B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48 LSN</v>
      </c>
    </row>
    <row r="1734" spans="1:6" ht="15">
      <c r="A1734" s="12">
        <v>1733</v>
      </c>
      <c r="D1734" s="3" t="str">
        <f ca="1">INDEX(GLOBAL[NAMA BARANG],MATCH(A1734,GLOBAL[ID]))</f>
        <v>Penghapus W/B Enter Kecil 823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60 LSN</v>
      </c>
    </row>
    <row r="1735" spans="1:6" ht="15">
      <c r="A1735" s="12">
        <v>1734</v>
      </c>
      <c r="D1735" s="3" t="str">
        <f ca="1">INDEX(GLOBAL[NAMA BARANG],MATCH(A1735,GLOBAL[ID]))</f>
        <v>Penghapus W/B Kenjoy lubang K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60 ls</v>
      </c>
    </row>
    <row r="1736" spans="1:6" ht="15">
      <c r="A1736" s="12">
        <v>1735</v>
      </c>
      <c r="D1736" s="3" t="str">
        <f ca="1">INDEX(GLOBAL[NAMA BARANG],MATCH(A1736,GLOBAL[ID]))</f>
        <v>Penghapus W/B T 68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240 PCS</v>
      </c>
    </row>
    <row r="1737" spans="1:6" ht="15">
      <c r="A1737" s="12">
        <v>1736</v>
      </c>
      <c r="D1737" s="3" t="str">
        <f ca="1">INDEX(GLOBAL[NAMA BARANG],MATCH(A1737,GLOBAL[ID]))</f>
        <v>Pensil (SBS) 1 Set</v>
      </c>
      <c r="E1737" s="4">
        <f ca="1">INDEX(GLOBAL[TT],MATCH(A1737,GLOBAL[ID]))</f>
        <v>3</v>
      </c>
      <c r="F1737" s="5" t="str">
        <f ca="1">IF(INDEX(GLOBAL[KET],MATCH(A1737,GLOBAL[ID]))="","-",INDEX(GLOBAL[KET],MATCH(A1737,GLOBAL[ID])))</f>
        <v>3600pc</v>
      </c>
    </row>
    <row r="1738" spans="1:6" ht="15">
      <c r="A1738" s="12">
        <v>1737</v>
      </c>
      <c r="D1738" s="3" t="str">
        <f ca="1">INDEX(GLOBAL[NAMA BARANG],MATCH(A1738,GLOBAL[ID]))</f>
        <v>Pensil + Kuas Staedler 256-261</v>
      </c>
      <c r="E1738" s="4">
        <f ca="1">INDEX(GLOBAL[TT],MATCH(A1738,GLOBAL[ID]))</f>
        <v>2</v>
      </c>
      <c r="F1738" s="5" t="str">
        <f ca="1">IF(INDEX(GLOBAL[KET],MATCH(A1738,GLOBAL[ID]))="","-",INDEX(GLOBAL[KET],MATCH(A1738,GLOBAL[ID])))</f>
        <v>7 1/2 grs</v>
      </c>
    </row>
    <row r="1739" spans="1:6" ht="15">
      <c r="A1739" s="12">
        <v>1738</v>
      </c>
      <c r="D1739" s="3" t="str">
        <f ca="1">INDEX(GLOBAL[NAMA BARANG],MATCH(A1739,GLOBAL[ID]))</f>
        <v>Pensil + Stip 378 mobil (36)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24 box</v>
      </c>
    </row>
    <row r="1740" spans="1:6" ht="15">
      <c r="A1740" s="12">
        <v>1739</v>
      </c>
      <c r="D1740" s="3" t="str">
        <f ca="1">INDEX(GLOBAL[NAMA BARANG],MATCH(A1740,GLOBAL[ID]))</f>
        <v>Pensil + Stip 5221 Ninja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23 box</v>
      </c>
    </row>
    <row r="1741" spans="1:6" ht="15">
      <c r="A1741" s="12">
        <v>1740</v>
      </c>
      <c r="D1741" s="3" t="str">
        <f ca="1">INDEX(GLOBAL[NAMA BARANG],MATCH(A1741,GLOBAL[ID]))</f>
        <v>Pensil + Stip 5221 Ninja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20 box</v>
      </c>
    </row>
    <row r="1742" spans="1:6" ht="15">
      <c r="A1742" s="12">
        <v>1741</v>
      </c>
      <c r="D1742" s="3" t="str">
        <f ca="1">INDEX(GLOBAL[NAMA BARANG],MATCH(A1742,GLOBAL[ID]))</f>
        <v>Pensil + Stip Boneka 5520 (36)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27 box</v>
      </c>
    </row>
    <row r="1743" spans="1:6" ht="15">
      <c r="A1743" s="12">
        <v>1742</v>
      </c>
      <c r="D1743" s="3" t="str">
        <f ca="1">INDEX(GLOBAL[NAMA BARANG],MATCH(A1743,GLOBAL[ID]))</f>
        <v>Pensil + Stip Klg KB-147 (30)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96 tabung</v>
      </c>
    </row>
    <row r="1744" spans="1:6" ht="15">
      <c r="A1744" s="12">
        <v>1743</v>
      </c>
      <c r="D1744" s="3" t="str">
        <f ca="1">INDEX(GLOBAL[NAMA BARANG],MATCH(A1744,GLOBAL[ID]))</f>
        <v>Pensil + Stip Klg KB-148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96 tabung</v>
      </c>
    </row>
    <row r="1745" spans="1:6" ht="15">
      <c r="A1745" s="12">
        <v>1744</v>
      </c>
      <c r="D1745" s="3" t="str">
        <f ca="1">INDEX(GLOBAL[NAMA BARANG],MATCH(A1745,GLOBAL[ID]))</f>
        <v>Pensil + Stip Kodok 033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19 box</v>
      </c>
    </row>
    <row r="1746" spans="1:6" ht="15">
      <c r="A1746" s="12">
        <v>1745</v>
      </c>
      <c r="D1746" s="3" t="str">
        <f ca="1">INDEX(GLOBAL[NAMA BARANG],MATCH(A1746,GLOBAL[ID]))</f>
        <v>Pensil 2B Fancy (36) 8 Seri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80 pk</v>
      </c>
    </row>
    <row r="1747" spans="1:6" ht="15">
      <c r="A1747" s="12">
        <v>1746</v>
      </c>
      <c r="D1747" s="3" t="str">
        <f ca="1">INDEX(GLOBAL[NAMA BARANG],MATCH(A1747,GLOBAL[ID]))</f>
        <v>Pensil 2B Fancy Ky FPP50</v>
      </c>
      <c r="E1747" s="4">
        <f ca="1">INDEX(GLOBAL[TT],MATCH(A1747,GLOBAL[ID]))</f>
        <v>8</v>
      </c>
      <c r="F1747" s="5" t="str">
        <f ca="1">IF(INDEX(GLOBAL[KET],MATCH(A1747,GLOBAL[ID]))="","-",INDEX(GLOBAL[KET],MATCH(A1747,GLOBAL[ID])))</f>
        <v>60 pot</v>
      </c>
    </row>
    <row r="1748" spans="1:6" ht="15">
      <c r="A1748" s="12">
        <v>1747</v>
      </c>
      <c r="D1748" s="3" t="str">
        <f ca="1">INDEX(GLOBAL[NAMA BARANG],MATCH(A1748,GLOBAL[ID]))</f>
        <v>Pensil 2B Flouren Zendi 288 (36)</v>
      </c>
      <c r="E1748" s="4">
        <f ca="1">INDEX(GLOBAL[TT],MATCH(A1748,GLOBAL[ID]))</f>
        <v>62</v>
      </c>
      <c r="F1748" s="5" t="str">
        <f ca="1">IF(INDEX(GLOBAL[KET],MATCH(A1748,GLOBAL[ID]))="","-",INDEX(GLOBAL[KET],MATCH(A1748,GLOBAL[ID])))</f>
        <v>48 box</v>
      </c>
    </row>
    <row r="1749" spans="1:6" ht="15">
      <c r="A1749" s="12">
        <v>1748</v>
      </c>
      <c r="D1749" s="3" t="str">
        <f ca="1">INDEX(GLOBAL[NAMA BARANG],MATCH(A1749,GLOBAL[ID]))</f>
        <v>Pensil 2B Flouren+stip 388(36)</v>
      </c>
      <c r="E1749" s="4">
        <f ca="1">INDEX(GLOBAL[TT],MATCH(A1749,GLOBAL[ID]))</f>
        <v>50</v>
      </c>
      <c r="F1749" s="5" t="str">
        <f ca="1">IF(INDEX(GLOBAL[KET],MATCH(A1749,GLOBAL[ID]))="","-",INDEX(GLOBAL[KET],MATCH(A1749,GLOBAL[ID])))</f>
        <v>48 box</v>
      </c>
    </row>
    <row r="1750" spans="1:6" ht="15">
      <c r="A1750" s="12">
        <v>1749</v>
      </c>
      <c r="D1750" s="3" t="str">
        <f ca="1">INDEX(GLOBAL[NAMA BARANG],MATCH(A1750,GLOBAL[ID]))</f>
        <v>Pensil 2B Holoscop</v>
      </c>
      <c r="E1750" s="4">
        <f ca="1">INDEX(GLOBAL[TT],MATCH(A1750,GLOBAL[ID]))</f>
        <v>3</v>
      </c>
      <c r="F1750" s="5" t="str">
        <f ca="1">IF(INDEX(GLOBAL[KET],MATCH(A1750,GLOBAL[ID]))="","-",INDEX(GLOBAL[KET],MATCH(A1750,GLOBAL[ID])))</f>
        <v>30 gr</v>
      </c>
    </row>
    <row r="1751" spans="1:6" ht="15">
      <c r="A1751" s="12">
        <v>1750</v>
      </c>
      <c r="D1751" s="3" t="str">
        <f ca="1">INDEX(GLOBAL[NAMA BARANG],MATCH(A1751,GLOBAL[ID]))</f>
        <v>Pensil 6925 A putar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40 box</v>
      </c>
    </row>
    <row r="1752" spans="1:6" ht="15">
      <c r="A1752" s="12">
        <v>1751</v>
      </c>
      <c r="D1752" s="3" t="str">
        <f ca="1">INDEX(GLOBAL[NAMA BARANG],MATCH(A1752,GLOBAL[ID]))</f>
        <v>Pensil Carpenter 500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20 GRS</v>
      </c>
    </row>
    <row r="1753" spans="1:6" ht="15">
      <c r="A1753" s="12">
        <v>1752</v>
      </c>
      <c r="D1753" s="3" t="str">
        <f ca="1">INDEX(GLOBAL[NAMA BARANG],MATCH(A1753,GLOBAL[ID]))</f>
        <v>Pensil Cheng Hwa 6925 2B</v>
      </c>
      <c r="E1753" s="4">
        <f ca="1">INDEX(GLOBAL[TT],MATCH(A1753,GLOBAL[ID]))</f>
        <v>27</v>
      </c>
      <c r="F1753" s="5" t="str">
        <f ca="1">IF(INDEX(GLOBAL[KET],MATCH(A1753,GLOBAL[ID]))="","-",INDEX(GLOBAL[KET],MATCH(A1753,GLOBAL[ID])))</f>
        <v>40 BOX</v>
      </c>
    </row>
    <row r="1754" spans="1:6" ht="15">
      <c r="A1754" s="12">
        <v>1753</v>
      </c>
      <c r="D1754" s="3" t="str">
        <f ca="1">INDEX(GLOBAL[NAMA BARANG],MATCH(A1754,GLOBAL[ID]))</f>
        <v>Pensil Chung Hwa 2B 6151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30 grs</v>
      </c>
    </row>
    <row r="1755" spans="1:6" ht="15">
      <c r="A1755" s="12">
        <v>1754</v>
      </c>
      <c r="D1755" s="3" t="str">
        <f ca="1">INDEX(GLOBAL[NAMA BARANG],MATCH(A1755,GLOBAL[ID]))</f>
        <v>Pensil Chung Hwa 6161 2B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30 gr</v>
      </c>
    </row>
    <row r="1756" spans="1:6" ht="15">
      <c r="A1756" s="12">
        <v>1755</v>
      </c>
      <c r="D1756" s="3" t="str">
        <f ca="1">INDEX(GLOBAL[NAMA BARANG],MATCH(A1756,GLOBAL[ID]))</f>
        <v>Pensil Cowry 2B Fancy</v>
      </c>
      <c r="E1756" s="4">
        <f ca="1">INDEX(GLOBAL[TT],MATCH(A1756,GLOBAL[ID]))</f>
        <v>55</v>
      </c>
      <c r="F1756" s="5" t="str">
        <f ca="1">IF(INDEX(GLOBAL[KET],MATCH(A1756,GLOBAL[ID]))="","-",INDEX(GLOBAL[KET],MATCH(A1756,GLOBAL[ID])))</f>
        <v>20 gr</v>
      </c>
    </row>
    <row r="1757" spans="1:6" ht="15">
      <c r="A1757" s="12">
        <v>1756</v>
      </c>
      <c r="D1757" s="3" t="str">
        <f ca="1">INDEX(GLOBAL[NAMA BARANG],MATCH(A1757,GLOBAL[ID]))</f>
        <v>Pensil DM 5188</v>
      </c>
      <c r="E1757" s="4">
        <f ca="1">INDEX(GLOBAL[TT],MATCH(A1757,GLOBAL[ID]))</f>
        <v>41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DM 7812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10 box</v>
      </c>
    </row>
    <row r="1759" spans="1:6" ht="15">
      <c r="A1759" s="12">
        <v>1758</v>
      </c>
      <c r="D1759" s="3" t="str">
        <f ca="1">INDEX(GLOBAL[NAMA BARANG],MATCH(A1759,GLOBAL[ID]))</f>
        <v>Pensil Fancy lucu (100)</v>
      </c>
      <c r="E1759" s="4">
        <f ca="1">INDEX(GLOBAL[TT],MATCH(A1759,GLOBAL[ID]))</f>
        <v>23</v>
      </c>
      <c r="F1759" s="5" t="str">
        <f ca="1">IF(INDEX(GLOBAL[KET],MATCH(A1759,GLOBAL[ID]))="","-",INDEX(GLOBAL[KET],MATCH(A1759,GLOBAL[ID])))</f>
        <v>24 dos</v>
      </c>
    </row>
    <row r="1760" spans="1:6" ht="15">
      <c r="A1760" s="12">
        <v>1759</v>
      </c>
      <c r="D1760" s="3" t="str">
        <f ca="1">INDEX(GLOBAL[NAMA BARANG],MATCH(A1760,GLOBAL[ID]))</f>
        <v>Pensil Grebell paket ujian</v>
      </c>
      <c r="E1760" s="4">
        <f ca="1">INDEX(GLOBAL[TT],MATCH(A1760,GLOBAL[ID]))</f>
        <v>8</v>
      </c>
      <c r="F1760" s="5" t="str">
        <f ca="1">IF(INDEX(GLOBAL[KET],MATCH(A1760,GLOBAL[ID]))="","-",INDEX(GLOBAL[KET],MATCH(A1760,GLOBAL[ID])))</f>
        <v>288 set</v>
      </c>
    </row>
    <row r="1761" spans="1:6" ht="15">
      <c r="A1761" s="12">
        <v>1760</v>
      </c>
      <c r="D1761" s="3" t="str">
        <f ca="1">INDEX(GLOBAL[NAMA BARANG],MATCH(A1761,GLOBAL[ID]))</f>
        <v>Pensil HB RT 6 (makro)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40 dos</v>
      </c>
    </row>
    <row r="1762" spans="1:6" ht="15">
      <c r="A1762" s="12">
        <v>1761</v>
      </c>
      <c r="D1762" s="3" t="str">
        <f ca="1">INDEX(GLOBAL[NAMA BARANG],MATCH(A1762,GLOBAL[ID]))</f>
        <v>Pensil Jumbo + asahan (458)</v>
      </c>
      <c r="E1762" s="4">
        <f ca="1">INDEX(GLOBAL[TT],MATCH(A1762,GLOBAL[ID]))</f>
        <v>4</v>
      </c>
      <c r="F1762" s="5" t="str">
        <f ca="1">IF(INDEX(GLOBAL[KET],MATCH(A1762,GLOBAL[ID]))="","-",INDEX(GLOBAL[KET],MATCH(A1762,GLOBAL[ID])))</f>
        <v>50 ls</v>
      </c>
    </row>
    <row r="1763" spans="1:6" ht="15">
      <c r="A1763" s="12">
        <v>1762</v>
      </c>
      <c r="D1763" s="3" t="str">
        <f ca="1">INDEX(GLOBAL[NAMA BARANG],MATCH(A1763,GLOBAL[ID]))</f>
        <v>Pensil Jumbo biasa (1058)</v>
      </c>
      <c r="E1763" s="4">
        <f ca="1">INDEX(GLOBAL[TT],MATCH(A1763,GLOBAL[ID]))</f>
        <v>10</v>
      </c>
      <c r="F1763" s="5" t="str">
        <f ca="1">IF(INDEX(GLOBAL[KET],MATCH(A1763,GLOBAL[ID]))="","-",INDEX(GLOBAL[KET],MATCH(A1763,GLOBAL[ID])))</f>
        <v>100 ls</v>
      </c>
    </row>
    <row r="1764" spans="1:6" ht="15">
      <c r="A1764" s="12">
        <v>1763</v>
      </c>
      <c r="D1764" s="3" t="str">
        <f ca="1">INDEX(GLOBAL[NAMA BARANG],MATCH(A1764,GLOBAL[ID]))</f>
        <v>Pensil L Tree S 3062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1764</v>
      </c>
      <c r="D1765" s="3" t="str">
        <f ca="1">INDEX(GLOBAL[NAMA BARANG],MATCH(A1765,GLOBAL[ID]))</f>
        <v>Pensil metalik white word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240 ls</v>
      </c>
    </row>
    <row r="1766" spans="1:6" ht="15">
      <c r="A1766" s="12">
        <v>1765</v>
      </c>
      <c r="D1766" s="3" t="str">
        <f ca="1">INDEX(GLOBAL[NAMA BARANG],MATCH(A1766,GLOBAL[ID]))</f>
        <v>Pensil TF 168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TF 188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288</v>
      </c>
      <c r="E1768" s="4">
        <f ca="1">INDEX(GLOBAL[TT],MATCH(A1768,GLOBAL[ID]))</f>
        <v>4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1768</v>
      </c>
      <c r="D1769" s="3" t="str">
        <f ca="1">INDEX(GLOBAL[NAMA BARANG],MATCH(A1769,GLOBAL[ID]))</f>
        <v>Pensil TF 588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20 GRS</v>
      </c>
    </row>
    <row r="1770" spans="1:6" ht="15">
      <c r="A1770" s="12">
        <v>1769</v>
      </c>
      <c r="D1770" s="3" t="str">
        <f ca="1">INDEX(GLOBAL[NAMA BARANG],MATCH(A1770,GLOBAL[ID]))</f>
        <v>Pensil TF 688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1770</v>
      </c>
      <c r="D1771" s="3" t="str">
        <f ca="1">INDEX(GLOBAL[NAMA BARANG],MATCH(A1771,GLOBAL[ID]))</f>
        <v>Pensil TF 788</v>
      </c>
      <c r="E1771" s="4">
        <f ca="1">INDEX(GLOBAL[TT],MATCH(A1771,GLOBAL[ID]))</f>
        <v>4</v>
      </c>
      <c r="F1771" s="5" t="str">
        <f ca="1">IF(INDEX(GLOBAL[KET],MATCH(A1771,GLOBAL[ID]))="","-",INDEX(GLOBAL[KET],MATCH(A1771,GLOBAL[ID])))</f>
        <v>20 GRS</v>
      </c>
    </row>
    <row r="1772" spans="1:6" ht="15">
      <c r="A1772" s="12">
        <v>1771</v>
      </c>
      <c r="D1772" s="3" t="str">
        <f ca="1">INDEX(GLOBAL[NAMA BARANG],MATCH(A1772,GLOBAL[ID]))</f>
        <v>Pensil TF 88 S</v>
      </c>
      <c r="E1772" s="4">
        <f ca="1">INDEX(GLOBAL[TT],MATCH(A1772,GLOBAL[ID]))</f>
        <v>101</v>
      </c>
      <c r="F1772" s="5" t="str">
        <f ca="1">IF(INDEX(GLOBAL[KET],MATCH(A1772,GLOBAL[ID]))="","-",INDEX(GLOBAL[KET],MATCH(A1772,GLOBAL[ID])))</f>
        <v>20 gr</v>
      </c>
    </row>
    <row r="1773" spans="1:6" ht="15">
      <c r="A1773" s="12">
        <v>1772</v>
      </c>
      <c r="D1773" s="3" t="str">
        <f ca="1">INDEX(GLOBAL[NAMA BARANG],MATCH(A1773,GLOBAL[ID]))</f>
        <v>Pensil TF 888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99 S</v>
      </c>
      <c r="E1774" s="4">
        <f ca="1">INDEX(GLOBAL[TT],MATCH(A1774,GLOBAL[ID]))</f>
        <v>46</v>
      </c>
      <c r="F1774" s="5" t="str">
        <f ca="1">IF(INDEX(GLOBAL[KET],MATCH(A1774,GLOBAL[ID]))="","-",INDEX(GLOBAL[KET],MATCH(A1774,GLOBAL[ID])))</f>
        <v>20 gr</v>
      </c>
    </row>
    <row r="1775" spans="1:6" ht="15">
      <c r="A1775" s="12">
        <v>1774</v>
      </c>
      <c r="D1775" s="3" t="str">
        <f ca="1">INDEX(GLOBAL[NAMA BARANG],MATCH(A1775,GLOBAL[ID]))</f>
        <v>Pensil TZ Pc LE</v>
      </c>
      <c r="E1775" s="4">
        <f ca="1">INDEX(GLOBAL[TT],MATCH(A1775,GLOBAL[ID]))</f>
        <v>5</v>
      </c>
      <c r="F1775" s="5" t="str">
        <f ca="1">IF(INDEX(GLOBAL[KET],MATCH(A1775,GLOBAL[ID]))="","-",INDEX(GLOBAL[KET],MATCH(A1775,GLOBAL[ID])))</f>
        <v>60 box</v>
      </c>
    </row>
    <row r="1776" spans="1:6" ht="15">
      <c r="A1776" s="12">
        <v>1775</v>
      </c>
      <c r="D1776" s="3" t="str">
        <f ca="1">INDEX(GLOBAL[NAMA BARANG],MATCH(A1776,GLOBAL[ID]))</f>
        <v>Pensil Unicorn P588 (50)</v>
      </c>
      <c r="E1776" s="4">
        <f ca="1">INDEX(GLOBAL[TT],MATCH(A1776,GLOBAL[ID]))</f>
        <v>8</v>
      </c>
      <c r="F1776" s="5" t="str">
        <f ca="1">IF(INDEX(GLOBAL[KET],MATCH(A1776,GLOBAL[ID]))="","-",INDEX(GLOBAL[KET],MATCH(A1776,GLOBAL[ID])))</f>
        <v>72 box</v>
      </c>
    </row>
    <row r="1777" spans="1:6" ht="15">
      <c r="A1777" s="12">
        <v>1776</v>
      </c>
      <c r="D1777" s="3" t="str">
        <f ca="1">INDEX(GLOBAL[NAMA BARANG],MATCH(A1777,GLOBAL[ID]))</f>
        <v>Pensil Venox (Bensia) (100)</v>
      </c>
      <c r="E1777" s="4">
        <f ca="1">INDEX(GLOBAL[TT],MATCH(A1777,GLOBAL[ID]))</f>
        <v>86</v>
      </c>
      <c r="F1777" s="5" t="str">
        <f ca="1">IF(INDEX(GLOBAL[KET],MATCH(A1777,GLOBAL[ID]))="","-",INDEX(GLOBAL[KET],MATCH(A1777,GLOBAL[ID])))</f>
        <v>32 box</v>
      </c>
    </row>
    <row r="1778" spans="1:6" ht="15">
      <c r="A1778" s="12">
        <v>1777</v>
      </c>
      <c r="D1778" s="3" t="str">
        <f ca="1">INDEX(GLOBAL[NAMA BARANG],MATCH(A1778,GLOBAL[ID]))</f>
        <v>Pensil warna 12w pjg Zoo</v>
      </c>
      <c r="E1778" s="4">
        <f ca="1">INDEX(GLOBAL[TT],MATCH(A1778,GLOBAL[ID]))</f>
        <v>24</v>
      </c>
      <c r="F1778" s="5" t="str">
        <f ca="1">IF(INDEX(GLOBAL[KET],MATCH(A1778,GLOBAL[ID]))="","-",INDEX(GLOBAL[KET],MATCH(A1778,GLOBAL[ID])))</f>
        <v>240 pc</v>
      </c>
    </row>
    <row r="1779" spans="1:6" ht="15">
      <c r="A1779" s="12">
        <v>1778</v>
      </c>
      <c r="D1779" s="3" t="str">
        <f ca="1">INDEX(GLOBAL[NAMA BARANG],MATCH(A1779,GLOBAL[ID]))</f>
        <v>Pensil Warna KY CP 1224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144 LSN</v>
      </c>
    </row>
    <row r="1780" spans="1:6" ht="15">
      <c r="A1780" s="12">
        <v>1779</v>
      </c>
      <c r="D1780" s="3" t="str">
        <f ca="1">INDEX(GLOBAL[NAMA BARANG],MATCH(A1780,GLOBAL[ID]))</f>
        <v>Pensil XD 2071 (40)</v>
      </c>
      <c r="E1780" s="4">
        <f ca="1">INDEX(GLOBAL[TT],MATCH(A1780,GLOBAL[ID]))</f>
        <v>6</v>
      </c>
      <c r="F1780" s="5" t="str">
        <f ca="1">IF(INDEX(GLOBAL[KET],MATCH(A1780,GLOBAL[ID]))="","-",INDEX(GLOBAL[KET],MATCH(A1780,GLOBAL[ID])))</f>
        <v>40 box</v>
      </c>
    </row>
    <row r="1781" spans="1:6" ht="15">
      <c r="A1781" s="12">
        <v>1780</v>
      </c>
      <c r="D1781" s="3" t="str">
        <f ca="1">INDEX(GLOBAL[NAMA BARANG],MATCH(A1781,GLOBAL[ID]))</f>
        <v>Pensil Zhong Hwa 69 2B</v>
      </c>
      <c r="E1781" s="4">
        <f ca="1">INDEX(GLOBAL[TT],MATCH(A1781,GLOBAL[ID]))</f>
        <v>5</v>
      </c>
      <c r="F1781" s="5" t="str">
        <f ca="1">IF(INDEX(GLOBAL[KET],MATCH(A1781,GLOBAL[ID]))="","-",INDEX(GLOBAL[KET],MATCH(A1781,GLOBAL[ID])))</f>
        <v>10 box</v>
      </c>
    </row>
    <row r="1782" spans="1:6" ht="15">
      <c r="A1782" s="12">
        <v>1781</v>
      </c>
      <c r="D1782" s="3" t="str">
        <f ca="1">INDEX(GLOBAL[NAMA BARANG],MATCH(A1782,GLOBAL[ID]))</f>
        <v>Pensil Zhong hwa M/B kecil 120 (faktur)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30 grs</v>
      </c>
    </row>
    <row r="1783" spans="1:6" ht="15">
      <c r="A1783" s="12">
        <v>1782</v>
      </c>
      <c r="D1783" s="3" t="str">
        <f ca="1">INDEX(GLOBAL[NAMA BARANG],MATCH(A1783,GLOBAL[ID]))</f>
        <v>Pianika Lovely</v>
      </c>
      <c r="E1783" s="4">
        <f ca="1">INDEX(GLOBAL[TT],MATCH(A1783,GLOBAL[ID]))</f>
        <v>37</v>
      </c>
      <c r="F1783" s="5" t="str">
        <f ca="1">IF(INDEX(GLOBAL[KET],MATCH(A1783,GLOBAL[ID]))="","-",INDEX(GLOBAL[KET],MATCH(A1783,GLOBAL[ID])))</f>
        <v>12 PCS</v>
      </c>
    </row>
    <row r="1784" spans="1:6" ht="15">
      <c r="A1784" s="12">
        <v>1783</v>
      </c>
      <c r="D1784" s="3" t="str">
        <f ca="1">INDEX(GLOBAL[NAMA BARANG],MATCH(A1784,GLOBAL[ID]))</f>
        <v>Piring Cat air 006 B Kumbang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48 ls</v>
      </c>
    </row>
    <row r="1785" spans="1:6" ht="15">
      <c r="A1785" s="12">
        <v>1784</v>
      </c>
      <c r="D1785" s="3" t="str">
        <f ca="1">INDEX(GLOBAL[NAMA BARANG],MATCH(A1785,GLOBAL[ID]))</f>
        <v>Piring Cat air 009 B Boneka</v>
      </c>
      <c r="E1785" s="4">
        <f ca="1">INDEX(GLOBAL[TT],MATCH(A1785,GLOBAL[ID]))</f>
        <v>14</v>
      </c>
      <c r="F1785" s="5" t="str">
        <f ca="1">IF(INDEX(GLOBAL[KET],MATCH(A1785,GLOBAL[ID]))="","-",INDEX(GLOBAL[KET],MATCH(A1785,GLOBAL[ID])))</f>
        <v>48 ls</v>
      </c>
    </row>
    <row r="1786" spans="1:6" ht="15">
      <c r="A1786" s="12">
        <v>1785</v>
      </c>
      <c r="D1786" s="3" t="str">
        <f ca="1">INDEX(GLOBAL[NAMA BARANG],MATCH(A1786,GLOBAL[ID]))</f>
        <v>Piring Cat air Bunga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ls</v>
      </c>
    </row>
    <row r="1787" spans="1:6" ht="15">
      <c r="A1787" s="12">
        <v>1786</v>
      </c>
      <c r="D1787" s="3" t="str">
        <f ca="1">INDEX(GLOBAL[NAMA BARANG],MATCH(A1787,GLOBAL[ID]))</f>
        <v>Piring Cat air segi (L Ku)</v>
      </c>
      <c r="E1787" s="4">
        <f ca="1">INDEX(GLOBAL[TT],MATCH(A1787,GLOBAL[ID]))</f>
        <v>18</v>
      </c>
      <c r="F1787" s="5" t="str">
        <f ca="1">IF(INDEX(GLOBAL[KET],MATCH(A1787,GLOBAL[ID]))="","-",INDEX(GLOBAL[KET],MATCH(A1787,GLOBAL[ID])))</f>
        <v>80 ls</v>
      </c>
    </row>
    <row r="1788" spans="1:6" ht="15">
      <c r="A1788" s="12">
        <v>1787</v>
      </c>
      <c r="D1788" s="3" t="str">
        <f ca="1">INDEX(GLOBAL[NAMA BARANG],MATCH(A1788,GLOBAL[ID]))</f>
        <v>Piring Cat air segi (L Ku)</v>
      </c>
      <c r="E1788" s="4">
        <f ca="1">INDEX(GLOBAL[TT],MATCH(A1788,GLOBAL[ID]))</f>
        <v>2</v>
      </c>
      <c r="F1788" s="5" t="str">
        <f ca="1">IF(INDEX(GLOBAL[KET],MATCH(A1788,GLOBAL[ID]))="","-",INDEX(GLOBAL[KET],MATCH(A1788,GLOBAL[ID])))</f>
        <v>72 ls</v>
      </c>
    </row>
    <row r="1789" spans="1:6" ht="15">
      <c r="A1789" s="12">
        <v>1788</v>
      </c>
      <c r="D1789" s="3" t="str">
        <f ca="1">INDEX(GLOBAL[NAMA BARANG],MATCH(A1789,GLOBAL[ID]))</f>
        <v>Pisau ukir 4 pc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360 pc</v>
      </c>
    </row>
    <row r="1790" spans="1:6" ht="15">
      <c r="A1790" s="12">
        <v>1789</v>
      </c>
      <c r="D1790" s="3" t="str">
        <f ca="1">INDEX(GLOBAL[NAMA BARANG],MATCH(A1790,GLOBAL[ID]))</f>
        <v>Pita 18 polos motif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2400</v>
      </c>
    </row>
    <row r="1791" spans="1:6" ht="15">
      <c r="A1791" s="12">
        <v>1790</v>
      </c>
      <c r="D1791" s="3" t="str">
        <f ca="1">INDEX(GLOBAL[NAMA BARANG],MATCH(A1791,GLOBAL[ID]))</f>
        <v>Pita gold 1cm-19/ gold glitter</v>
      </c>
      <c r="E1791" s="4">
        <f ca="1">INDEX(GLOBAL[TT],MATCH(A1791,GLOBAL[ID]))</f>
        <v>4</v>
      </c>
      <c r="F1791" s="5">
        <f ca="1">IF(INDEX(GLOBAL[KET],MATCH(A1791,GLOBAL[ID]))="","-",INDEX(GLOBAL[KET],MATCH(A1791,GLOBAL[ID])))</f>
        <v>120</v>
      </c>
    </row>
    <row r="1792" spans="1:6" ht="15">
      <c r="A1792" s="12">
        <v>1791</v>
      </c>
      <c r="D1792" s="3" t="str">
        <f ca="1">INDEX(GLOBAL[NAMA BARANG],MATCH(A1792,GLOBAL[ID]))</f>
        <v>Pita gold 1cm-19/ silver glitter</v>
      </c>
      <c r="E1792" s="4">
        <f ca="1">INDEX(GLOBAL[TT],MATCH(A1792,GLOBAL[ID]))</f>
        <v>2</v>
      </c>
      <c r="F1792" s="5">
        <f ca="1">IF(INDEX(GLOBAL[KET],MATCH(A1792,GLOBAL[ID]))="","-",INDEX(GLOBAL[KET],MATCH(A1792,GLOBAL[ID])))</f>
        <v>120</v>
      </c>
    </row>
    <row r="1793" spans="1:6" ht="15">
      <c r="A1793" s="12">
        <v>1792</v>
      </c>
      <c r="D1793" s="3" t="str">
        <f ca="1">INDEX(GLOBAL[NAMA BARANG],MATCH(A1793,GLOBAL[ID]))</f>
        <v>Pita gold 2cm-20/ gold glitter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60 SLOP</v>
      </c>
    </row>
    <row r="1794" spans="1:6" ht="15">
      <c r="A1794" s="12">
        <v>1793</v>
      </c>
      <c r="D1794" s="3" t="str">
        <f ca="1">INDEX(GLOBAL[NAMA BARANG],MATCH(A1794,GLOBAL[ID]))</f>
        <v>Pita gold 2cm-20/ silver glitter</v>
      </c>
      <c r="E1794" s="4">
        <f ca="1">INDEX(GLOBAL[TT],MATCH(A1794,GLOBAL[ID]))</f>
        <v>9</v>
      </c>
      <c r="F1794" s="5" t="str">
        <f ca="1">IF(INDEX(GLOBAL[KET],MATCH(A1794,GLOBAL[ID]))="","-",INDEX(GLOBAL[KET],MATCH(A1794,GLOBAL[ID])))</f>
        <v>60 SLOP</v>
      </c>
    </row>
    <row r="1795" spans="1:6" ht="15">
      <c r="A1795" s="12">
        <v>1794</v>
      </c>
      <c r="D1795" s="3" t="str">
        <f ca="1">INDEX(GLOBAL[NAMA BARANG],MATCH(A1795,GLOBAL[ID]))</f>
        <v>Pita Jepang Motif Mix</v>
      </c>
      <c r="E1795" s="4">
        <f ca="1">INDEX(GLOBAL[TT],MATCH(A1795,GLOBAL[ID]))</f>
        <v>3</v>
      </c>
      <c r="F1795" s="5" t="str">
        <f ca="1">IF(INDEX(GLOBAL[KET],MATCH(A1795,GLOBAL[ID]))="","-",INDEX(GLOBAL[KET],MATCH(A1795,GLOBAL[ID])))</f>
        <v>40 SLOP</v>
      </c>
    </row>
    <row r="1796" spans="1:6" ht="15">
      <c r="A1796" s="12">
        <v>1795</v>
      </c>
      <c r="D1796" s="3" t="str">
        <f ca="1">INDEX(GLOBAL[NAMA BARANG],MATCH(A1796,GLOBAL[ID]))</f>
        <v>Pita Jepang Polos Mix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40 SLOP</v>
      </c>
    </row>
    <row r="1797" spans="1:6" ht="15">
      <c r="A1797" s="12">
        <v>1796</v>
      </c>
      <c r="D1797" s="3" t="str">
        <f ca="1">INDEX(GLOBAL[NAMA BARANG],MATCH(A1797,GLOBAL[ID]))</f>
        <v>Pita kado LS 30-1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1500</v>
      </c>
    </row>
    <row r="1798" spans="1:6" ht="15">
      <c r="A1798" s="12">
        <v>1797</v>
      </c>
      <c r="D1798" s="3" t="str">
        <f ca="1">INDEX(GLOBAL[NAMA BARANG],MATCH(A1798,GLOBAL[ID]))</f>
        <v>Pita tarik 18 renda motif</v>
      </c>
      <c r="E1798" s="4">
        <f ca="1">INDEX(GLOBAL[TT],MATCH(A1798,GLOBAL[ID]))</f>
        <v>9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1798</v>
      </c>
      <c r="D1799" s="3" t="str">
        <f ca="1">INDEX(GLOBAL[NAMA BARANG],MATCH(A1799,GLOBAL[ID]))</f>
        <v>Pita tarik 23 list gold</v>
      </c>
      <c r="E1799" s="4">
        <f ca="1">INDEX(GLOBAL[TT],MATCH(A1799,GLOBAL[ID]))</f>
        <v>5</v>
      </c>
      <c r="F1799" s="5">
        <f ca="1">IF(INDEX(GLOBAL[KET],MATCH(A1799,GLOBAL[ID]))="","-",INDEX(GLOBAL[KET],MATCH(A1799,GLOBAL[ID])))</f>
        <v>2000</v>
      </c>
    </row>
    <row r="1800" spans="1:6" ht="15">
      <c r="A1800" s="12">
        <v>1799</v>
      </c>
      <c r="D1800" s="3" t="str">
        <f ca="1">INDEX(GLOBAL[NAMA BARANG],MATCH(A1800,GLOBAL[ID]))</f>
        <v>Pita tarik 23 motif polos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2000</v>
      </c>
    </row>
    <row r="1801" spans="1:6" ht="15">
      <c r="A1801" s="12">
        <v>1800</v>
      </c>
      <c r="D1801" s="3" t="str">
        <f ca="1">INDEX(GLOBAL[NAMA BARANG],MATCH(A1801,GLOBAL[ID]))</f>
        <v>Pita tarik 30 list emas</v>
      </c>
      <c r="E1801" s="4">
        <f ca="1">INDEX(GLOBAL[TT],MATCH(A1801,GLOBAL[ID]))</f>
        <v>12</v>
      </c>
      <c r="F1801" s="5" t="str">
        <f ca="1">IF(INDEX(GLOBAL[KET],MATCH(A1801,GLOBAL[ID]))="","-",INDEX(GLOBAL[KET],MATCH(A1801,GLOBAL[ID])))</f>
        <v>1000 pc</v>
      </c>
    </row>
    <row r="1802" spans="1:6" ht="15">
      <c r="A1802" s="12">
        <v>1801</v>
      </c>
      <c r="D1802" s="3" t="str">
        <f ca="1">INDEX(GLOBAL[NAMA BARANG],MATCH(A1802,GLOBAL[ID]))</f>
        <v>Pompa balon 020-3 / 001-4 (k)</v>
      </c>
      <c r="E1802" s="4">
        <f ca="1">INDEX(GLOBAL[TT],MATCH(A1802,GLOBAL[ID]))</f>
        <v>8</v>
      </c>
      <c r="F1802" s="5">
        <f ca="1">IF(INDEX(GLOBAL[KET],MATCH(A1802,GLOBAL[ID]))="","-",INDEX(GLOBAL[KET],MATCH(A1802,GLOBAL[ID])))</f>
        <v>100</v>
      </c>
    </row>
    <row r="1803" spans="1:6" ht="15">
      <c r="A1803" s="12">
        <v>1802</v>
      </c>
      <c r="D1803" s="3" t="str">
        <f ca="1">INDEX(GLOBAL[NAMA BARANG],MATCH(A1803,GLOBAL[ID]))</f>
        <v>Post it 889 K pony</v>
      </c>
      <c r="E1803" s="4">
        <f ca="1">INDEX(GLOBAL[TT],MATCH(A1803,GLOBAL[ID]))</f>
        <v>5</v>
      </c>
      <c r="F1803" s="5">
        <f ca="1">IF(INDEX(GLOBAL[KET],MATCH(A1803,GLOBAL[ID]))="","-",INDEX(GLOBAL[KET],MATCH(A1803,GLOBAL[ID])))</f>
        <v>1200</v>
      </c>
    </row>
    <row r="1804" spans="1:6" ht="15">
      <c r="A1804" s="12">
        <v>1803</v>
      </c>
      <c r="D1804" s="3" t="str">
        <f ca="1">INDEX(GLOBAL[NAMA BARANG],MATCH(A1804,GLOBAL[ID]))</f>
        <v>Post it 96-20</v>
      </c>
      <c r="E1804" s="4">
        <f ca="1">INDEX(GLOBAL[TT],MATCH(A1804,GLOBAL[ID]))</f>
        <v>1</v>
      </c>
      <c r="F1804" s="5">
        <f ca="1">IF(INDEX(GLOBAL[KET],MATCH(A1804,GLOBAL[ID]))="","-",INDEX(GLOBAL[KET],MATCH(A1804,GLOBAL[ID])))</f>
        <v>1200</v>
      </c>
    </row>
    <row r="1805" spans="1:6" ht="15">
      <c r="A1805" s="12">
        <v>1804</v>
      </c>
      <c r="D1805" s="3" t="str">
        <f ca="1">INDEX(GLOBAL[NAMA BARANG],MATCH(A1805,GLOBAL[ID]))</f>
        <v>Post it 96-21</v>
      </c>
      <c r="E1805" s="4">
        <f ca="1">INDEX(GLOBAL[TT],MATCH(A1805,GLOBAL[ID]))</f>
        <v>19</v>
      </c>
      <c r="F1805" s="5">
        <f ca="1">IF(INDEX(GLOBAL[KET],MATCH(A1805,GLOBAL[ID]))="","-",INDEX(GLOBAL[KET],MATCH(A1805,GLOBAL[ID])))</f>
        <v>1200</v>
      </c>
    </row>
    <row r="1806" spans="1:6" ht="15">
      <c r="A1806" s="12">
        <v>1805</v>
      </c>
      <c r="D1806" s="3" t="str">
        <f ca="1">INDEX(GLOBAL[NAMA BARANG],MATCH(A1806,GLOBAL[ID]))</f>
        <v>Post it PF 1368</v>
      </c>
      <c r="E1806" s="4">
        <f ca="1">INDEX(GLOBAL[TT],MATCH(A1806,GLOBAL[ID]))</f>
        <v>6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1806</v>
      </c>
      <c r="D1807" s="3" t="str">
        <f ca="1">INDEX(GLOBAL[NAMA BARANG],MATCH(A1807,GLOBAL[ID]))</f>
        <v>Post it PF 1899(1)/ 2899(8)</v>
      </c>
      <c r="E1807" s="4">
        <f ca="1">INDEX(GLOBAL[TT],MATCH(A1807,GLOBAL[ID]))</f>
        <v>9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1807</v>
      </c>
      <c r="D1808" s="3" t="str">
        <f ca="1">INDEX(GLOBAL[NAMA BARANG],MATCH(A1808,GLOBAL[ID]))</f>
        <v>Post it PF 2368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1808</v>
      </c>
      <c r="D1809" s="3" t="str">
        <f ca="1">INDEX(GLOBAL[NAMA BARANG],MATCH(A1809,GLOBAL[ID]))</f>
        <v>Post it PF 3368(5)/ 4368(4)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1809</v>
      </c>
      <c r="D1810" s="3" t="str">
        <f ca="1">INDEX(GLOBAL[NAMA BARANG],MATCH(A1810,GLOBAL[ID]))</f>
        <v>Post it PF 3899</v>
      </c>
      <c r="E1810" s="4">
        <f ca="1">INDEX(GLOBAL[TT],MATCH(A1810,GLOBAL[ID]))</f>
        <v>5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1810</v>
      </c>
      <c r="D1811" s="3" t="str">
        <f ca="1">INDEX(GLOBAL[NAMA BARANG],MATCH(A1811,GLOBAL[ID]))</f>
        <v>Post it PF 5368(3)/ 6368(6)</v>
      </c>
      <c r="E1811" s="4">
        <f ca="1">INDEX(GLOBAL[TT],MATCH(A1811,GLOBAL[ID]))</f>
        <v>9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1811</v>
      </c>
      <c r="D1812" s="3" t="str">
        <f ca="1">INDEX(GLOBAL[NAMA BARANG],MATCH(A1812,GLOBAL[ID]))</f>
        <v>Post it PF 5899(2)/ 6899(2)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Post A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1200 pc</v>
      </c>
    </row>
    <row r="1814" spans="1:6" ht="15">
      <c r="A1814" s="12">
        <v>1813</v>
      </c>
      <c r="D1814" s="3" t="str">
        <f ca="1">INDEX(GLOBAL[NAMA BARANG],MATCH(A1814,GLOBAL[ID]))</f>
        <v>Post it SHF 5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Punch 821 Stempel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864 pc</v>
      </c>
    </row>
    <row r="1816" spans="1:6" ht="15">
      <c r="A1816" s="12">
        <v>1815</v>
      </c>
      <c r="D1816" s="3" t="str">
        <f ca="1">INDEX(GLOBAL[NAMA BARANG],MATCH(A1816,GLOBAL[ID]))</f>
        <v>Punch General (B) (330)</v>
      </c>
      <c r="E1816" s="4">
        <f ca="1">INDEX(GLOBAL[TT],MATCH(A1816,GLOBAL[ID]))</f>
        <v>28</v>
      </c>
      <c r="F1816" s="5" t="str">
        <f ca="1">IF(INDEX(GLOBAL[KET],MATCH(A1816,GLOBAL[ID]))="","-",INDEX(GLOBAL[KET],MATCH(A1816,GLOBAL[ID])))</f>
        <v>5 ls</v>
      </c>
    </row>
    <row r="1817" spans="1:6" ht="15">
      <c r="A1817" s="12">
        <v>1816</v>
      </c>
      <c r="D1817" s="3" t="str">
        <f ca="1">INDEX(GLOBAL[NAMA BARANG],MATCH(A1817,GLOBAL[ID]))</f>
        <v>Punch General (K) (220)</v>
      </c>
      <c r="E1817" s="4">
        <f ca="1">INDEX(GLOBAL[TT],MATCH(A1817,GLOBAL[ID]))</f>
        <v>17</v>
      </c>
      <c r="F1817" s="5" t="str">
        <f ca="1">IF(INDEX(GLOBAL[KET],MATCH(A1817,GLOBAL[ID]))="","-",INDEX(GLOBAL[KET],MATCH(A1817,GLOBAL[ID])))</f>
        <v>10 ls</v>
      </c>
    </row>
    <row r="1818" spans="1:6" ht="15">
      <c r="A1818" s="12">
        <v>1817</v>
      </c>
      <c r="D1818" s="3" t="str">
        <f ca="1">INDEX(GLOBAL[NAMA BARANG],MATCH(A1818,GLOBAL[ID]))</f>
        <v>Push pin warna Nariko</v>
      </c>
      <c r="E1818" s="4">
        <f ca="1">INDEX(GLOBAL[TT],MATCH(A1818,GLOBAL[ID]))</f>
        <v>2</v>
      </c>
      <c r="F1818" s="5" t="str">
        <f ca="1">IF(INDEX(GLOBAL[KET],MATCH(A1818,GLOBAL[ID]))="","-",INDEX(GLOBAL[KET],MATCH(A1818,GLOBAL[ID])))</f>
        <v>720 pk</v>
      </c>
    </row>
    <row r="1819" spans="1:6" ht="15">
      <c r="A1819" s="12">
        <v>1818</v>
      </c>
      <c r="D1819" s="3" t="str">
        <f ca="1">INDEX(GLOBAL[NAMA BARANG],MATCH(A1819,GLOBAL[ID]))</f>
        <v>Puzzle S 6663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500 pc</v>
      </c>
    </row>
    <row r="1820" spans="1:6" ht="15">
      <c r="A1820" s="12">
        <v>1819</v>
      </c>
      <c r="D1820" s="3" t="str">
        <f ca="1">INDEX(GLOBAL[NAMA BARANG],MATCH(A1820,GLOBAL[ID]))</f>
        <v>Puzzle Spiderman Gloria</v>
      </c>
      <c r="E1820" s="4">
        <f ca="1">INDEX(GLOBAL[TT],MATCH(A1820,GLOBAL[ID]))</f>
        <v>7</v>
      </c>
      <c r="F1820" s="5" t="str">
        <f ca="1">IF(INDEX(GLOBAL[KET],MATCH(A1820,GLOBAL[ID]))="","-",INDEX(GLOBAL[KET],MATCH(A1820,GLOBAL[ID])))</f>
        <v>260 pc</v>
      </c>
    </row>
    <row r="1821" spans="1:6" ht="15">
      <c r="A1821" s="12">
        <v>1820</v>
      </c>
      <c r="D1821" s="3" t="str">
        <f ca="1">INDEX(GLOBAL[NAMA BARANG],MATCH(A1821,GLOBAL[ID]))</f>
        <v>Puzzle TG PO-01 Fancy CMP</v>
      </c>
      <c r="E1821" s="4">
        <f ca="1">INDEX(GLOBAL[TT],MATCH(A1821,GLOBAL[ID]))</f>
        <v>10</v>
      </c>
      <c r="F1821" s="5" t="str">
        <f ca="1">IF(INDEX(GLOBAL[KET],MATCH(A1821,GLOBAL[ID]))="","-",INDEX(GLOBAL[KET],MATCH(A1821,GLOBAL[ID])))</f>
        <v>2500 pc</v>
      </c>
    </row>
    <row r="1822" spans="1:6" ht="15">
      <c r="A1822" s="12">
        <v>1821</v>
      </c>
      <c r="D1822" s="3" t="str">
        <f ca="1">INDEX(GLOBAL[NAMA BARANG],MATCH(A1822,GLOBAL[ID]))</f>
        <v>Puzzle TG PO-01 Fancy CMP</v>
      </c>
      <c r="E1822" s="4">
        <f ca="1">INDEX(GLOBAL[TT],MATCH(A1822,GLOBAL[ID]))</f>
        <v>7</v>
      </c>
      <c r="F1822" s="5" t="str">
        <f ca="1">IF(INDEX(GLOBAL[KET],MATCH(A1822,GLOBAL[ID]))="","-",INDEX(GLOBAL[KET],MATCH(A1822,GLOBAL[ID])))</f>
        <v>3000 pc</v>
      </c>
    </row>
    <row r="1823" spans="1:6" ht="15">
      <c r="A1823" s="12">
        <v>1822</v>
      </c>
      <c r="D1823" s="3" t="str">
        <f ca="1">INDEX(GLOBAL[NAMA BARANG],MATCH(A1823,GLOBAL[ID]))</f>
        <v>Puzzle TG PO-01 Fancy CMP</v>
      </c>
      <c r="E1823" s="4">
        <f ca="1">INDEX(GLOBAL[TT],MATCH(A1823,GLOBAL[ID]))</f>
        <v>6</v>
      </c>
      <c r="F1823" s="5" t="str">
        <f ca="1">IF(INDEX(GLOBAL[KET],MATCH(A1823,GLOBAL[ID]))="","-",INDEX(GLOBAL[KET],MATCH(A1823,GLOBAL[ID])))</f>
        <v>2000 pc</v>
      </c>
    </row>
    <row r="1824" spans="1:6" ht="15">
      <c r="A1824" s="12">
        <v>1823</v>
      </c>
      <c r="D1824" s="3" t="str">
        <f ca="1">INDEX(GLOBAL[NAMA BARANG],MATCH(A1824,GLOBAL[ID]))</f>
        <v>PW 12W Jos 812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20 LSN</v>
      </c>
    </row>
    <row r="1825" spans="1:6" ht="15">
      <c r="A1825" s="12">
        <v>1824</v>
      </c>
      <c r="D1825" s="3" t="str">
        <f ca="1">INDEX(GLOBAL[NAMA BARANG],MATCH(A1825,GLOBAL[ID]))</f>
        <v>PW 12W Koala</v>
      </c>
      <c r="E1825" s="4">
        <f ca="1">INDEX(GLOBAL[TT],MATCH(A1825,GLOBAL[ID]))</f>
        <v>10</v>
      </c>
      <c r="F1825" s="5" t="str">
        <f ca="1">IF(INDEX(GLOBAL[KET],MATCH(A1825,GLOBAL[ID]))="","-",INDEX(GLOBAL[KET],MATCH(A1825,GLOBAL[ID])))</f>
        <v>20 LSN</v>
      </c>
    </row>
    <row r="1826" spans="1:6" ht="15">
      <c r="A1826" s="12">
        <v>1825</v>
      </c>
      <c r="D1826" s="3" t="str">
        <f ca="1">INDEX(GLOBAL[NAMA BARANG],MATCH(A1826,GLOBAL[ID]))</f>
        <v>PW 12w panjang BTS</v>
      </c>
      <c r="E1826" s="4">
        <f ca="1">INDEX(GLOBAL[TT],MATCH(A1826,GLOBAL[ID]))</f>
        <v>35</v>
      </c>
      <c r="F1826" s="5" t="str">
        <f ca="1">IF(INDEX(GLOBAL[KET],MATCH(A1826,GLOBAL[ID]))="","-",INDEX(GLOBAL[KET],MATCH(A1826,GLOBAL[ID])))</f>
        <v>20 gr</v>
      </c>
    </row>
    <row r="1827" spans="1:6" ht="15">
      <c r="A1827" s="12">
        <v>1826</v>
      </c>
      <c r="D1827" s="3" t="str">
        <f ca="1">INDEX(GLOBAL[NAMA BARANG],MATCH(A1827,GLOBAL[ID]))</f>
        <v>PW 12w panjang Vanco 200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240 ls</v>
      </c>
    </row>
    <row r="1828" spans="1:6" ht="15">
      <c r="A1828" s="12">
        <v>1827</v>
      </c>
      <c r="D1828" s="3" t="str">
        <f ca="1">INDEX(GLOBAL[NAMA BARANG],MATCH(A1828,GLOBAL[ID]))</f>
        <v>PW Infico 3,5 pdk 1235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24 ls</v>
      </c>
    </row>
    <row r="1829" spans="1:6" ht="15">
      <c r="A1829" s="12">
        <v>1828</v>
      </c>
      <c r="D1829" s="3" t="str">
        <f ca="1">INDEX(GLOBAL[NAMA BARANG],MATCH(A1829,GLOBAL[ID]))</f>
        <v>PW Kiko 12/12W</v>
      </c>
      <c r="E1829" s="4">
        <f ca="1">INDEX(GLOBAL[TT],MATCH(A1829,GLOBAL[ID]))</f>
        <v>5</v>
      </c>
      <c r="F1829" s="5" t="str">
        <f ca="1">IF(INDEX(GLOBAL[KET],MATCH(A1829,GLOBAL[ID]))="","-",INDEX(GLOBAL[KET],MATCH(A1829,GLOBAL[ID])))</f>
        <v>20 LSN</v>
      </c>
    </row>
    <row r="1830" spans="1:6" ht="15">
      <c r="A1830" s="12">
        <v>1829</v>
      </c>
      <c r="D1830" s="3" t="str">
        <f ca="1">INDEX(GLOBAL[NAMA BARANG],MATCH(A1830,GLOBAL[ID]))</f>
        <v>PW Kiko 12/24W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Kiko 6/12W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40 LSN</v>
      </c>
    </row>
    <row r="1832" spans="1:6" ht="15">
      <c r="A1832" s="12">
        <v>1831</v>
      </c>
      <c r="D1832" s="3" t="str">
        <f ca="1">INDEX(GLOBAL[NAMA BARANG],MATCH(A1832,GLOBAL[ID]))</f>
        <v>PW Pjg 12/ 24 W 0723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20 ls</v>
      </c>
    </row>
    <row r="1833" spans="1:6" ht="15">
      <c r="A1833" s="12">
        <v>1832</v>
      </c>
      <c r="D1833" s="3" t="str">
        <f ca="1">INDEX(GLOBAL[NAMA BARANG],MATCH(A1833,GLOBAL[ID]))</f>
        <v>PW Station I pendek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40 gr</v>
      </c>
    </row>
    <row r="1834" spans="1:6" ht="15">
      <c r="A1834" s="12">
        <v>1833</v>
      </c>
      <c r="D1834" s="3" t="str">
        <f ca="1">INDEX(GLOBAL[NAMA BARANG],MATCH(A1834,GLOBAL[ID]))</f>
        <v>PW Super Lead 3724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120 pc</v>
      </c>
    </row>
    <row r="1835" spans="1:6" ht="15">
      <c r="A1835" s="12">
        <v>1834</v>
      </c>
      <c r="D1835" s="3" t="str">
        <f ca="1">INDEX(GLOBAL[NAMA BARANG],MATCH(A1835,GLOBAL[ID]))</f>
        <v>PW TF 194-24W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 LSN</v>
      </c>
    </row>
    <row r="1836" spans="1:6" ht="15">
      <c r="A1836" s="12">
        <v>1835</v>
      </c>
      <c r="D1836" s="3" t="str">
        <f ca="1">INDEX(GLOBAL[NAMA BARANG],MATCH(A1836,GLOBAL[ID]))</f>
        <v>PW TF 195-12W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1836</v>
      </c>
      <c r="D1837" s="3" t="str">
        <f ca="1">INDEX(GLOBAL[NAMA BARANG],MATCH(A1837,GLOBAL[ID]))</f>
        <v>PW Trifelo 12w TF-128-12 Double colour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240 pc</v>
      </c>
    </row>
    <row r="1838" spans="1:6" ht="15">
      <c r="A1838" s="12">
        <v>1837</v>
      </c>
      <c r="D1838" s="3" t="str">
        <f ca="1">INDEX(GLOBAL[NAMA BARANG],MATCH(A1838,GLOBAL[ID]))</f>
        <v>PW Trifelo 6/ 12w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480 set</v>
      </c>
    </row>
    <row r="1839" spans="1:6" ht="15">
      <c r="A1839" s="12">
        <v>1838</v>
      </c>
      <c r="D1839" s="3" t="str">
        <f ca="1">INDEX(GLOBAL[NAMA BARANG],MATCH(A1839,GLOBAL[ID]))</f>
        <v>Refill Cross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1000 ls</v>
      </c>
    </row>
    <row r="1840" spans="1:6" ht="15">
      <c r="A1840" s="12">
        <v>1839</v>
      </c>
      <c r="D1840" s="3" t="str">
        <f ca="1">INDEX(GLOBAL[NAMA BARANG],MATCH(A1840,GLOBAL[ID]))</f>
        <v>Sampul Boxy Fancy (150 stok 26)</v>
      </c>
      <c r="E1840" s="4">
        <f ca="1">INDEX(GLOBAL[TT],MATCH(A1840,GLOBAL[ID]))</f>
        <v>150</v>
      </c>
      <c r="F1840" s="5">
        <f ca="1">IF(INDEX(GLOBAL[KET],MATCH(A1840,GLOBAL[ID]))="","-",INDEX(GLOBAL[KET],MATCH(A1840,GLOBAL[ID])))</f>
        <v>180</v>
      </c>
    </row>
    <row r="1841" spans="1:6" ht="15">
      <c r="A1841" s="12">
        <v>1840</v>
      </c>
      <c r="D1841" s="3" t="str">
        <f ca="1">INDEX(GLOBAL[NAMA BARANG],MATCH(A1841,GLOBAL[ID]))</f>
        <v>Sampul Buku Coklat Tebal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250</v>
      </c>
    </row>
    <row r="1842" spans="1:6" ht="15">
      <c r="A1842" s="12">
        <v>1841</v>
      </c>
      <c r="D1842" s="3" t="str">
        <f ca="1">INDEX(GLOBAL[NAMA BARANG],MATCH(A1842,GLOBAL[ID]))</f>
        <v>Sampul Buku Coklat Tebal</v>
      </c>
      <c r="E1842" s="4">
        <f ca="1">INDEX(GLOBAL[TT],MATCH(A1842,GLOBAL[ID]))</f>
        <v>4</v>
      </c>
      <c r="F1842" s="5">
        <f ca="1">IF(INDEX(GLOBAL[KET],MATCH(A1842,GLOBAL[ID]))="","-",INDEX(GLOBAL[KET],MATCH(A1842,GLOBAL[ID])))</f>
        <v>300</v>
      </c>
    </row>
    <row r="1843" spans="1:6" ht="15">
      <c r="A1843" s="12">
        <v>1842</v>
      </c>
      <c r="D1843" s="3" t="str">
        <f ca="1">INDEX(GLOBAL[NAMA BARANG],MATCH(A1843,GLOBAL[ID]))</f>
        <v>Sampul Buku Kuning Tipis</v>
      </c>
      <c r="E1843" s="4">
        <f ca="1">INDEX(GLOBAL[TT],MATCH(A1843,GLOBAL[ID]))</f>
        <v>26</v>
      </c>
      <c r="F1843" s="5">
        <f ca="1">IF(INDEX(GLOBAL[KET],MATCH(A1843,GLOBAL[ID]))="","-",INDEX(GLOBAL[KET],MATCH(A1843,GLOBAL[ID])))</f>
        <v>300</v>
      </c>
    </row>
    <row r="1844" spans="1:6" ht="15">
      <c r="A1844" s="12">
        <v>1843</v>
      </c>
      <c r="D1844" s="3" t="str">
        <f ca="1">INDEX(GLOBAL[NAMA BARANG],MATCH(A1844,GLOBAL[ID]))</f>
        <v>Sampul Dust 25</v>
      </c>
      <c r="E1844" s="4">
        <f ca="1">INDEX(GLOBAL[TT],MATCH(A1844,GLOBAL[ID]))</f>
        <v>1</v>
      </c>
      <c r="F1844" s="5">
        <f ca="1">IF(INDEX(GLOBAL[KET],MATCH(A1844,GLOBAL[ID]))="","-",INDEX(GLOBAL[KET],MATCH(A1844,GLOBAL[ID])))</f>
        <v>500</v>
      </c>
    </row>
    <row r="1845" spans="1:6" ht="15">
      <c r="A1845" s="12">
        <v>1844</v>
      </c>
      <c r="D1845" s="3" t="str">
        <f ca="1">INDEX(GLOBAL[NAMA BARANG],MATCH(A1845,GLOBAL[ID]))</f>
        <v>Sampul Folio lem alexander</v>
      </c>
      <c r="E1845" s="4">
        <f ca="1">INDEX(GLOBAL[TT],MATCH(A1845,GLOBAL[ID]))</f>
        <v>24</v>
      </c>
      <c r="F1845" s="5" t="str">
        <f ca="1">IF(INDEX(GLOBAL[KET],MATCH(A1845,GLOBAL[ID]))="","-",INDEX(GLOBAL[KET],MATCH(A1845,GLOBAL[ID])))</f>
        <v>200 pk</v>
      </c>
    </row>
    <row r="1846" spans="1:6" ht="15">
      <c r="A1846" s="12">
        <v>1845</v>
      </c>
      <c r="D1846" s="3" t="str">
        <f ca="1">INDEX(GLOBAL[NAMA BARANG],MATCH(A1846,GLOBAL[ID]))</f>
        <v>Sampul jersey Folio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160 pc</v>
      </c>
    </row>
    <row r="1847" spans="1:6" ht="15">
      <c r="A1847" s="12">
        <v>1846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1847</v>
      </c>
      <c r="D1848" s="3" t="str">
        <f ca="1">INDEX(GLOBAL[NAMA BARANG],MATCH(A1848,GLOBAL[ID]))</f>
        <v>Sampul Kwarto Fancy</v>
      </c>
      <c r="E1848" s="4">
        <f ca="1">INDEX(GLOBAL[TT],MATCH(A1848,GLOBAL[ID]))</f>
        <v>2</v>
      </c>
      <c r="F1848" s="5">
        <f ca="1">IF(INDEX(GLOBAL[KET],MATCH(A1848,GLOBAL[ID]))="","-",INDEX(GLOBAL[KET],MATCH(A1848,GLOBAL[ID])))</f>
        <v>240</v>
      </c>
    </row>
    <row r="1849" spans="1:6" ht="15">
      <c r="A1849" s="12">
        <v>1848</v>
      </c>
      <c r="D1849" s="3" t="str">
        <f ca="1">INDEX(GLOBAL[NAMA BARANG],MATCH(A1849,GLOBAL[ID]))</f>
        <v>Sampul Roll 45B Kenjoy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200 ROL</v>
      </c>
    </row>
    <row r="1850" spans="1:6" ht="15">
      <c r="A1850" s="12">
        <v>1849</v>
      </c>
      <c r="D1850" s="3" t="str">
        <f ca="1">INDEX(GLOBAL[NAMA BARANG],MATCH(A1850,GLOBAL[ID]))</f>
        <v>Sampul Roll Dust 254</v>
      </c>
      <c r="E1850" s="4">
        <f ca="1">INDEX(GLOBAL[TT],MATCH(A1850,GLOBAL[ID]))</f>
        <v>2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Sampul Roll Dust 344</v>
      </c>
      <c r="E1851" s="4">
        <f ca="1">INDEX(GLOBAL[TT],MATCH(A1851,GLOBAL[ID]))</f>
        <v>2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Sampul Roll Dust 454</v>
      </c>
      <c r="E1852" s="4">
        <f ca="1">INDEX(GLOBAL[TT],MATCH(A1852,GLOBAL[ID]))</f>
        <v>2</v>
      </c>
      <c r="F1852" s="5">
        <f ca="1">IF(INDEX(GLOBAL[KET],MATCH(A1852,GLOBAL[ID]))="","-",INDEX(GLOBAL[KET],MATCH(A1852,GLOBAL[ID])))</f>
        <v>300</v>
      </c>
    </row>
    <row r="1853" spans="1:6" ht="15">
      <c r="A1853" s="12">
        <v>1852</v>
      </c>
      <c r="D1853" s="3" t="str">
        <f ca="1">INDEX(GLOBAL[NAMA BARANG],MATCH(A1853,GLOBAL[ID]))</f>
        <v>Selang Pianika SP 12 (1) 246</v>
      </c>
      <c r="E1853" s="4">
        <f ca="1">INDEX(GLOBAL[TT],MATCH(A1853,GLOBAL[ID]))</f>
        <v>23</v>
      </c>
      <c r="F1853" s="5">
        <f ca="1">IF(INDEX(GLOBAL[KET],MATCH(A1853,GLOBAL[ID]))="","-",INDEX(GLOBAL[KET],MATCH(A1853,GLOBAL[ID])))</f>
        <v>250</v>
      </c>
    </row>
    <row r="1854" spans="1:6" ht="15">
      <c r="A1854" s="12">
        <v>1853</v>
      </c>
      <c r="D1854" s="3" t="str">
        <f ca="1">INDEX(GLOBAL[NAMA BARANG],MATCH(A1854,GLOBAL[ID]))</f>
        <v>Silet Pemes Renteng Yin Guang</v>
      </c>
      <c r="E1854" s="4">
        <f ca="1">INDEX(GLOBAL[TT],MATCH(A1854,GLOBAL[ID]))</f>
        <v>9</v>
      </c>
      <c r="F1854" s="5" t="str">
        <f ca="1">IF(INDEX(GLOBAL[KET],MATCH(A1854,GLOBAL[ID]))="","-",INDEX(GLOBAL[KET],MATCH(A1854,GLOBAL[ID])))</f>
        <v>240 LSN</v>
      </c>
    </row>
    <row r="1855" spans="1:6" ht="15">
      <c r="A1855" s="12">
        <v>1854</v>
      </c>
      <c r="D1855" s="3" t="str">
        <f ca="1">INDEX(GLOBAL[NAMA BARANG],MATCH(A1855,GLOBAL[ID]))</f>
        <v>Simpoa T 13 Baru ETJ</v>
      </c>
      <c r="E1855" s="4">
        <f ca="1">INDEX(GLOBAL[TT],MATCH(A1855,GLOBAL[ID]))</f>
        <v>3</v>
      </c>
      <c r="F1855" s="5">
        <f ca="1">IF(INDEX(GLOBAL[KET],MATCH(A1855,GLOBAL[ID]))="","-",INDEX(GLOBAL[KET],MATCH(A1855,GLOBAL[ID])))</f>
        <v>300</v>
      </c>
    </row>
    <row r="1856" spans="1:6" ht="15">
      <c r="A1856" s="12">
        <v>1855</v>
      </c>
      <c r="D1856" s="3" t="str">
        <f ca="1">INDEX(GLOBAL[NAMA BARANG],MATCH(A1856,GLOBAL[ID]))</f>
        <v>Simpoa T 17 Baru ETJ</v>
      </c>
      <c r="E1856" s="4">
        <f ca="1">INDEX(GLOBAL[TT],MATCH(A1856,GLOBAL[ID]))</f>
        <v>4</v>
      </c>
      <c r="F1856" s="5">
        <f ca="1">IF(INDEX(GLOBAL[KET],MATCH(A1856,GLOBAL[ID]))="","-",INDEX(GLOBAL[KET],MATCH(A1856,GLOBAL[ID])))</f>
        <v>300</v>
      </c>
    </row>
    <row r="1857" spans="1:6" ht="15">
      <c r="A1857" s="12">
        <v>1856</v>
      </c>
      <c r="D1857" s="3" t="str">
        <f ca="1">INDEX(GLOBAL[NAMA BARANG],MATCH(A1857,GLOBAL[ID]))</f>
        <v>Sipoa 17 baris kayu</v>
      </c>
      <c r="E1857" s="4">
        <f ca="1">INDEX(GLOBAL[TT],MATCH(A1857,GLOBAL[ID]))</f>
        <v>2</v>
      </c>
      <c r="F1857" s="5" t="str">
        <f ca="1">IF(INDEX(GLOBAL[KET],MATCH(A1857,GLOBAL[ID]))="","-",INDEX(GLOBAL[KET],MATCH(A1857,GLOBAL[ID])))</f>
        <v>60 pc</v>
      </c>
    </row>
    <row r="1858" spans="1:6" ht="15">
      <c r="A1858" s="12">
        <v>1857</v>
      </c>
      <c r="D1858" s="3" t="str">
        <f ca="1">INDEX(GLOBAL[NAMA BARANG],MATCH(A1858,GLOBAL[ID]))</f>
        <v>Sipoa 8010</v>
      </c>
      <c r="E1858" s="4">
        <f ca="1">INDEX(GLOBAL[TT],MATCH(A1858,GLOBAL[ID]))</f>
        <v>12</v>
      </c>
      <c r="F1858" s="5" t="str">
        <f ca="1">IF(INDEX(GLOBAL[KET],MATCH(A1858,GLOBAL[ID]))="","-",INDEX(GLOBAL[KET],MATCH(A1858,GLOBAL[ID])))</f>
        <v>144 pc</v>
      </c>
    </row>
    <row r="1859" spans="1:6" ht="15">
      <c r="A1859" s="12">
        <v>1858</v>
      </c>
      <c r="D1859" s="3" t="str">
        <f ca="1">INDEX(GLOBAL[NAMA BARANG],MATCH(A1859,GLOBAL[ID]))</f>
        <v>Sipoa 8011 apel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1859</v>
      </c>
      <c r="D1860" s="3" t="str">
        <f ca="1">INDEX(GLOBAL[NAMA BARANG],MATCH(A1860,GLOBAL[ID]))</f>
        <v>Sipoa 8012</v>
      </c>
      <c r="E1860" s="4">
        <f ca="1">INDEX(GLOBAL[TT],MATCH(A1860,GLOBAL[ID]))</f>
        <v>15</v>
      </c>
      <c r="F1860" s="5" t="str">
        <f ca="1">IF(INDEX(GLOBAL[KET],MATCH(A1860,GLOBAL[ID]))="","-",INDEX(GLOBAL[KET],MATCH(A1860,GLOBAL[ID])))</f>
        <v>240 pc</v>
      </c>
    </row>
    <row r="1861" spans="1:6" ht="15">
      <c r="A1861" s="12">
        <v>1860</v>
      </c>
      <c r="D1861" s="3" t="str">
        <f ca="1">INDEX(GLOBAL[NAMA BARANG],MATCH(A1861,GLOBAL[ID]))</f>
        <v>Sipoa 8013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240 pc</v>
      </c>
    </row>
    <row r="1862" spans="1:6" ht="15">
      <c r="A1862" s="12">
        <v>1861</v>
      </c>
      <c r="D1862" s="3" t="str">
        <f ca="1">INDEX(GLOBAL[NAMA BARANG],MATCH(A1862,GLOBAL[ID]))</f>
        <v>Sipoa 8023</v>
      </c>
      <c r="E1862" s="4">
        <f ca="1">INDEX(GLOBAL[TT],MATCH(A1862,GLOBAL[ID]))</f>
        <v>6</v>
      </c>
      <c r="F1862" s="5" t="str">
        <f ca="1">IF(INDEX(GLOBAL[KET],MATCH(A1862,GLOBAL[ID]))="","-",INDEX(GLOBAL[KET],MATCH(A1862,GLOBAL[ID])))</f>
        <v>288 pc</v>
      </c>
    </row>
    <row r="1863" spans="1:6" ht="15">
      <c r="A1863" s="12">
        <v>1862</v>
      </c>
      <c r="D1863" s="3" t="str">
        <f ca="1">INDEX(GLOBAL[NAMA BARANG],MATCH(A1863,GLOBAL[ID]))</f>
        <v>Sipoa Angel Strawberry</v>
      </c>
      <c r="E1863" s="4">
        <f ca="1">INDEX(GLOBAL[TT],MATCH(A1863,GLOBAL[ID]))</f>
        <v>10</v>
      </c>
      <c r="F1863" s="5" t="str">
        <f ca="1">IF(INDEX(GLOBAL[KET],MATCH(A1863,GLOBAL[ID]))="","-",INDEX(GLOBAL[KET],MATCH(A1863,GLOBAL[ID])))</f>
        <v>30 ls</v>
      </c>
    </row>
    <row r="1864" spans="1:6" ht="15">
      <c r="A1864" s="12">
        <v>1863</v>
      </c>
      <c r="D1864" s="3" t="str">
        <f ca="1">INDEX(GLOBAL[NAMA BARANG],MATCH(A1864,GLOBAL[ID]))</f>
        <v>Sipoa CS 816 Rabbit</v>
      </c>
      <c r="E1864" s="4">
        <f ca="1">INDEX(GLOBAL[TT],MATCH(A1864,GLOBAL[ID]))</f>
        <v>3</v>
      </c>
      <c r="F1864" s="5" t="str">
        <f ca="1">IF(INDEX(GLOBAL[KET],MATCH(A1864,GLOBAL[ID]))="","-",INDEX(GLOBAL[KET],MATCH(A1864,GLOBAL[ID])))</f>
        <v>384 pc</v>
      </c>
    </row>
    <row r="1865" spans="1:6" ht="15">
      <c r="A1865" s="12">
        <v>1864</v>
      </c>
      <c r="D1865" s="3" t="str">
        <f ca="1">INDEX(GLOBAL[NAMA BARANG],MATCH(A1865,GLOBAL[ID]))</f>
        <v>Sipoa kaki B 808 Moshi Moshi BLK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24 ls</v>
      </c>
    </row>
    <row r="1866" spans="1:6" ht="15">
      <c r="A1866" s="12">
        <v>1865</v>
      </c>
      <c r="D1866" s="3" t="str">
        <f ca="1">INDEX(GLOBAL[NAMA BARANG],MATCH(A1866,GLOBAL[ID]))</f>
        <v>Sipoa kaki K 807 Moshi Moshi BLK</v>
      </c>
      <c r="E1866" s="4">
        <f ca="1">INDEX(GLOBAL[TT],MATCH(A1866,GLOBAL[ID]))</f>
        <v>5</v>
      </c>
      <c r="F1866" s="5" t="str">
        <f ca="1">IF(INDEX(GLOBAL[KET],MATCH(A1866,GLOBAL[ID]))="","-",INDEX(GLOBAL[KET],MATCH(A1866,GLOBAL[ID])))</f>
        <v>36 ls</v>
      </c>
    </row>
    <row r="1867" spans="1:6" ht="15">
      <c r="A1867" s="12">
        <v>1866</v>
      </c>
      <c r="D1867" s="3" t="str">
        <f ca="1">INDEX(GLOBAL[NAMA BARANG],MATCH(A1867,GLOBAL[ID]))</f>
        <v>Sipoa rainbow besar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1 grs</v>
      </c>
    </row>
    <row r="1868" spans="1:6" ht="15">
      <c r="A1868" s="12">
        <v>1867</v>
      </c>
      <c r="D1868" s="3" t="str">
        <f ca="1">INDEX(GLOBAL[NAMA BARANG],MATCH(A1868,GLOBAL[ID]))</f>
        <v>Sipoa sedang 8590</v>
      </c>
      <c r="E1868" s="4">
        <f ca="1">INDEX(GLOBAL[TT],MATCH(A1868,GLOBAL[ID]))</f>
        <v>7</v>
      </c>
      <c r="F1868" s="5" t="str">
        <f ca="1">IF(INDEX(GLOBAL[KET],MATCH(A1868,GLOBAL[ID]))="","-",INDEX(GLOBAL[KET],MATCH(A1868,GLOBAL[ID])))</f>
        <v>216 pc</v>
      </c>
    </row>
    <row r="1869" spans="1:6" ht="15">
      <c r="A1869" s="12">
        <v>1868</v>
      </c>
      <c r="D1869" s="3" t="str">
        <f ca="1">INDEX(GLOBAL[NAMA BARANG],MATCH(A1869,GLOBAL[ID]))</f>
        <v>Sipoa YM 011</v>
      </c>
      <c r="E1869" s="4">
        <f ca="1">INDEX(GLOBAL[TT],MATCH(A1869,GLOBAL[ID]))</f>
        <v>14</v>
      </c>
      <c r="F1869" s="5" t="str">
        <f ca="1">IF(INDEX(GLOBAL[KET],MATCH(A1869,GLOBAL[ID]))="","-",INDEX(GLOBAL[KET],MATCH(A1869,GLOBAL[ID])))</f>
        <v>60 ls</v>
      </c>
    </row>
    <row r="1870" spans="1:6" ht="15">
      <c r="A1870" s="12">
        <v>1869</v>
      </c>
      <c r="D1870" s="3" t="str">
        <f ca="1">INDEX(GLOBAL[NAMA BARANG],MATCH(A1870,GLOBAL[ID]))</f>
        <v>Slide Binder 7mm K</v>
      </c>
      <c r="E1870" s="4">
        <f ca="1">INDEX(GLOBAL[TT],MATCH(A1870,GLOBAL[ID]))</f>
        <v>3</v>
      </c>
      <c r="F1870" s="5">
        <f ca="1">IF(INDEX(GLOBAL[KET],MATCH(A1870,GLOBAL[ID]))="","-",INDEX(GLOBAL[KET],MATCH(A1870,GLOBAL[ID])))</f>
        <v>2000</v>
      </c>
    </row>
    <row r="1871" spans="1:6" ht="15">
      <c r="A1871" s="12">
        <v>1870</v>
      </c>
      <c r="D1871" s="3" t="str">
        <f ca="1">INDEX(GLOBAL[NAMA BARANG],MATCH(A1871,GLOBAL[ID]))</f>
        <v>Spidol 12W 838 Golden</v>
      </c>
      <c r="E1871" s="4">
        <f ca="1">INDEX(GLOBAL[TT],MATCH(A1871,GLOBAL[ID]))</f>
        <v>30</v>
      </c>
      <c r="F1871" s="5" t="str">
        <f ca="1">IF(INDEX(GLOBAL[KET],MATCH(A1871,GLOBAL[ID]))="","-",INDEX(GLOBAL[KET],MATCH(A1871,GLOBAL[ID])))</f>
        <v>24 LSN</v>
      </c>
    </row>
    <row r="1872" spans="1:6" ht="15">
      <c r="A1872" s="12">
        <v>1871</v>
      </c>
      <c r="D1872" s="3" t="str">
        <f ca="1">INDEX(GLOBAL[NAMA BARANG],MATCH(A1872,GLOBAL[ID]))</f>
        <v>Spidol 1F Wp 636-12 Infico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12 LSN</v>
      </c>
    </row>
    <row r="1873" spans="1:6" ht="15">
      <c r="A1873" s="12">
        <v>1872</v>
      </c>
      <c r="D1873" s="3" t="str">
        <f ca="1">INDEX(GLOBAL[NAMA BARANG],MATCH(A1873,GLOBAL[ID]))</f>
        <v>Spidol Hitam Xue Si WT-8009 Executive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72 ls</v>
      </c>
    </row>
    <row r="1874" spans="1:6" ht="15">
      <c r="A1874" s="12">
        <v>1873</v>
      </c>
      <c r="D1874" s="3" t="str">
        <f ca="1">INDEX(GLOBAL[NAMA BARANG],MATCH(A1874,GLOBAL[ID]))</f>
        <v>Spidol Infico 886-12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192 pc</v>
      </c>
    </row>
    <row r="1875" spans="1:6" ht="15">
      <c r="A1875" s="12">
        <v>1874</v>
      </c>
      <c r="D1875" s="3" t="str">
        <f ca="1">INDEX(GLOBAL[NAMA BARANG],MATCH(A1875,GLOBAL[ID]))</f>
        <v>Spidol marker Chagli PM 9905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120 ls</v>
      </c>
    </row>
    <row r="1876" spans="1:6" ht="15">
      <c r="A1876" s="12">
        <v>1875</v>
      </c>
      <c r="D1876" s="3" t="str">
        <f ca="1">INDEX(GLOBAL[NAMA BARANG],MATCH(A1876,GLOBAL[ID]))</f>
        <v>Spidol Show 8 warna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12 ls</v>
      </c>
    </row>
    <row r="1877" spans="1:6" ht="15">
      <c r="A1877" s="12">
        <v>1876</v>
      </c>
      <c r="D1877" s="3" t="str">
        <f ca="1">INDEX(GLOBAL[NAMA BARANG],MATCH(A1877,GLOBAL[ID]))</f>
        <v>Spidol Tabung 661-8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1877</v>
      </c>
      <c r="D1878" s="3" t="str">
        <f ca="1">INDEX(GLOBAL[NAMA BARANG],MATCH(A1878,GLOBAL[ID]))</f>
        <v>Stabillo 2w HL 219 Zendi</v>
      </c>
      <c r="E1878" s="4">
        <f ca="1">INDEX(GLOBAL[TT],MATCH(A1878,GLOBAL[ID]))</f>
        <v>61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2w HL 220(5)/ 221(10)</v>
      </c>
      <c r="E1879" s="4">
        <f ca="1">INDEX(GLOBAL[TT],MATCH(A1879,GLOBAL[ID]))</f>
        <v>15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1879</v>
      </c>
      <c r="D1880" s="3" t="str">
        <f ca="1">INDEX(GLOBAL[NAMA BARANG],MATCH(A1880,GLOBAL[ID]))</f>
        <v>Stabillo 6608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112 box</v>
      </c>
    </row>
    <row r="1881" spans="1:6" ht="15">
      <c r="A1881" s="12">
        <v>1880</v>
      </c>
      <c r="D1881" s="3" t="str">
        <f ca="1">INDEX(GLOBAL[NAMA BARANG],MATCH(A1881,GLOBAL[ID]))</f>
        <v>Stabillo CS 187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CS 2001 Cosh Blk</v>
      </c>
      <c r="E1882" s="4">
        <f ca="1">INDEX(GLOBAL[TT],MATCH(A1882,GLOBAL[ID]))</f>
        <v>12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CS 2002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144 LSN</v>
      </c>
    </row>
    <row r="1884" spans="1:6" ht="15">
      <c r="A1884" s="12">
        <v>1883</v>
      </c>
      <c r="D1884" s="3" t="str">
        <f ca="1">INDEX(GLOBAL[NAMA BARANG],MATCH(A1884,GLOBAL[ID]))</f>
        <v>Stabillo Fancy STF-2588 mini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100 ls</v>
      </c>
    </row>
    <row r="1885" spans="1:6" ht="15">
      <c r="A1885" s="12">
        <v>1884</v>
      </c>
      <c r="D1885" s="3" t="str">
        <f ca="1">INDEX(GLOBAL[NAMA BARANG],MATCH(A1885,GLOBAL[ID]))</f>
        <v>Stabillo Gell GH 789/ 808 joss</v>
      </c>
      <c r="E1885" s="4">
        <f ca="1">INDEX(GLOBAL[TT],MATCH(A1885,GLOBAL[ID]))</f>
        <v>5</v>
      </c>
      <c r="F1885" s="5" t="str">
        <f ca="1">IF(INDEX(GLOBAL[KET],MATCH(A1885,GLOBAL[ID]))="","-",INDEX(GLOBAL[KET],MATCH(A1885,GLOBAL[ID])))</f>
        <v>1000 pc</v>
      </c>
    </row>
    <row r="1886" spans="1:6" ht="15">
      <c r="A1886" s="12">
        <v>1885</v>
      </c>
      <c r="D1886" s="3" t="str">
        <f ca="1">INDEX(GLOBAL[NAMA BARANG],MATCH(A1886,GLOBAL[ID]))</f>
        <v>Stabillo HL 520 Vanco (Faktur)</v>
      </c>
      <c r="E1886" s="4">
        <f ca="1">INDEX(GLOBAL[TT],MATCH(A1886,GLOBAL[ID]))</f>
        <v>8</v>
      </c>
      <c r="F1886" s="5" t="str">
        <f ca="1">IF(INDEX(GLOBAL[KET],MATCH(A1886,GLOBAL[ID]))="","-",INDEX(GLOBAL[KET],MATCH(A1886,GLOBAL[ID])))</f>
        <v>100 LSN</v>
      </c>
    </row>
    <row r="1887" spans="1:6" ht="15">
      <c r="A1887" s="12">
        <v>1886</v>
      </c>
      <c r="D1887" s="3" t="str">
        <f ca="1">INDEX(GLOBAL[NAMA BARANG],MATCH(A1887,GLOBAL[ID]))</f>
        <v>Stabillo HP 6608A K</v>
      </c>
      <c r="E1887" s="4">
        <f ca="1">INDEX(GLOBAL[TT],MATCH(A1887,GLOBAL[ID]))</f>
        <v>26</v>
      </c>
      <c r="F1887" s="5" t="str">
        <f ca="1">IF(INDEX(GLOBAL[KET],MATCH(A1887,GLOBAL[ID]))="","-",INDEX(GLOBAL[KET],MATCH(A1887,GLOBAL[ID])))</f>
        <v>1440 pc</v>
      </c>
    </row>
    <row r="1888" spans="1:6" ht="15">
      <c r="A1888" s="12">
        <v>1887</v>
      </c>
      <c r="D1888" s="3" t="str">
        <f ca="1">INDEX(GLOBAL[NAMA BARANG],MATCH(A1888,GLOBAL[ID]))</f>
        <v>Stabillo PR 9002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96 ls</v>
      </c>
    </row>
    <row r="1889" spans="1:6" ht="15">
      <c r="A1889" s="12">
        <v>1888</v>
      </c>
      <c r="D1889" s="3" t="str">
        <f ca="1">INDEX(GLOBAL[NAMA BARANG],MATCH(A1889,GLOBAL[ID]))</f>
        <v>Stabillo TF 1145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60 LSN</v>
      </c>
    </row>
    <row r="1890" spans="1:6" ht="15">
      <c r="A1890" s="12">
        <v>1889</v>
      </c>
      <c r="D1890" s="3" t="str">
        <f ca="1">INDEX(GLOBAL[NAMA BARANG],MATCH(A1890,GLOBAL[ID]))</f>
        <v>Stabillo TF JHP 789 jelly</v>
      </c>
      <c r="E1890" s="4">
        <f ca="1">INDEX(GLOBAL[TT],MATCH(A1890,GLOBAL[ID]))</f>
        <v>46</v>
      </c>
      <c r="F1890" s="5" t="str">
        <f ca="1">IF(INDEX(GLOBAL[KET],MATCH(A1890,GLOBAL[ID]))="","-",INDEX(GLOBAL[KET],MATCH(A1890,GLOBAL[ID])))</f>
        <v>72 ls</v>
      </c>
    </row>
    <row r="1891" spans="1:6" ht="15">
      <c r="A1891" s="12">
        <v>1890</v>
      </c>
      <c r="D1891" s="3" t="str">
        <f ca="1">INDEX(GLOBAL[NAMA BARANG],MATCH(A1891,GLOBAL[ID]))</f>
        <v>Stabillo TF Mini 105(4)</v>
      </c>
      <c r="E1891" s="4">
        <f ca="1">INDEX(GLOBAL[TT],MATCH(A1891,GLOBAL[ID]))</f>
        <v>4</v>
      </c>
      <c r="F1891" s="5" t="str">
        <f ca="1">IF(INDEX(GLOBAL[KET],MATCH(A1891,GLOBAL[ID]))="","-",INDEX(GLOBAL[KET],MATCH(A1891,GLOBAL[ID])))</f>
        <v>2 ls</v>
      </c>
    </row>
    <row r="1892" spans="1:6" ht="15">
      <c r="A1892" s="12">
        <v>1891</v>
      </c>
      <c r="D1892" s="3" t="str">
        <f ca="1">INDEX(GLOBAL[NAMA BARANG],MATCH(A1892,GLOBAL[ID]))</f>
        <v>Stabillo TZ 8001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144 LSN</v>
      </c>
    </row>
    <row r="1893" spans="1:6" ht="15">
      <c r="A1893" s="12">
        <v>1892</v>
      </c>
      <c r="D1893" s="3" t="str">
        <f ca="1">INDEX(GLOBAL[NAMA BARANG],MATCH(A1893,GLOBAL[ID]))</f>
        <v>Stabillo WT-7002 (@ 10pc) Executive</v>
      </c>
      <c r="E1893" s="4">
        <f ca="1">INDEX(GLOBAL[TT],MATCH(A1893,GLOBAL[ID]))</f>
        <v>5</v>
      </c>
      <c r="F1893" s="5" t="str">
        <f ca="1">IF(INDEX(GLOBAL[KET],MATCH(A1893,GLOBAL[ID]))="","-",INDEX(GLOBAL[KET],MATCH(A1893,GLOBAL[ID])))</f>
        <v>96 box</v>
      </c>
    </row>
    <row r="1894" spans="1:6" ht="15">
      <c r="A1894" s="12">
        <v>1893</v>
      </c>
      <c r="D1894" s="3" t="str">
        <f ca="1">INDEX(GLOBAL[NAMA BARANG],MATCH(A1894,GLOBAL[ID]))</f>
        <v>Stamp Flash Pkc</v>
      </c>
      <c r="E1894" s="4">
        <f ca="1">INDEX(GLOBAL[TT],MATCH(A1894,GLOBAL[ID]))</f>
        <v>7</v>
      </c>
      <c r="F1894" s="5" t="str">
        <f ca="1">IF(INDEX(GLOBAL[KET],MATCH(A1894,GLOBAL[ID]))="","-",INDEX(GLOBAL[KET],MATCH(A1894,GLOBAL[ID])))</f>
        <v>60 ls</v>
      </c>
    </row>
    <row r="1895" spans="1:6" ht="15">
      <c r="A1895" s="12">
        <v>1894</v>
      </c>
      <c r="D1895" s="3" t="str">
        <f ca="1">INDEX(GLOBAL[NAMA BARANG],MATCH(A1895,GLOBAL[ID]))</f>
        <v>Stamp Set 340-02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60 ls</v>
      </c>
    </row>
    <row r="1896" spans="1:6" ht="15">
      <c r="A1896" s="12">
        <v>1895</v>
      </c>
      <c r="D1896" s="3" t="str">
        <f ca="1">INDEX(GLOBAL[NAMA BARANG],MATCH(A1896,GLOBAL[ID]))</f>
        <v>Stampad Hero B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20 LSN</v>
      </c>
    </row>
    <row r="1897" spans="1:6" ht="15">
      <c r="A1897" s="12">
        <v>1896</v>
      </c>
      <c r="D1897" s="3" t="str">
        <f ca="1">INDEX(GLOBAL[NAMA BARANG],MATCH(A1897,GLOBAL[ID]))</f>
        <v>Stampad Hero k</v>
      </c>
      <c r="E1897" s="4">
        <f ca="1">INDEX(GLOBAL[TT],MATCH(A1897,GLOBAL[ID]))</f>
        <v>8</v>
      </c>
      <c r="F1897" s="5" t="str">
        <f ca="1">IF(INDEX(GLOBAL[KET],MATCH(A1897,GLOBAL[ID]))="","-",INDEX(GLOBAL[KET],MATCH(A1897,GLOBAL[ID])))</f>
        <v>24 ls</v>
      </c>
    </row>
    <row r="1898" spans="1:6" ht="15">
      <c r="A1898" s="12">
        <v>1897</v>
      </c>
      <c r="D1898" s="3" t="str">
        <f ca="1">INDEX(GLOBAL[NAMA BARANG],MATCH(A1898,GLOBAL[ID]))</f>
        <v>Standart Bk V tech 6.5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5 ls</v>
      </c>
    </row>
    <row r="1899" spans="1:6" ht="15">
      <c r="A1899" s="12">
        <v>1898</v>
      </c>
      <c r="D1899" s="3" t="str">
        <f ca="1">INDEX(GLOBAL[NAMA BARANG],MATCH(A1899,GLOBAL[ID]))</f>
        <v>Standart Bk V Tech no 7</v>
      </c>
      <c r="E1899" s="4">
        <f ca="1">INDEX(GLOBAL[TT],MATCH(A1899,GLOBAL[ID]))</f>
        <v>68</v>
      </c>
      <c r="F1899" s="5" t="str">
        <f ca="1">IF(INDEX(GLOBAL[KET],MATCH(A1899,GLOBAL[ID]))="","-",INDEX(GLOBAL[KET],MATCH(A1899,GLOBAL[ID])))</f>
        <v>60 pc</v>
      </c>
    </row>
    <row r="1900" spans="1:6" ht="15">
      <c r="A1900" s="12">
        <v>1899</v>
      </c>
      <c r="D1900" s="3" t="str">
        <f ca="1">INDEX(GLOBAL[NAMA BARANG],MATCH(A1900,GLOBAL[ID]))</f>
        <v>Stapler 414 Yuan Chong 414 Faktur</v>
      </c>
      <c r="E1900" s="4">
        <f ca="1">INDEX(GLOBAL[TT],MATCH(A1900,GLOBAL[ID]))</f>
        <v>13</v>
      </c>
      <c r="F1900" s="5" t="str">
        <f ca="1">IF(INDEX(GLOBAL[KET],MATCH(A1900,GLOBAL[ID]))="","-",INDEX(GLOBAL[KET],MATCH(A1900,GLOBAL[ID])))</f>
        <v>5 ls</v>
      </c>
    </row>
    <row r="1901" spans="1:6" ht="15">
      <c r="A1901" s="12">
        <v>1900</v>
      </c>
      <c r="D1901" s="3" t="str">
        <f ca="1">INDEX(GLOBAL[NAMA BARANG],MATCH(A1901,GLOBAL[ID]))</f>
        <v>Stapler Achuna 110</v>
      </c>
      <c r="E1901" s="4">
        <f ca="1">INDEX(GLOBAL[TT],MATCH(A1901,GLOBAL[ID]))</f>
        <v>4</v>
      </c>
      <c r="F1901" s="5" t="str">
        <f ca="1">IF(INDEX(GLOBAL[KET],MATCH(A1901,GLOBAL[ID]))="","-",INDEX(GLOBAL[KET],MATCH(A1901,GLOBAL[ID])))</f>
        <v>48 ls</v>
      </c>
    </row>
    <row r="1902" spans="1:6" ht="15">
      <c r="A1902" s="12">
        <v>1901</v>
      </c>
      <c r="D1902" s="3" t="str">
        <f ca="1">INDEX(GLOBAL[NAMA BARANG],MATCH(A1902,GLOBAL[ID]))</f>
        <v>Stapler HD 10 (STHD 10)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25 ls</v>
      </c>
    </row>
    <row r="1903" spans="1:6" ht="15">
      <c r="A1903" s="12">
        <v>1902</v>
      </c>
      <c r="D1903" s="3" t="str">
        <f ca="1">INDEX(GLOBAL[NAMA BARANG],MATCH(A1903,GLOBAL[ID]))</f>
        <v>Stapler Rapid Soon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20 pc</v>
      </c>
    </row>
    <row r="1904" spans="1:6" ht="15">
      <c r="A1904" s="12">
        <v>1903</v>
      </c>
      <c r="D1904" s="3" t="str">
        <f ca="1">INDEX(GLOBAL[NAMA BARANG],MATCH(A1904,GLOBAL[ID]))</f>
        <v>Stapler SDI 1104 FAKTUR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30 LSN</v>
      </c>
    </row>
    <row r="1905" spans="1:6" ht="15">
      <c r="A1905" s="12">
        <v>1904</v>
      </c>
      <c r="D1905" s="3" t="str">
        <f ca="1">INDEX(GLOBAL[NAMA BARANG],MATCH(A1905,GLOBAL[ID]))</f>
        <v>Stapler V Tech HD 10NR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360 pc</v>
      </c>
    </row>
    <row r="1906" spans="1:6" ht="15">
      <c r="A1906" s="12">
        <v>1905</v>
      </c>
      <c r="D1906" s="3" t="str">
        <f ca="1">INDEX(GLOBAL[NAMA BARANG],MATCH(A1906,GLOBAL[ID]))</f>
        <v>Stapler V Tech HD 45L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40 pc</v>
      </c>
    </row>
    <row r="1907" spans="1:6" ht="15">
      <c r="A1907" s="12">
        <v>1906</v>
      </c>
      <c r="D1907" s="3" t="str">
        <f ca="1">INDEX(GLOBAL[NAMA BARANG],MATCH(A1907,GLOBAL[ID]))</f>
        <v>Stapler V Tech HDZ 10M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720 pc</v>
      </c>
    </row>
    <row r="1908" spans="1:6" ht="15">
      <c r="A1908" s="12">
        <v>1907</v>
      </c>
      <c r="D1908" s="3" t="str">
        <f ca="1">INDEX(GLOBAL[NAMA BARANG],MATCH(A1908,GLOBAL[ID]))</f>
        <v>Stapler V Tech MOD-10</v>
      </c>
      <c r="E1908" s="4">
        <f ca="1">INDEX(GLOBAL[TT],MATCH(A1908,GLOBAL[ID]))</f>
        <v>7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Stapler V Tech MOD-10M</v>
      </c>
      <c r="E1909" s="4">
        <f ca="1">INDEX(GLOBAL[TT],MATCH(A1909,GLOBAL[ID]))</f>
        <v>3</v>
      </c>
      <c r="F1909" s="5" t="str">
        <f ca="1">IF(INDEX(GLOBAL[KET],MATCH(A1909,GLOBAL[ID]))="","-",INDEX(GLOBAL[KET],MATCH(A1909,GLOBAL[ID])))</f>
        <v>720 pc</v>
      </c>
    </row>
    <row r="1910" spans="1:6" ht="15">
      <c r="A1910" s="12">
        <v>1909</v>
      </c>
      <c r="D1910" s="3" t="str">
        <f ca="1">INDEX(GLOBAL[NAMA BARANG],MATCH(A1910,GLOBAL[ID]))</f>
        <v>Stapler V Tech MOD-45M</v>
      </c>
      <c r="E1910" s="4">
        <f ca="1">INDEX(GLOBAL[TT],MATCH(A1910,GLOBAL[ID]))</f>
        <v>6</v>
      </c>
      <c r="F1910" s="5" t="str">
        <f ca="1">IF(INDEX(GLOBAL[KET],MATCH(A1910,GLOBAL[ID]))="","-",INDEX(GLOBAL[KET],MATCH(A1910,GLOBAL[ID])))</f>
        <v>480 pc</v>
      </c>
    </row>
    <row r="1911" spans="1:6" ht="15">
      <c r="A1911" s="12">
        <v>1910</v>
      </c>
      <c r="D1911" s="3" t="str">
        <f ca="1">INDEX(GLOBAL[NAMA BARANG],MATCH(A1911,GLOBAL[ID]))</f>
        <v>Stapler V Tech NR 10</v>
      </c>
      <c r="E1911" s="4">
        <f ca="1">INDEX(GLOBAL[TT],MATCH(A1911,GLOBAL[ID]))</f>
        <v>9</v>
      </c>
      <c r="F1911" s="5" t="str">
        <f ca="1">IF(INDEX(GLOBAL[KET],MATCH(A1911,GLOBAL[ID]))="","-",INDEX(GLOBAL[KET],MATCH(A1911,GLOBAL[ID])))</f>
        <v>360 pc</v>
      </c>
    </row>
    <row r="1912" spans="1:6" ht="15">
      <c r="A1912" s="12">
        <v>1911</v>
      </c>
      <c r="D1912" s="3" t="str">
        <f ca="1">INDEX(GLOBAL[NAMA BARANG],MATCH(A1912,GLOBAL[ID]))</f>
        <v>Stapler V Tech Standy 10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240 pc</v>
      </c>
    </row>
    <row r="1913" spans="1:6" ht="15">
      <c r="A1913" s="12">
        <v>1912</v>
      </c>
      <c r="D1913" s="3" t="str">
        <f ca="1">INDEX(GLOBAL[NAMA BARANG],MATCH(A1913,GLOBAL[ID]))</f>
        <v>Stationery Box Fy 03 Hp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16 ls</v>
      </c>
    </row>
    <row r="1914" spans="1:6" ht="15">
      <c r="A1914" s="12">
        <v>1913</v>
      </c>
      <c r="D1914" s="3" t="str">
        <f ca="1">INDEX(GLOBAL[NAMA BARANG],MATCH(A1914,GLOBAL[ID]))</f>
        <v>Stempel SK 1602</v>
      </c>
      <c r="E1914" s="4">
        <f ca="1">INDEX(GLOBAL[TT],MATCH(A1914,GLOBAL[ID]))</f>
        <v>8</v>
      </c>
      <c r="F1914" s="5" t="str">
        <f ca="1">IF(INDEX(GLOBAL[KET],MATCH(A1914,GLOBAL[ID]))="","-",INDEX(GLOBAL[KET],MATCH(A1914,GLOBAL[ID])))</f>
        <v>432 pc</v>
      </c>
    </row>
    <row r="1915" spans="1:6" ht="15">
      <c r="A1915" s="12">
        <v>1914</v>
      </c>
      <c r="D1915" s="3" t="str">
        <f ca="1">INDEX(GLOBAL[NAMA BARANG],MATCH(A1915,GLOBAL[ID]))</f>
        <v>Stempel SK 849K</v>
      </c>
      <c r="E1915" s="4">
        <f ca="1">INDEX(GLOBAL[TT],MATCH(A1915,GLOBAL[ID]))</f>
        <v>8</v>
      </c>
      <c r="F1915" s="5" t="str">
        <f ca="1">IF(INDEX(GLOBAL[KET],MATCH(A1915,GLOBAL[ID]))="","-",INDEX(GLOBAL[KET],MATCH(A1915,GLOBAL[ID])))</f>
        <v>360 pc</v>
      </c>
    </row>
    <row r="1916" spans="1:6" ht="15">
      <c r="A1916" s="12">
        <v>1915</v>
      </c>
      <c r="D1916" s="3" t="str">
        <f ca="1">INDEX(GLOBAL[NAMA BARANG],MATCH(A1916,GLOBAL[ID]))</f>
        <v>Stick note 654 4C</v>
      </c>
      <c r="E1916" s="4">
        <f ca="1">INDEX(GLOBAL[TT],MATCH(A1916,GLOBAL[ID]))</f>
        <v>6</v>
      </c>
      <c r="F1916" s="5" t="str">
        <f ca="1">IF(INDEX(GLOBAL[KET],MATCH(A1916,GLOBAL[ID]))="","-",INDEX(GLOBAL[KET],MATCH(A1916,GLOBAL[ID])))</f>
        <v>600 pc</v>
      </c>
    </row>
    <row r="1917" spans="1:6" ht="15">
      <c r="A1917" s="12">
        <v>1916</v>
      </c>
      <c r="D1917" s="3" t="str">
        <f ca="1">INDEX(GLOBAL[NAMA BARANG],MATCH(A1917,GLOBAL[ID]))</f>
        <v>Stick Note DF AO 3L (garis)</v>
      </c>
      <c r="E1917" s="4">
        <f ca="1">INDEX(GLOBAL[TT],MATCH(A1917,GLOBAL[ID]))</f>
        <v>15</v>
      </c>
      <c r="F1917" s="5" t="str">
        <f ca="1">IF(INDEX(GLOBAL[KET],MATCH(A1917,GLOBAL[ID]))="","-",INDEX(GLOBAL[KET],MATCH(A1917,GLOBAL[ID])))</f>
        <v>384 pc</v>
      </c>
    </row>
    <row r="1918" spans="1:6" ht="15">
      <c r="A1918" s="12">
        <v>1917</v>
      </c>
      <c r="D1918" s="3" t="str">
        <f ca="1">INDEX(GLOBAL[NAMA BARANG],MATCH(A1918,GLOBAL[ID]))</f>
        <v>Stick note KC 5830</v>
      </c>
      <c r="E1918" s="4">
        <f ca="1">INDEX(GLOBAL[TT],MATCH(A1918,GLOBAL[ID]))</f>
        <v>8</v>
      </c>
      <c r="F1918" s="5">
        <f ca="1">IF(INDEX(GLOBAL[KET],MATCH(A1918,GLOBAL[ID]))="","-",INDEX(GLOBAL[KET],MATCH(A1918,GLOBAL[ID])))</f>
        <v>1600</v>
      </c>
    </row>
    <row r="1919" spans="1:6" ht="15">
      <c r="A1919" s="12">
        <v>1918</v>
      </c>
      <c r="D1919" s="3" t="str">
        <f ca="1">INDEX(GLOBAL[NAMA BARANG],MATCH(A1919,GLOBAL[ID]))</f>
        <v>Stick Note plastik 112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1440 pc</v>
      </c>
    </row>
    <row r="1920" spans="1:6" ht="15">
      <c r="A1920" s="12">
        <v>1919</v>
      </c>
      <c r="D1920" s="3" t="str">
        <f ca="1">INDEX(GLOBAL[NAMA BARANG],MATCH(A1920,GLOBAL[ID]))</f>
        <v>Stick Note TF 0243</v>
      </c>
      <c r="E1920" s="4">
        <f ca="1">INDEX(GLOBAL[TT],MATCH(A1920,GLOBAL[ID]))</f>
        <v>30</v>
      </c>
      <c r="F1920" s="5" t="str">
        <f ca="1">IF(INDEX(GLOBAL[KET],MATCH(A1920,GLOBAL[ID]))="","-",INDEX(GLOBAL[KET],MATCH(A1920,GLOBAL[ID])))</f>
        <v>108 pc</v>
      </c>
    </row>
    <row r="1921" spans="1:6" ht="15">
      <c r="A1921" s="12">
        <v>1920</v>
      </c>
      <c r="D1921" s="3" t="str">
        <f ca="1">INDEX(GLOBAL[NAMA BARANG],MATCH(A1921,GLOBAL[ID]))</f>
        <v>Stick Note TF 0244 (400lb)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108 PCS</v>
      </c>
    </row>
    <row r="1922" spans="1:6" ht="15">
      <c r="A1922" s="12">
        <v>1921</v>
      </c>
      <c r="D1922" s="3" t="str">
        <f ca="1">INDEX(GLOBAL[NAMA BARANG],MATCH(A1922,GLOBAL[ID]))</f>
        <v>Stick Note TF 654 5C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300 pc</v>
      </c>
    </row>
    <row r="1923" spans="1:6" ht="15">
      <c r="A1923" s="12">
        <v>1922</v>
      </c>
      <c r="D1923" s="3" t="str">
        <f ca="1">INDEX(GLOBAL[NAMA BARANG],MATCH(A1923,GLOBAL[ID]))</f>
        <v>Stick Transparant MH (Wi WW01) Balon</v>
      </c>
      <c r="E1923" s="4">
        <f ca="1">INDEX(GLOBAL[TT],MATCH(A1923,GLOBAL[ID]))</f>
        <v>1</v>
      </c>
      <c r="F1923" s="5">
        <f ca="1">IF(INDEX(GLOBAL[KET],MATCH(A1923,GLOBAL[ID]))="","-",INDEX(GLOBAL[KET],MATCH(A1923,GLOBAL[ID])))</f>
        <v>100</v>
      </c>
    </row>
    <row r="1924" spans="1:6" ht="15">
      <c r="A1924" s="12">
        <v>1923</v>
      </c>
      <c r="D1924" s="3" t="str">
        <f ca="1">INDEX(GLOBAL[NAMA BARANG],MATCH(A1924,GLOBAL[ID]))</f>
        <v>Sticker 2U 501-520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500 pc</v>
      </c>
    </row>
    <row r="1925" spans="1:6" ht="15">
      <c r="A1925" s="12">
        <v>1924</v>
      </c>
      <c r="D1925" s="3" t="str">
        <f ca="1">INDEX(GLOBAL[NAMA BARANG],MATCH(A1925,GLOBAL[ID]))</f>
        <v>Sticker Book Seal 500 (1x90)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20 card</v>
      </c>
    </row>
    <row r="1926" spans="1:6" ht="15">
      <c r="A1926" s="12">
        <v>1925</v>
      </c>
      <c r="D1926" s="3" t="str">
        <f ca="1">INDEX(GLOBAL[NAMA BARANG],MATCH(A1926,GLOBAL[ID]))</f>
        <v>Sticker JB 96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2000 pc</v>
      </c>
    </row>
    <row r="1927" spans="1:6" ht="15">
      <c r="A1927" s="12">
        <v>1926</v>
      </c>
      <c r="D1927" s="3" t="str">
        <f ca="1">INDEX(GLOBAL[NAMA BARANG],MATCH(A1927,GLOBAL[ID]))</f>
        <v>Sticker Nama Disney (blm jadi) 1 pak 2pc</v>
      </c>
      <c r="E1927" s="4">
        <f ca="1">INDEX(GLOBAL[TT],MATCH(A1927,GLOBAL[ID]))</f>
        <v>4</v>
      </c>
      <c r="F1927" s="5" t="str">
        <f ca="1">IF(INDEX(GLOBAL[KET],MATCH(A1927,GLOBAL[ID]))="","-",INDEX(GLOBAL[KET],MATCH(A1927,GLOBAL[ID])))</f>
        <v>800 pc</v>
      </c>
    </row>
    <row r="1928" spans="1:6" ht="15">
      <c r="A1928" s="12">
        <v>1927</v>
      </c>
      <c r="D1928" s="3" t="str">
        <f ca="1">INDEX(GLOBAL[NAMA BARANG],MATCH(A1928,GLOBAL[ID]))</f>
        <v>Sticker TWM 1001-1012</v>
      </c>
      <c r="E1928" s="4">
        <f ca="1">INDEX(GLOBAL[TT],MATCH(A1928,GLOBAL[ID]))</f>
        <v>4</v>
      </c>
      <c r="F1928" s="5">
        <f ca="1">IF(INDEX(GLOBAL[KET],MATCH(A1928,GLOBAL[ID]))="","-",INDEX(GLOBAL[KET],MATCH(A1928,GLOBAL[ID])))</f>
        <v>480</v>
      </c>
    </row>
    <row r="1929" spans="1:6" ht="15">
      <c r="A1929" s="12">
        <v>1928</v>
      </c>
      <c r="D1929" s="3" t="str">
        <f ca="1">INDEX(GLOBAL[NAMA BARANG],MATCH(A1929,GLOBAL[ID]))</f>
        <v>Sticker WTP Timbul 4 Design (@ 30pc)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2520 pc</v>
      </c>
    </row>
    <row r="1930" spans="1:6" ht="15">
      <c r="A1930" s="12">
        <v>1929</v>
      </c>
      <c r="D1930" s="3" t="str">
        <f ca="1">INDEX(GLOBAL[NAMA BARANG],MATCH(A1930,GLOBAL[ID]))</f>
        <v>StickerRom Decor 2FXH 8011-8019</v>
      </c>
      <c r="E1930" s="4">
        <f ca="1">INDEX(GLOBAL[TT],MATCH(A1930,GLOBAL[ID]))</f>
        <v>1</v>
      </c>
      <c r="F1930" s="5">
        <f ca="1">IF(INDEX(GLOBAL[KET],MATCH(A1930,GLOBAL[ID]))="","-",INDEX(GLOBAL[KET],MATCH(A1930,GLOBAL[ID])))</f>
        <v>2400</v>
      </c>
    </row>
    <row r="1931" spans="1:6" ht="15">
      <c r="A1931" s="12">
        <v>1930</v>
      </c>
      <c r="D1931" s="3" t="str">
        <f ca="1">INDEX(GLOBAL[NAMA BARANG],MATCH(A1931,GLOBAL[ID]))</f>
        <v>StickerRom Decor FHD 001-012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500 pc</v>
      </c>
    </row>
    <row r="1932" spans="1:6" ht="15">
      <c r="A1932" s="12">
        <v>1931</v>
      </c>
      <c r="D1932" s="3" t="str">
        <f ca="1">INDEX(GLOBAL[NAMA BARANG],MATCH(A1932,GLOBAL[ID]))</f>
        <v>StickerRom Decor Ok V 025-032</v>
      </c>
      <c r="E1932" s="4">
        <f ca="1">INDEX(GLOBAL[TT],MATCH(A1932,GLOBAL[ID]))</f>
        <v>4</v>
      </c>
      <c r="F1932" s="5">
        <f ca="1">IF(INDEX(GLOBAL[KET],MATCH(A1932,GLOBAL[ID]))="","-",INDEX(GLOBAL[KET],MATCH(A1932,GLOBAL[ID])))</f>
        <v>800</v>
      </c>
    </row>
    <row r="1933" spans="1:6" ht="15">
      <c r="A1933" s="12">
        <v>1932</v>
      </c>
      <c r="D1933" s="3" t="str">
        <f ca="1">INDEX(GLOBAL[NAMA BARANG],MATCH(A1933,GLOBAL[ID]))</f>
        <v>StickerRom Decor SC 1001-08/</v>
      </c>
      <c r="E1933" s="4">
        <f ca="1">INDEX(GLOBAL[TT],MATCH(A1933,GLOBAL[ID]))</f>
        <v>4</v>
      </c>
      <c r="F1933" s="5">
        <f ca="1">IF(INDEX(GLOBAL[KET],MATCH(A1933,GLOBAL[ID]))="","-",INDEX(GLOBAL[KET],MATCH(A1933,GLOBAL[ID])))</f>
        <v>800</v>
      </c>
    </row>
    <row r="1934" spans="1:6" ht="15">
      <c r="A1934" s="12">
        <v>1933</v>
      </c>
      <c r="D1934" s="3" t="str">
        <f ca="1">INDEX(GLOBAL[NAMA BARANG],MATCH(A1934,GLOBAL[ID]))</f>
        <v>Stip 002 Bunga Beauty (1 card=12)</v>
      </c>
      <c r="E1934" s="4">
        <f ca="1">INDEX(GLOBAL[TT],MATCH(A1934,GLOBAL[ID]))</f>
        <v>6</v>
      </c>
      <c r="F1934" s="5" t="str">
        <f ca="1">IF(INDEX(GLOBAL[KET],MATCH(A1934,GLOBAL[ID]))="","-",INDEX(GLOBAL[KET],MATCH(A1934,GLOBAL[ID])))</f>
        <v>100 card</v>
      </c>
    </row>
    <row r="1935" spans="1:6" ht="15">
      <c r="A1935" s="12">
        <v>1934</v>
      </c>
      <c r="D1935" s="3" t="str">
        <f ca="1">INDEX(GLOBAL[NAMA BARANG],MATCH(A1935,GLOBAL[ID]))</f>
        <v>Stip 1402 Sepak bola (36)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40 box</v>
      </c>
    </row>
    <row r="1936" spans="1:6" ht="15">
      <c r="A1936" s="12">
        <v>1935</v>
      </c>
      <c r="D1936" s="3" t="str">
        <f ca="1">INDEX(GLOBAL[NAMA BARANG],MATCH(A1936,GLOBAL[ID]))</f>
        <v>Stip 2115</v>
      </c>
      <c r="E1936" s="4">
        <f ca="1">INDEX(GLOBAL[TT],MATCH(A1936,GLOBAL[ID]))</f>
        <v>3</v>
      </c>
      <c r="F1936" s="5" t="str">
        <f ca="1">IF(INDEX(GLOBAL[KET],MATCH(A1936,GLOBAL[ID]))="","-",INDEX(GLOBAL[KET],MATCH(A1936,GLOBAL[ID])))</f>
        <v>30 ls</v>
      </c>
    </row>
    <row r="1937" spans="1:6" ht="15">
      <c r="A1937" s="12">
        <v>1936</v>
      </c>
      <c r="D1937" s="3" t="str">
        <f ca="1">INDEX(GLOBAL[NAMA BARANG],MATCH(A1937,GLOBAL[ID]))</f>
        <v>Stip 2819 Monochi (30 pc) Boneka coklat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1937</v>
      </c>
      <c r="D1938" s="3" t="str">
        <f ca="1">INDEX(GLOBAL[NAMA BARANG],MATCH(A1938,GLOBAL[ID]))</f>
        <v>Stip 3901 PR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1938</v>
      </c>
      <c r="D1939" s="3" t="str">
        <f ca="1">INDEX(GLOBAL[NAMA BARANG],MATCH(A1939,GLOBAL[ID]))</f>
        <v>Stip 4005 (1x40)</v>
      </c>
      <c r="E1939" s="4">
        <f ca="1">INDEX(GLOBAL[TT],MATCH(A1939,GLOBAL[ID]))</f>
        <v>1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1939</v>
      </c>
      <c r="D1940" s="3" t="str">
        <f ca="1">INDEX(GLOBAL[NAMA BARANG],MATCH(A1940,GLOBAL[ID]))</f>
        <v>Stip 5218 Monster (1 Box=32)</v>
      </c>
      <c r="E1940" s="4">
        <f ca="1">INDEX(GLOBAL[TT],MATCH(A1940,GLOBAL[ID]))</f>
        <v>11</v>
      </c>
      <c r="F1940" s="5" t="str">
        <f ca="1">IF(INDEX(GLOBAL[KET],MATCH(A1940,GLOBAL[ID]))="","-",INDEX(GLOBAL[KET],MATCH(A1940,GLOBAL[ID])))</f>
        <v>20 Dos</v>
      </c>
    </row>
    <row r="1941" spans="1:6" ht="15">
      <c r="A1941" s="12">
        <v>1940</v>
      </c>
      <c r="D1941" s="3" t="str">
        <f ca="1">INDEX(GLOBAL[NAMA BARANG],MATCH(A1941,GLOBAL[ID]))</f>
        <v>Stip 5220 Boneka (1 Box=36)</v>
      </c>
      <c r="E1941" s="4">
        <f ca="1">INDEX(GLOBAL[TT],MATCH(A1941,GLOBAL[ID]))</f>
        <v>11</v>
      </c>
      <c r="F1941" s="5" t="str">
        <f ca="1">IF(INDEX(GLOBAL[KET],MATCH(A1941,GLOBAL[ID]))="","-",INDEX(GLOBAL[KET],MATCH(A1941,GLOBAL[ID])))</f>
        <v>20 Dos</v>
      </c>
    </row>
    <row r="1942" spans="1:6" ht="15">
      <c r="A1942" s="12">
        <v>1941</v>
      </c>
      <c r="D1942" s="3" t="str">
        <f ca="1">INDEX(GLOBAL[NAMA BARANG],MATCH(A1942,GLOBAL[ID]))</f>
        <v>Stip 5221 Ninja (1 Box=36)</v>
      </c>
      <c r="E1942" s="4">
        <f ca="1">INDEX(GLOBAL[TT],MATCH(A1942,GLOBAL[ID]))</f>
        <v>9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6171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16 box</v>
      </c>
    </row>
    <row r="1944" spans="1:6" ht="15">
      <c r="A1944" s="12">
        <v>1943</v>
      </c>
      <c r="D1944" s="3" t="str">
        <f ca="1">INDEX(GLOBAL[NAMA BARANG],MATCH(A1944,GLOBAL[ID]))</f>
        <v>Stip 6180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1944</v>
      </c>
      <c r="D1945" s="3" t="str">
        <f ca="1">INDEX(GLOBAL[NAMA BARANG],MATCH(A1945,GLOBAL[ID]))</f>
        <v>Stip 6195</v>
      </c>
      <c r="E1945" s="4">
        <f ca="1">INDEX(GLOBAL[TT],MATCH(A1945,GLOBAL[ID]))</f>
        <v>9</v>
      </c>
      <c r="F1945" s="5" t="str">
        <f ca="1">IF(INDEX(GLOBAL[KET],MATCH(A1945,GLOBAL[ID]))="","-",INDEX(GLOBAL[KET],MATCH(A1945,GLOBAL[ID])))</f>
        <v>20 box</v>
      </c>
    </row>
    <row r="1946" spans="1:6" ht="15">
      <c r="A1946" s="12">
        <v>1945</v>
      </c>
      <c r="D1946" s="3" t="str">
        <f ca="1">INDEX(GLOBAL[NAMA BARANG],MATCH(A1946,GLOBAL[ID]))</f>
        <v>Stip 6213</v>
      </c>
      <c r="E1946" s="4">
        <f ca="1">INDEX(GLOBAL[TT],MATCH(A1946,GLOBAL[ID]))</f>
        <v>10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1946</v>
      </c>
      <c r="D1947" s="3" t="str">
        <f ca="1">INDEX(GLOBAL[NAMA BARANG],MATCH(A1947,GLOBAL[ID]))</f>
        <v>Stip 6219</v>
      </c>
      <c r="E1947" s="4">
        <f ca="1">INDEX(GLOBAL[TT],MATCH(A1947,GLOBAL[ID]))</f>
        <v>8</v>
      </c>
      <c r="F1947" s="5" t="str">
        <f ca="1">IF(INDEX(GLOBAL[KET],MATCH(A1947,GLOBAL[ID]))="","-",INDEX(GLOBAL[KET],MATCH(A1947,GLOBAL[ID])))</f>
        <v>20 box</v>
      </c>
    </row>
    <row r="1948" spans="1:6" ht="15">
      <c r="A1948" s="12">
        <v>1947</v>
      </c>
      <c r="D1948" s="3" t="str">
        <f ca="1">INDEX(GLOBAL[NAMA BARANG],MATCH(A1948,GLOBAL[ID]))</f>
        <v>Stip 8904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24 box</v>
      </c>
    </row>
    <row r="1949" spans="1:6" ht="15">
      <c r="A1949" s="12">
        <v>1948</v>
      </c>
      <c r="D1949" s="3" t="str">
        <f ca="1">INDEX(GLOBAL[NAMA BARANG],MATCH(A1949,GLOBAL[ID]))</f>
        <v>Stip 943 Kotak (1 Box=24)</v>
      </c>
      <c r="E1949" s="4">
        <f ca="1">INDEX(GLOBAL[TT],MATCH(A1949,GLOBAL[ID]))</f>
        <v>10</v>
      </c>
      <c r="F1949" s="5" t="str">
        <f ca="1">IF(INDEX(GLOBAL[KET],MATCH(A1949,GLOBAL[ID]))="","-",INDEX(GLOBAL[KET],MATCH(A1949,GLOBAL[ID])))</f>
        <v>30 box</v>
      </c>
    </row>
    <row r="1950" spans="1:6" ht="15">
      <c r="A1950" s="12">
        <v>1949</v>
      </c>
      <c r="D1950" s="3" t="str">
        <f ca="1">INDEX(GLOBAL[NAMA BARANG],MATCH(A1950,GLOBAL[ID]))</f>
        <v>Stip 944 Botol (1 Box=32)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A 032 bentuk Shaun (1x24)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40 box</v>
      </c>
    </row>
    <row r="1952" spans="1:6" ht="15">
      <c r="A1952" s="12">
        <v>1951</v>
      </c>
      <c r="D1952" s="3" t="str">
        <f ca="1">INDEX(GLOBAL[NAMA BARANG],MATCH(A1952,GLOBAL[ID]))</f>
        <v>Stip A 037 Smurf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1952</v>
      </c>
      <c r="D1953" s="3" t="str">
        <f ca="1">INDEX(GLOBAL[NAMA BARANG],MATCH(A1953,GLOBAL[ID]))</f>
        <v>Stip A 081-082</v>
      </c>
      <c r="E1953" s="4">
        <f ca="1">INDEX(GLOBAL[TT],MATCH(A1953,GLOBAL[ID]))</f>
        <v>5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A 086 Apple (1x20)</v>
      </c>
      <c r="E1954" s="4">
        <f ca="1">INDEX(GLOBAL[TT],MATCH(A1954,GLOBAL[ID]))</f>
        <v>13</v>
      </c>
      <c r="F1954" s="5" t="str">
        <f ca="1">IF(INDEX(GLOBAL[KET],MATCH(A1954,GLOBAL[ID]))="","-",INDEX(GLOBAL[KET],MATCH(A1954,GLOBAL[ID])))</f>
        <v>40 tas</v>
      </c>
    </row>
    <row r="1955" spans="1:6" ht="15">
      <c r="A1955" s="12">
        <v>1954</v>
      </c>
      <c r="D1955" s="3" t="str">
        <f ca="1">INDEX(GLOBAL[NAMA BARANG],MATCH(A1955,GLOBAL[ID]))</f>
        <v>Stip A 089 Kupu2 (1x18)</v>
      </c>
      <c r="E1955" s="4">
        <f ca="1">INDEX(GLOBAL[TT],MATCH(A1955,GLOBAL[ID]))</f>
        <v>7</v>
      </c>
      <c r="F1955" s="5" t="str">
        <f ca="1">IF(INDEX(GLOBAL[KET],MATCH(A1955,GLOBAL[ID]))="","-",INDEX(GLOBAL[KET],MATCH(A1955,GLOBAL[ID])))</f>
        <v>45 tas</v>
      </c>
    </row>
    <row r="1956" spans="1:6" ht="15">
      <c r="A1956" s="12">
        <v>1955</v>
      </c>
      <c r="D1956" s="3" t="str">
        <f ca="1">INDEX(GLOBAL[NAMA BARANG],MATCH(A1956,GLOBAL[ID]))</f>
        <v>Stip A 090 WTP (1x24)</v>
      </c>
      <c r="E1956" s="4">
        <f ca="1">INDEX(GLOBAL[TT],MATCH(A1956,GLOBAL[ID]))</f>
        <v>12</v>
      </c>
      <c r="F1956" s="5" t="str">
        <f ca="1">IF(INDEX(GLOBAL[KET],MATCH(A1956,GLOBAL[ID]))="","-",INDEX(GLOBAL[KET],MATCH(A1956,GLOBAL[ID])))</f>
        <v>40 tas</v>
      </c>
    </row>
    <row r="1957" spans="1:6" ht="15">
      <c r="A1957" s="12">
        <v>1956</v>
      </c>
      <c r="D1957" s="3" t="str">
        <f ca="1">INDEX(GLOBAL[NAMA BARANG],MATCH(A1957,GLOBAL[ID]))</f>
        <v>Stip A 091-092 (1x48)</v>
      </c>
      <c r="E1957" s="4">
        <f ca="1">INDEX(GLOBAL[TT],MATCH(A1957,GLOBAL[ID]))</f>
        <v>5</v>
      </c>
      <c r="F1957" s="5" t="str">
        <f ca="1">IF(INDEX(GLOBAL[KET],MATCH(A1957,GLOBAL[ID]))="","-",INDEX(GLOBAL[KET],MATCH(A1957,GLOBAL[ID])))</f>
        <v>48 box</v>
      </c>
    </row>
    <row r="1958" spans="1:6" ht="15">
      <c r="A1958" s="12">
        <v>1957</v>
      </c>
      <c r="D1958" s="3" t="str">
        <f ca="1">INDEX(GLOBAL[NAMA BARANG],MATCH(A1958,GLOBAL[ID]))</f>
        <v>Stip A 093 WTP (1x12)</v>
      </c>
      <c r="E1958" s="4">
        <f ca="1">INDEX(GLOBAL[TT],MATCH(A1958,GLOBAL[ID]))</f>
        <v>16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1958</v>
      </c>
      <c r="D1959" s="3" t="str">
        <f ca="1">INDEX(GLOBAL[NAMA BARANG],MATCH(A1959,GLOBAL[ID]))</f>
        <v>Stip A 098 Boneka (1x40)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20 box</v>
      </c>
    </row>
    <row r="1960" spans="1:6" ht="15">
      <c r="A1960" s="12">
        <v>1959</v>
      </c>
      <c r="D1960" s="3" t="str">
        <f ca="1">INDEX(GLOBAL[NAMA BARANG],MATCH(A1960,GLOBAL[ID]))</f>
        <v>Stip Abjad Disney (26)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80 box</v>
      </c>
    </row>
    <row r="1961" spans="1:6" ht="15">
      <c r="A1961" s="12">
        <v>1960</v>
      </c>
      <c r="D1961" s="3" t="str">
        <f ca="1">INDEX(GLOBAL[NAMA BARANG],MATCH(A1961,GLOBAL[ID]))</f>
        <v>Stip bentuk love warna K 6934 (120)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240 ls</v>
      </c>
    </row>
    <row r="1962" spans="1:6" ht="15">
      <c r="A1962" s="12">
        <v>1961</v>
      </c>
      <c r="D1962" s="3" t="str">
        <f ca="1">INDEX(GLOBAL[NAMA BARANG],MATCH(A1962,GLOBAL[ID]))</f>
        <v>Stip BF 109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3200 pc</v>
      </c>
    </row>
    <row r="1963" spans="1:6" ht="15">
      <c r="A1963" s="12">
        <v>1962</v>
      </c>
      <c r="D1963" s="3" t="str">
        <f ca="1">INDEX(GLOBAL[NAMA BARANG],MATCH(A1963,GLOBAL[ID]))</f>
        <v>Stip Boneka salju 6219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20 box</v>
      </c>
    </row>
    <row r="1964" spans="1:6" ht="15">
      <c r="A1964" s="12">
        <v>1963</v>
      </c>
      <c r="D1964" s="3" t="str">
        <f ca="1">INDEX(GLOBAL[NAMA BARANG],MATCH(A1964,GLOBAL[ID]))</f>
        <v>Stip Brush C14-228 (48)</v>
      </c>
      <c r="E1964" s="4">
        <f ca="1">INDEX(GLOBAL[TT],MATCH(A1964,GLOBAL[ID]))</f>
        <v>4</v>
      </c>
      <c r="F1964" s="5" t="str">
        <f ca="1">IF(INDEX(GLOBAL[KET],MATCH(A1964,GLOBAL[ID]))="","-",INDEX(GLOBAL[KET],MATCH(A1964,GLOBAL[ID])))</f>
        <v>96 ls</v>
      </c>
    </row>
    <row r="1965" spans="1:6" ht="15">
      <c r="A1965" s="12">
        <v>1964</v>
      </c>
      <c r="D1965" s="3" t="str">
        <f ca="1">INDEX(GLOBAL[NAMA BARANG],MATCH(A1965,GLOBAL[ID]))</f>
        <v>Stip Collen (36)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48 box</v>
      </c>
    </row>
    <row r="1966" spans="1:6" ht="15">
      <c r="A1966" s="12">
        <v>1965</v>
      </c>
      <c r="D1966" s="3" t="str">
        <f ca="1">INDEX(GLOBAL[NAMA BARANG],MATCH(A1966,GLOBAL[ID]))</f>
        <v>Stip Doraemon 0931 (24)</v>
      </c>
      <c r="E1966" s="4">
        <f ca="1">INDEX(GLOBAL[TT],MATCH(A1966,GLOBAL[ID]))</f>
        <v>7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 ER 1318 minion (30)</v>
      </c>
      <c r="E1967" s="4">
        <f ca="1">INDEX(GLOBAL[TT],MATCH(A1967,GLOBAL[ID]))</f>
        <v>3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ER 2065 lapis 1 box 24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80 box</v>
      </c>
    </row>
    <row r="1969" spans="1:6" ht="15">
      <c r="A1969" s="12">
        <v>1968</v>
      </c>
      <c r="D1969" s="3" t="str">
        <f ca="1">INDEX(GLOBAL[NAMA BARANG],MATCH(A1969,GLOBAL[ID]))</f>
        <v>Stip girls pjg Ky H 8113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24 box</v>
      </c>
    </row>
    <row r="1970" spans="1:6" ht="15">
      <c r="A1970" s="12">
        <v>1969</v>
      </c>
      <c r="D1970" s="3" t="str">
        <f ca="1">INDEX(GLOBAL[NAMA BARANG],MATCH(A1970,GLOBAL[ID]))</f>
        <v>Stip HK besar 6764 (60)</v>
      </c>
      <c r="E1970" s="4">
        <f ca="1">INDEX(GLOBAL[TT],MATCH(A1970,GLOBAL[ID]))</f>
        <v>47</v>
      </c>
      <c r="F1970" s="5" t="str">
        <f ca="1">IF(INDEX(GLOBAL[KET],MATCH(A1970,GLOBAL[ID]))="","-",INDEX(GLOBAL[KET],MATCH(A1970,GLOBAL[ID])))</f>
        <v>120 ls</v>
      </c>
    </row>
    <row r="1971" spans="1:6" ht="15">
      <c r="A1971" s="12">
        <v>1970</v>
      </c>
      <c r="D1971" s="3" t="str">
        <f ca="1">INDEX(GLOBAL[NAMA BARANG],MATCH(A1971,GLOBAL[ID]))</f>
        <v>Stip HK K 6762 (120 pc) BLK</v>
      </c>
      <c r="E1971" s="4">
        <f ca="1">INDEX(GLOBAL[TT],MATCH(A1971,GLOBAL[ID]))</f>
        <v>48</v>
      </c>
      <c r="F1971" s="5" t="str">
        <f ca="1">IF(INDEX(GLOBAL[KET],MATCH(A1971,GLOBAL[ID]))="","-",INDEX(GLOBAL[KET],MATCH(A1971,GLOBAL[ID])))</f>
        <v>240 ls</v>
      </c>
    </row>
    <row r="1972" spans="1:6" ht="15">
      <c r="A1972" s="12">
        <v>1971</v>
      </c>
      <c r="D1972" s="3" t="str">
        <f ca="1">INDEX(GLOBAL[NAMA BARANG],MATCH(A1972,GLOBAL[ID]))</f>
        <v>Stip Jumbo 1038 Big Hero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30 box</v>
      </c>
    </row>
    <row r="1973" spans="1:6" ht="15">
      <c r="A1973" s="12">
        <v>1972</v>
      </c>
      <c r="D1973" s="3" t="str">
        <f ca="1">INDEX(GLOBAL[NAMA BARANG],MATCH(A1973,GLOBAL[ID]))</f>
        <v>Stip Jumbo Disney 4710 (24)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40 box</v>
      </c>
    </row>
    <row r="1974" spans="1:6" ht="15">
      <c r="A1974" s="12">
        <v>1973</v>
      </c>
      <c r="D1974" s="3" t="str">
        <f ca="1">INDEX(GLOBAL[NAMA BARANG],MATCH(A1974,GLOBAL[ID]))</f>
        <v>Stip JX-99002 Set + Asahan Apple bear (24 pc)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20 box</v>
      </c>
    </row>
    <row r="1975" spans="1:6" ht="15">
      <c r="A1975" s="12">
        <v>1974</v>
      </c>
      <c r="D1975" s="3" t="str">
        <f ca="1">INDEX(GLOBAL[NAMA BARANG],MATCH(A1975,GLOBAL[ID]))</f>
        <v>Stip JX-99009 Kursi goyang (24 pc)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36 box</v>
      </c>
    </row>
    <row r="1976" spans="1:6" ht="15">
      <c r="A1976" s="12">
        <v>1975</v>
      </c>
      <c r="D1976" s="3" t="str">
        <f ca="1">INDEX(GLOBAL[NAMA BARANG],MATCH(A1976,GLOBAL[ID]))</f>
        <v>Stip Kucing 6171/ Robot 6193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16 box</v>
      </c>
    </row>
    <row r="1977" spans="1:6" ht="15">
      <c r="A1977" s="12">
        <v>1976</v>
      </c>
      <c r="D1977" s="3" t="str">
        <f ca="1">INDEX(GLOBAL[NAMA BARANG],MATCH(A1977,GLOBAL[ID]))</f>
        <v>Stip Matahari 0025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100 disp</v>
      </c>
    </row>
    <row r="1978" spans="1:6" ht="15">
      <c r="A1978" s="12">
        <v>1977</v>
      </c>
      <c r="D1978" s="3" t="str">
        <f ca="1">INDEX(GLOBAL[NAMA BARANG],MATCH(A1978,GLOBAL[ID]))</f>
        <v>Stip Minion (36)</v>
      </c>
      <c r="E1978" s="4">
        <f ca="1">INDEX(GLOBAL[TT],MATCH(A1978,GLOBAL[ID]))</f>
        <v>29</v>
      </c>
      <c r="F1978" s="5" t="str">
        <f ca="1">IF(INDEX(GLOBAL[KET],MATCH(A1978,GLOBAL[ID]))="","-",INDEX(GLOBAL[KET],MATCH(A1978,GLOBAL[ID])))</f>
        <v>40 box</v>
      </c>
    </row>
    <row r="1979" spans="1:6" ht="15">
      <c r="A1979" s="12">
        <v>1978</v>
      </c>
      <c r="D1979" s="3" t="str">
        <f ca="1">INDEX(GLOBAL[NAMA BARANG],MATCH(A1979,GLOBAL[ID]))</f>
        <v>Stip minion 1316/ 17 (36)</v>
      </c>
      <c r="E1979" s="4">
        <f ca="1">INDEX(GLOBAL[TT],MATCH(A1979,GLOBAL[ID]))</f>
        <v>30</v>
      </c>
      <c r="F1979" s="5" t="str">
        <f ca="1">IF(INDEX(GLOBAL[KET],MATCH(A1979,GLOBAL[ID]))="","-",INDEX(GLOBAL[KET],MATCH(A1979,GLOBAL[ID])))</f>
        <v>40 pak</v>
      </c>
    </row>
    <row r="1980" spans="1:6" ht="15">
      <c r="A1980" s="12">
        <v>1979</v>
      </c>
      <c r="D1980" s="3" t="str">
        <f ca="1">INDEX(GLOBAL[NAMA BARANG],MATCH(A1980,GLOBAL[ID]))</f>
        <v>Stip Minion 6763 (120) K</v>
      </c>
      <c r="E1980" s="4">
        <f ca="1">INDEX(GLOBAL[TT],MATCH(A1980,GLOBAL[ID]))</f>
        <v>37</v>
      </c>
      <c r="F1980" s="5" t="str">
        <f ca="1">IF(INDEX(GLOBAL[KET],MATCH(A1980,GLOBAL[ID]))="","-",INDEX(GLOBAL[KET],MATCH(A1980,GLOBAL[ID])))</f>
        <v>240 ls</v>
      </c>
    </row>
    <row r="1981" spans="1:6" ht="15">
      <c r="A1981" s="12">
        <v>1980</v>
      </c>
      <c r="D1981" s="3" t="str">
        <f ca="1">INDEX(GLOBAL[NAMA BARANG],MATCH(A1981,GLOBAL[ID]))</f>
        <v>Stip Minion B 6765 (60)</v>
      </c>
      <c r="E1981" s="4">
        <f ca="1">INDEX(GLOBAL[TT],MATCH(A1981,GLOBAL[ID]))</f>
        <v>61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MK-01 M Mouse (1x100)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20 box</v>
      </c>
    </row>
    <row r="1983" spans="1:6" ht="15">
      <c r="A1983" s="12">
        <v>1982</v>
      </c>
      <c r="D1983" s="3" t="str">
        <f ca="1">INDEX(GLOBAL[NAMA BARANG],MATCH(A1983,GLOBAL[ID]))</f>
        <v>Stip Monokurobo Oval (B) Mnk 828 (24)</v>
      </c>
      <c r="E1983" s="4">
        <f ca="1">INDEX(GLOBAL[TT],MATCH(A1983,GLOBAL[ID]))</f>
        <v>8</v>
      </c>
      <c r="F1983" s="5" t="str">
        <f ca="1">IF(INDEX(GLOBAL[KET],MATCH(A1983,GLOBAL[ID]))="","-",INDEX(GLOBAL[KET],MATCH(A1983,GLOBAL[ID])))</f>
        <v>80 box</v>
      </c>
    </row>
    <row r="1984" spans="1:6" ht="15">
      <c r="A1984" s="12">
        <v>1983</v>
      </c>
      <c r="D1984" s="3" t="str">
        <f ca="1">INDEX(GLOBAL[NAMA BARANG],MATCH(A1984,GLOBAL[ID]))</f>
        <v>Stip Monokurobo Oval (Tg) Mnk 827 (24)</v>
      </c>
      <c r="E1984" s="4">
        <f ca="1">INDEX(GLOBAL[TT],MATCH(A1984,GLOBAL[ID]))</f>
        <v>3</v>
      </c>
      <c r="F1984" s="5" t="str">
        <f ca="1">IF(INDEX(GLOBAL[KET],MATCH(A1984,GLOBAL[ID]))="","-",INDEX(GLOBAL[KET],MATCH(A1984,GLOBAL[ID])))</f>
        <v>80 box</v>
      </c>
    </row>
    <row r="1985" spans="1:6" ht="15">
      <c r="A1985" s="12">
        <v>1984</v>
      </c>
      <c r="D1985" s="3" t="str">
        <f ca="1">INDEX(GLOBAL[NAMA BARANG],MATCH(A1985,GLOBAL[ID]))</f>
        <v>Stip MS 2078 + magic(36)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21 box</v>
      </c>
    </row>
    <row r="1986" spans="1:6" ht="15">
      <c r="A1986" s="12">
        <v>1985</v>
      </c>
      <c r="D1986" s="3" t="str">
        <f ca="1">INDEX(GLOBAL[NAMA BARANG],MATCH(A1986,GLOBAL[ID]))</f>
        <v>Stip P09/ 2pc (48)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6008</v>
      </c>
      <c r="E1987" s="4">
        <f ca="1">INDEX(GLOBAL[TT],MATCH(A1987,GLOBAL[ID]))</f>
        <v>19</v>
      </c>
      <c r="F1987" s="5" t="str">
        <f ca="1">IF(INDEX(GLOBAL[KET],MATCH(A1987,GLOBAL[ID]))="","-",INDEX(GLOBAL[KET],MATCH(A1987,GLOBAL[ID])))</f>
        <v>64 BOX (24)</v>
      </c>
    </row>
    <row r="1988" spans="1:6" ht="15">
      <c r="A1988" s="12">
        <v>1987</v>
      </c>
      <c r="D1988" s="3" t="str">
        <f ca="1">INDEX(GLOBAL[NAMA BARANG],MATCH(A1988,GLOBAL[ID]))</f>
        <v>Stip RC 6031 (48)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RC 6032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1989</v>
      </c>
      <c r="D1990" s="3" t="str">
        <f ca="1">INDEX(GLOBAL[NAMA BARANG],MATCH(A1990,GLOBAL[ID]))</f>
        <v>Stip RC 6034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6035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6037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Sika 369 Besar</v>
      </c>
      <c r="E1993" s="4">
        <f ca="1">INDEX(GLOBAL[TT],MATCH(A1993,GLOBAL[ID]))</f>
        <v>20</v>
      </c>
      <c r="F1993" s="5" t="str">
        <f ca="1">IF(INDEX(GLOBAL[KET],MATCH(A1993,GLOBAL[ID]))="","-",INDEX(GLOBAL[KET],MATCH(A1993,GLOBAL[ID])))</f>
        <v>50 pk</v>
      </c>
    </row>
    <row r="1994" spans="1:6" ht="15">
      <c r="A1994" s="12">
        <v>1993</v>
      </c>
      <c r="D1994" s="3" t="str">
        <f ca="1">INDEX(GLOBAL[NAMA BARANG],MATCH(A1994,GLOBAL[ID]))</f>
        <v>Stip TB 1602 (30)</v>
      </c>
      <c r="E1994" s="4">
        <f ca="1">INDEX(GLOBAL[TT],MATCH(A1994,GLOBAL[ID]))</f>
        <v>21</v>
      </c>
      <c r="F1994" s="5" t="str">
        <f ca="1">IF(INDEX(GLOBAL[KET],MATCH(A1994,GLOBAL[ID]))="","-",INDEX(GLOBAL[KET],MATCH(A1994,GLOBAL[ID])))</f>
        <v>75 ls</v>
      </c>
    </row>
    <row r="1995" spans="1:6" ht="15">
      <c r="A1995" s="12">
        <v>1994</v>
      </c>
      <c r="D1995" s="3" t="str">
        <f ca="1">INDEX(GLOBAL[NAMA BARANG],MATCH(A1995,GLOBAL[ID]))</f>
        <v>Stip TB 1605 (30)</v>
      </c>
      <c r="E1995" s="4">
        <f ca="1">INDEX(GLOBAL[TT],MATCH(A1995,GLOBAL[ID]))</f>
        <v>50</v>
      </c>
      <c r="F1995" s="5" t="str">
        <f ca="1">IF(INDEX(GLOBAL[KET],MATCH(A1995,GLOBAL[ID]))="","-",INDEX(GLOBAL[KET],MATCH(A1995,GLOBAL[ID])))</f>
        <v>1080 pc</v>
      </c>
    </row>
    <row r="1996" spans="1:6" ht="15">
      <c r="A1996" s="12">
        <v>1995</v>
      </c>
      <c r="D1996" s="3" t="str">
        <f ca="1">INDEX(GLOBAL[NAMA BARANG],MATCH(A1996,GLOBAL[ID]))</f>
        <v>Stip TB 8000</v>
      </c>
      <c r="E1996" s="4">
        <f ca="1">INDEX(GLOBAL[TT],MATCH(A1996,GLOBAL[ID]))</f>
        <v>34</v>
      </c>
      <c r="F1996" s="5" t="str">
        <f ca="1">IF(INDEX(GLOBAL[KET],MATCH(A1996,GLOBAL[ID]))="","-",INDEX(GLOBAL[KET],MATCH(A1996,GLOBAL[ID])))</f>
        <v>30 box</v>
      </c>
    </row>
    <row r="1997" spans="1:6" ht="15">
      <c r="A1997" s="12">
        <v>1996</v>
      </c>
      <c r="D1997" s="3" t="str">
        <f ca="1">INDEX(GLOBAL[NAMA BARANG],MATCH(A1997,GLOBAL[ID]))</f>
        <v>Stip TB 8059</v>
      </c>
      <c r="E1997" s="4">
        <f ca="1">INDEX(GLOBAL[TT],MATCH(A1997,GLOBAL[ID]))</f>
        <v>62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1997</v>
      </c>
      <c r="D1998" s="3" t="str">
        <f ca="1">INDEX(GLOBAL[NAMA BARANG],MATCH(A1998,GLOBAL[ID]))</f>
        <v>Stip TB 8066</v>
      </c>
      <c r="E1998" s="4">
        <f ca="1">INDEX(GLOBAL[TT],MATCH(A1998,GLOBAL[ID]))</f>
        <v>30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9856 (30)</v>
      </c>
      <c r="E1999" s="4">
        <f ca="1">INDEX(GLOBAL[TT],MATCH(A1999,GLOBAL[ID]))</f>
        <v>17</v>
      </c>
      <c r="F1999" s="5" t="str">
        <f ca="1">IF(INDEX(GLOBAL[KET],MATCH(A1999,GLOBAL[ID]))="","-",INDEX(GLOBAL[KET],MATCH(A1999,GLOBAL[ID])))</f>
        <v>60 ls</v>
      </c>
    </row>
    <row r="2000" spans="1:6" ht="15">
      <c r="A2000" s="12">
        <v>1999</v>
      </c>
      <c r="D2000" s="3" t="str">
        <f ca="1">INDEX(GLOBAL[NAMA BARANG],MATCH(A2000,GLOBAL[ID]))</f>
        <v>Stip TB 9865 (36)</v>
      </c>
      <c r="E2000" s="4">
        <f ca="1">INDEX(GLOBAL[TT],MATCH(A2000,GLOBAL[ID]))</f>
        <v>8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2000</v>
      </c>
      <c r="D2001" s="3" t="str">
        <f ca="1">INDEX(GLOBAL[NAMA BARANG],MATCH(A2001,GLOBAL[ID]))</f>
        <v>Stip TB 9866 (60)</v>
      </c>
      <c r="E2001" s="4">
        <f ca="1">INDEX(GLOBAL[TT],MATCH(A2001,GLOBAL[ID]))</f>
        <v>24</v>
      </c>
      <c r="F2001" s="5" t="str">
        <f ca="1">IF(INDEX(GLOBAL[KET],MATCH(A2001,GLOBAL[ID]))="","-",INDEX(GLOBAL[KET],MATCH(A2001,GLOBAL[ID])))</f>
        <v>120 ls</v>
      </c>
    </row>
    <row r="2002" spans="1:6" ht="15">
      <c r="A2002" s="12">
        <v>2001</v>
      </c>
      <c r="D2002" s="3" t="str">
        <f ca="1">INDEX(GLOBAL[NAMA BARANG],MATCH(A2002,GLOBAL[ID]))</f>
        <v>Stip Toples 134 (1x50) Panda</v>
      </c>
      <c r="E2002" s="4">
        <f ca="1">INDEX(GLOBAL[TT],MATCH(A2002,GLOBAL[ID]))</f>
        <v>12</v>
      </c>
      <c r="F2002" s="5" t="str">
        <f ca="1">IF(INDEX(GLOBAL[KET],MATCH(A2002,GLOBAL[ID]))="","-",INDEX(GLOBAL[KET],MATCH(A2002,GLOBAL[ID])))</f>
        <v>12 box</v>
      </c>
    </row>
    <row r="2003" spans="1:6" ht="15">
      <c r="A2003" s="12">
        <v>2002</v>
      </c>
      <c r="D2003" s="3" t="str">
        <f ca="1">INDEX(GLOBAL[NAMA BARANG],MATCH(A2003,GLOBAL[ID]))</f>
        <v>Stip Trifello 300 B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50 box</v>
      </c>
    </row>
    <row r="2004" spans="1:6" ht="15">
      <c r="A2004" s="12">
        <v>2003</v>
      </c>
      <c r="D2004" s="3" t="str">
        <f ca="1">INDEX(GLOBAL[NAMA BARANG],MATCH(A2004,GLOBAL[ID]))</f>
        <v>Stip Trifello TF-377 (@ 24)</v>
      </c>
      <c r="E2004" s="4">
        <f ca="1">INDEX(GLOBAL[TT],MATCH(A2004,GLOBAL[ID]))</f>
        <v>4</v>
      </c>
      <c r="F2004" s="5" t="str">
        <f ca="1">IF(INDEX(GLOBAL[KET],MATCH(A2004,GLOBAL[ID]))="","-",INDEX(GLOBAL[KET],MATCH(A2004,GLOBAL[ID])))</f>
        <v>40 box</v>
      </c>
    </row>
    <row r="2005" spans="1:6" ht="15">
      <c r="A2005" s="12">
        <v>2004</v>
      </c>
      <c r="D2005" s="3" t="str">
        <f ca="1">INDEX(GLOBAL[NAMA BARANG],MATCH(A2005,GLOBAL[ID]))</f>
        <v>Stip+Asahan M-78 (30)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24 box</v>
      </c>
    </row>
    <row r="2006" spans="1:6" ht="15">
      <c r="A2006" s="12">
        <v>2005</v>
      </c>
      <c r="D2006" s="3" t="str">
        <f ca="1">INDEX(GLOBAL[NAMA BARANG],MATCH(A2006,GLOBAL[ID]))</f>
        <v xml:space="preserve">Suling Trend 900 </v>
      </c>
      <c r="E2006" s="4">
        <f ca="1">INDEX(GLOBAL[TT],MATCH(A2006,GLOBAL[ID]))</f>
        <v>4</v>
      </c>
      <c r="F2006" s="5" t="str">
        <f ca="1">IF(INDEX(GLOBAL[KET],MATCH(A2006,GLOBAL[ID]))="","-",INDEX(GLOBAL[KET],MATCH(A2006,GLOBAL[ID])))</f>
        <v>24 ls</v>
      </c>
    </row>
    <row r="2007" spans="1:6" ht="15">
      <c r="A2007" s="12">
        <v>2006</v>
      </c>
      <c r="D2007" s="3" t="str">
        <f ca="1">INDEX(GLOBAL[NAMA BARANG],MATCH(A2007,GLOBAL[ID]))</f>
        <v>Suling Yamaha</v>
      </c>
      <c r="E2007" s="4">
        <f ca="1">INDEX(GLOBAL[TT],MATCH(A2007,GLOBAL[ID]))</f>
        <v>12</v>
      </c>
      <c r="F2007" s="5" t="str">
        <f ca="1">IF(INDEX(GLOBAL[KET],MATCH(A2007,GLOBAL[ID]))="","-",INDEX(GLOBAL[KET],MATCH(A2007,GLOBAL[ID])))</f>
        <v>60 PCS</v>
      </c>
    </row>
    <row r="2008" spans="1:6" ht="15">
      <c r="A2008" s="12">
        <v>2007</v>
      </c>
      <c r="D2008" s="3" t="str">
        <f ca="1">INDEX(GLOBAL[NAMA BARANG],MATCH(A2008,GLOBAL[ID]))</f>
        <v>Super Box Topla TP/ SB</v>
      </c>
      <c r="E2008" s="4">
        <f ca="1">INDEX(GLOBAL[TT],MATCH(A2008,GLOBAL[ID]))</f>
        <v>5</v>
      </c>
      <c r="F2008" s="5" t="str">
        <f ca="1">IF(INDEX(GLOBAL[KET],MATCH(A2008,GLOBAL[ID]))="","-",INDEX(GLOBAL[KET],MATCH(A2008,GLOBAL[ID])))</f>
        <v>24 pc</v>
      </c>
    </row>
    <row r="2009" spans="1:6" ht="15">
      <c r="A2009" s="12">
        <v>2008</v>
      </c>
      <c r="D2009" s="3" t="str">
        <f ca="1">INDEX(GLOBAL[NAMA BARANG],MATCH(A2009,GLOBAL[ID]))</f>
        <v>Tali Batik Putih B Alpindo</v>
      </c>
      <c r="E2009" s="4">
        <f ca="1">INDEX(GLOBAL[TT],MATCH(A2009,GLOBAL[ID]))</f>
        <v>48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2009</v>
      </c>
      <c r="D2010" s="3" t="str">
        <f ca="1">INDEX(GLOBAL[NAMA BARANG],MATCH(A2010,GLOBAL[ID]))</f>
        <v>Tali Batik Putih T Alpindo</v>
      </c>
      <c r="E2010" s="4">
        <f ca="1">INDEX(GLOBAL[TT],MATCH(A2010,GLOBAL[ID]))</f>
        <v>30</v>
      </c>
      <c r="F2010" s="5" t="str">
        <f ca="1">IF(INDEX(GLOBAL[KET],MATCH(A2010,GLOBAL[ID]))="","-",INDEX(GLOBAL[KET],MATCH(A2010,GLOBAL[ID])))</f>
        <v>50 LSN</v>
      </c>
    </row>
    <row r="2011" spans="1:6" ht="15">
      <c r="A2011" s="12">
        <v>2010</v>
      </c>
      <c r="D2011" s="3" t="str">
        <f ca="1">INDEX(GLOBAL[NAMA BARANG],MATCH(A2011,GLOBAL[ID]))</f>
        <v>Tali Jepit Cantol K</v>
      </c>
      <c r="E2011" s="4">
        <f ca="1">INDEX(GLOBAL[TT],MATCH(A2011,GLOBAL[ID]))</f>
        <v>8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2011</v>
      </c>
      <c r="D2012" s="3" t="str">
        <f ca="1">INDEX(GLOBAL[NAMA BARANG],MATCH(A2012,GLOBAL[ID]))</f>
        <v>Tali jepit ht biasa gading</v>
      </c>
      <c r="E2012" s="4">
        <f ca="1">INDEX(GLOBAL[TT],MATCH(A2012,GLOBAL[ID]))</f>
        <v>3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2012</v>
      </c>
      <c r="D2013" s="3" t="str">
        <f ca="1">INDEX(GLOBAL[NAMA BARANG],MATCH(A2013,GLOBAL[ID]))</f>
        <v>Tali Jepit metalik K 806 M</v>
      </c>
      <c r="E2013" s="4">
        <f ca="1">INDEX(GLOBAL[TT],MATCH(A2013,GLOBAL[ID]))</f>
        <v>4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metalik (kecil) B(8) K(4) Ht(2) Hj(2)</v>
      </c>
      <c r="E2014" s="4">
        <f ca="1">INDEX(GLOBAL[TT],MATCH(A2014,GLOBAL[ID]))</f>
        <v>16</v>
      </c>
      <c r="F2014" s="5">
        <f ca="1">IF(INDEX(GLOBAL[KET],MATCH(A2014,GLOBAL[ID]))="","-",INDEX(GLOBAL[KET],MATCH(A2014,GLOBAL[ID])))</f>
        <v>500</v>
      </c>
    </row>
    <row r="2015" spans="1:6" ht="15">
      <c r="A2015" s="12">
        <v>2014</v>
      </c>
      <c r="D2015" s="3" t="str">
        <f ca="1">INDEX(GLOBAL[NAMA BARANG],MATCH(A2015,GLOBAL[ID]))</f>
        <v>Tali metalik B Br</v>
      </c>
      <c r="E2015" s="4">
        <f ca="1">INDEX(GLOBAL[TT],MATCH(A2015,GLOBAL[ID]))</f>
        <v>2</v>
      </c>
      <c r="F2015" s="5">
        <f ca="1">IF(INDEX(GLOBAL[KET],MATCH(A2015,GLOBAL[ID]))="","-",INDEX(GLOBAL[KET],MATCH(A2015,GLOBAL[ID])))</f>
        <v>300</v>
      </c>
    </row>
    <row r="2016" spans="1:6" ht="15">
      <c r="A2016" s="12">
        <v>2015</v>
      </c>
      <c r="D2016" s="3" t="str">
        <f ca="1">INDEX(GLOBAL[NAMA BARANG],MATCH(A2016,GLOBAL[ID]))</f>
        <v>Tali Peony K</v>
      </c>
      <c r="E2016" s="4">
        <f ca="1">INDEX(GLOBAL[TT],MATCH(A2016,GLOBAL[ID]))</f>
        <v>1</v>
      </c>
      <c r="F2016" s="5">
        <f ca="1">IF(INDEX(GLOBAL[KET],MATCH(A2016,GLOBAL[ID]))="","-",INDEX(GLOBAL[KET],MATCH(A2016,GLOBAL[ID])))</f>
        <v>5000</v>
      </c>
    </row>
    <row r="2017" spans="1:6" ht="15">
      <c r="A2017" s="12">
        <v>2016</v>
      </c>
      <c r="D2017" s="3" t="str">
        <f ca="1">INDEX(GLOBAL[NAMA BARANG],MATCH(A2017,GLOBAL[ID]))</f>
        <v>Tali Peony Or</v>
      </c>
      <c r="E2017" s="4">
        <f ca="1">INDEX(GLOBAL[TT],MATCH(A2017,GLOBAL[ID]))</f>
        <v>2</v>
      </c>
      <c r="F2017" s="5">
        <f ca="1">IF(INDEX(GLOBAL[KET],MATCH(A2017,GLOBAL[ID]))="","-",INDEX(GLOBAL[KET],MATCH(A2017,GLOBAL[ID])))</f>
        <v>5000</v>
      </c>
    </row>
    <row r="2018" spans="1:6" ht="15">
      <c r="A2018" s="12">
        <v>2017</v>
      </c>
      <c r="D2018" s="3" t="str">
        <f ca="1">INDEX(GLOBAL[NAMA BARANG],MATCH(A2018,GLOBAL[ID]))</f>
        <v>Tali Peony P (3)</v>
      </c>
      <c r="E2018" s="4">
        <f ca="1">INDEX(GLOBAL[TT],MATCH(A2018,GLOBAL[ID]))</f>
        <v>3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2018</v>
      </c>
      <c r="D2019" s="3" t="str">
        <f ca="1">INDEX(GLOBAL[NAMA BARANG],MATCH(A2019,GLOBAL[ID]))</f>
        <v>Tali Plk 10-04 Dy 31x38 Tali Kur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30 ls</v>
      </c>
    </row>
    <row r="2020" spans="1:6" ht="15">
      <c r="A2020" s="12">
        <v>2019</v>
      </c>
      <c r="D2020" s="3" t="str">
        <f ca="1">INDEX(GLOBAL[NAMA BARANG],MATCH(A2020,GLOBAL[ID]))</f>
        <v>Tali Transparant Yoyo montana Hj(23)/ B(11)</v>
      </c>
      <c r="E2020" s="4">
        <f ca="1">INDEX(GLOBAL[TT],MATCH(A2020,GLOBAL[ID]))</f>
        <v>34</v>
      </c>
      <c r="F2020" s="5">
        <f ca="1">IF(INDEX(GLOBAL[KET],MATCH(A2020,GLOBAL[ID]))="","-",INDEX(GLOBAL[KET],MATCH(A2020,GLOBAL[ID])))</f>
        <v>2000</v>
      </c>
    </row>
    <row r="2021" spans="1:6" ht="15">
      <c r="A2021" s="12">
        <v>2020</v>
      </c>
      <c r="D2021" s="3" t="str">
        <f ca="1">INDEX(GLOBAL[NAMA BARANG],MATCH(A2021,GLOBAL[ID]))</f>
        <v>Tali Transparant Yoyo montana Ht(5)/ M(22)</v>
      </c>
      <c r="E2021" s="4">
        <f ca="1">INDEX(GLOBAL[TT],MATCH(A2021,GLOBAL[ID]))</f>
        <v>27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2021</v>
      </c>
      <c r="D2022" s="3" t="str">
        <f ca="1">INDEX(GLOBAL[NAMA BARANG],MATCH(A2022,GLOBAL[ID]))</f>
        <v>Tali yoyo Merah Butek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2000 pc</v>
      </c>
    </row>
    <row r="2023" spans="1:6" ht="15">
      <c r="A2023" s="12">
        <v>2022</v>
      </c>
      <c r="D2023" s="3" t="str">
        <f ca="1">INDEX(GLOBAL[NAMA BARANG],MATCH(A2023,GLOBAL[ID]))</f>
        <v>Tali yoyo orange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2023</v>
      </c>
      <c r="D2024" s="3" t="str">
        <f ca="1">INDEX(GLOBAL[NAMA BARANG],MATCH(A2024,GLOBAL[ID]))</f>
        <v>Tas 017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 PCS</v>
      </c>
    </row>
    <row r="2025" spans="1:6" ht="15">
      <c r="A2025" s="12">
        <v>2024</v>
      </c>
      <c r="D2025" s="3" t="str">
        <f ca="1">INDEX(GLOBAL[NAMA BARANG],MATCH(A2025,GLOBAL[ID]))</f>
        <v>Tas 16 x 21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50 LSN</v>
      </c>
    </row>
    <row r="2026" spans="1:6" ht="15">
      <c r="A2026" s="12">
        <v>2025</v>
      </c>
      <c r="D2026" s="3" t="str">
        <f ca="1">INDEX(GLOBAL[NAMA BARANG],MATCH(A2026,GLOBAL[ID]))</f>
        <v>Tas 602(2)/ 601 L/ 621(1)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2026</v>
      </c>
      <c r="D2027" s="3" t="str">
        <f ca="1">INDEX(GLOBAL[NAMA BARANG],MATCH(A2027,GLOBAL[ID]))</f>
        <v>Tas 8185 4S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48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34 ls</v>
      </c>
    </row>
    <row r="2029" spans="1:6" ht="15">
      <c r="A2029" s="12">
        <v>2028</v>
      </c>
      <c r="D2029" s="3" t="str">
        <f ca="1">INDEX(GLOBAL[NAMA BARANG],MATCH(A2029,GLOBAL[ID]))</f>
        <v>Tas A5 Fancy (Hk+BB)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32 ls</v>
      </c>
    </row>
    <row r="2030" spans="1:6" ht="15">
      <c r="A2030" s="12">
        <v>2029</v>
      </c>
      <c r="D2030" s="3" t="str">
        <f ca="1">INDEX(GLOBAL[NAMA BARANG],MATCH(A2030,GLOBAL[ID]))</f>
        <v>Tas batik mas Buku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80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7</v>
      </c>
      <c r="F2031" s="5" t="str">
        <f ca="1">IF(INDEX(GLOBAL[KET],MATCH(A2031,GLOBAL[ID]))="","-",INDEX(GLOBAL[KET],MATCH(A2031,GLOBAL[ID])))</f>
        <v>70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5</v>
      </c>
      <c r="F2032" s="5" t="str">
        <f ca="1">IF(INDEX(GLOBAL[KET],MATCH(A2032,GLOBAL[ID]))="","-",INDEX(GLOBAL[KET],MATCH(A2032,GLOBAL[ID])))</f>
        <v>75 ls</v>
      </c>
    </row>
    <row r="2033" spans="1:6" ht="15">
      <c r="A2033" s="12">
        <v>2032</v>
      </c>
      <c r="D2033" s="3" t="str">
        <f ca="1">INDEX(GLOBAL[NAMA BARANG],MATCH(A2033,GLOBAL[ID]))</f>
        <v>Tas Batik Mj 1 Kecil (baru)</v>
      </c>
      <c r="E2033" s="4">
        <f ca="1">INDEX(GLOBAL[TT],MATCH(A2033,GLOBAL[ID]))</f>
        <v>14</v>
      </c>
      <c r="F2033" s="5" t="str">
        <f ca="1">IF(INDEX(GLOBAL[KET],MATCH(A2033,GLOBAL[ID]))="","-",INDEX(GLOBAL[KET],MATCH(A2033,GLOBAL[ID])))</f>
        <v>90 LSN</v>
      </c>
    </row>
    <row r="2034" spans="1:6" ht="15">
      <c r="A2034" s="12">
        <v>2033</v>
      </c>
      <c r="D2034" s="3" t="str">
        <f ca="1">INDEX(GLOBAL[NAMA BARANG],MATCH(A2034,GLOBAL[ID]))</f>
        <v>Tas batik Mj1</v>
      </c>
      <c r="E2034" s="4">
        <f ca="1">INDEX(GLOBAL[TT],MATCH(A2034,GLOBAL[ID]))</f>
        <v>46</v>
      </c>
      <c r="F2034" s="5" t="str">
        <f ca="1">IF(INDEX(GLOBAL[KET],MATCH(A2034,GLOBAL[ID]))="","-",INDEX(GLOBAL[KET],MATCH(A2034,GLOBAL[ID])))</f>
        <v>80 ls</v>
      </c>
    </row>
    <row r="2035" spans="1:6" ht="15">
      <c r="A2035" s="12">
        <v>2034</v>
      </c>
      <c r="D2035" s="3" t="str">
        <f ca="1">INDEX(GLOBAL[NAMA BARANG],MATCH(A2035,GLOBAL[ID]))</f>
        <v>Tas batik panjang/ sarung (Baru)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100 ls</v>
      </c>
    </row>
    <row r="2036" spans="1:6" ht="15">
      <c r="A2036" s="12">
        <v>2035</v>
      </c>
      <c r="D2036" s="3" t="str">
        <f ca="1">INDEX(GLOBAL[NAMA BARANG],MATCH(A2036,GLOBAL[ID]))</f>
        <v>Tas batik Topline K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36 ls</v>
      </c>
    </row>
    <row r="2037" spans="1:6" ht="15">
      <c r="A2037" s="12">
        <v>2036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2037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2038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2039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2043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2044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2045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2046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2047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2048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2050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03 721(2)/ 929(3)</v>
      </c>
      <c r="E2056" s="4">
        <f ca="1">INDEX(GLOBAL[TT],MATCH(A2056,GLOBAL[ID]))</f>
        <v>5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HB T01 Tali Kur batik</v>
      </c>
      <c r="E2058" s="4">
        <f ca="1">INDEX(GLOBAL[TT],MATCH(A2058,GLOBAL[ID]))</f>
        <v>3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2058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2059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2063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2064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Kado GG2 2048 (10, 249 (6)</v>
      </c>
      <c r="E2069" s="4">
        <f ca="1">INDEX(GLOBAL[TT],MATCH(A2069,GLOBAL[ID]))</f>
        <v>16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GG2 248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3021-3024</v>
      </c>
      <c r="E2071" s="4">
        <f ca="1">INDEX(GLOBAL[TT],MATCH(A2071,GLOBAL[ID]))</f>
        <v>6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GG2 811 (1), 903 (1)</v>
      </c>
      <c r="E2072" s="4">
        <f ca="1">INDEX(GLOBAL[TT],MATCH(A2072,GLOBAL[ID]))</f>
        <v>2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Coklat Tali Rajut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Kain E 100 A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300 PCS</v>
      </c>
    </row>
    <row r="2075" spans="1:6" ht="15">
      <c r="A2075" s="12">
        <v>2074</v>
      </c>
      <c r="D2075" s="3" t="str">
        <f ca="1">INDEX(GLOBAL[NAMA BARANG],MATCH(A2075,GLOBAL[ID]))</f>
        <v>Tas Kain E 101 A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250</v>
      </c>
    </row>
    <row r="2076" spans="1:6" ht="15">
      <c r="A2076" s="12">
        <v>2075</v>
      </c>
      <c r="D2076" s="3" t="str">
        <f ca="1">INDEX(GLOBAL[NAMA BARANG],MATCH(A2076,GLOBAL[ID]))</f>
        <v>Tas Kain Fancy B restleting</v>
      </c>
      <c r="E2076" s="4">
        <f ca="1">INDEX(GLOBAL[TT],MATCH(A2076,GLOBAL[ID]))</f>
        <v>1</v>
      </c>
      <c r="F2076" s="5">
        <f ca="1">IF(INDEX(GLOBAL[KET],MATCH(A2076,GLOBAL[ID]))="","-",INDEX(GLOBAL[KET],MATCH(A2076,GLOBAL[ID])))</f>
        <v>180</v>
      </c>
    </row>
    <row r="2077" spans="1:6" ht="15">
      <c r="A2077" s="12">
        <v>2076</v>
      </c>
      <c r="D2077" s="3" t="str">
        <f ca="1">INDEX(GLOBAL[NAMA BARANG],MATCH(A2077,GLOBAL[ID]))</f>
        <v>Tas Kain Ret K-27 (Hj/ Htm/ Coklat/ Mr Tua) cream</v>
      </c>
      <c r="E2077" s="4">
        <f ca="1">INDEX(GLOBAL[TT],MATCH(A2077,GLOBAL[ID]))</f>
        <v>12</v>
      </c>
      <c r="F2077" s="5" t="str">
        <f ca="1">IF(INDEX(GLOBAL[KET],MATCH(A2077,GLOBAL[ID]))="","-",INDEX(GLOBAL[KET],MATCH(A2077,GLOBAL[ID])))</f>
        <v>288 pc</v>
      </c>
    </row>
    <row r="2078" spans="1:6" ht="15">
      <c r="A2078" s="12">
        <v>2077</v>
      </c>
      <c r="D2078" s="3" t="str">
        <f ca="1">INDEX(GLOBAL[NAMA BARANG],MATCH(A2078,GLOBAL[ID]))</f>
        <v>Tas Karung 40x45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50x55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70x70</v>
      </c>
      <c r="E2080" s="4">
        <f ca="1">INDEX(GLOBAL[TT],MATCH(A2080,GLOBAL[ID]))</f>
        <v>30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 xml:space="preserve">Tas Karung A (65x55) 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120 pc</v>
      </c>
    </row>
    <row r="2082" spans="1:6" ht="15">
      <c r="A2082" s="12">
        <v>2081</v>
      </c>
      <c r="D2082" s="3" t="str">
        <f ca="1">INDEX(GLOBAL[NAMA BARANG],MATCH(A2082,GLOBAL[ID]))</f>
        <v>Tas Karung C (45x50) (50x45)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10 ls</v>
      </c>
    </row>
    <row r="2083" spans="1:6" ht="15">
      <c r="A2083" s="12">
        <v>2082</v>
      </c>
      <c r="D2083" s="3" t="str">
        <f ca="1">INDEX(GLOBAL[NAMA BARANG],MATCH(A2083,GLOBAL[ID]))</f>
        <v>Tas Kertas (Emas, Silver, Hj daun) PHS</v>
      </c>
      <c r="E2083" s="4">
        <f ca="1">INDEX(GLOBAL[TT],MATCH(A2083,GLOBAL[ID]))</f>
        <v>15</v>
      </c>
      <c r="F2083" s="5" t="str">
        <f ca="1">IF(INDEX(GLOBAL[KET],MATCH(A2083,GLOBAL[ID]))="","-",INDEX(GLOBAL[KET],MATCH(A2083,GLOBAL[ID])))</f>
        <v>20 ls</v>
      </c>
    </row>
    <row r="2084" spans="1:6" ht="15">
      <c r="A2084" s="12">
        <v>2083</v>
      </c>
      <c r="D2084" s="3" t="str">
        <f ca="1">INDEX(GLOBAL[NAMA BARANG],MATCH(A2084,GLOBAL[ID]))</f>
        <v>Tas Kertas 1/ SS/ 12,5 x 16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50 ls</v>
      </c>
    </row>
    <row r="2085" spans="1:6" ht="15">
      <c r="A2085" s="12">
        <v>2084</v>
      </c>
      <c r="D2085" s="3" t="str">
        <f ca="1">INDEX(GLOBAL[NAMA BARANG],MATCH(A2085,GLOBAL[ID]))</f>
        <v>Tas Kertas 8863C/ 181C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40 ls</v>
      </c>
    </row>
    <row r="2086" spans="1:6" ht="15">
      <c r="A2086" s="12">
        <v>2085</v>
      </c>
      <c r="D2086" s="3" t="str">
        <f ca="1">INDEX(GLOBAL[NAMA BARANG],MATCH(A2086,GLOBAL[ID]))</f>
        <v>Tas Kertas 8891A/ 8875A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20 ls</v>
      </c>
    </row>
    <row r="2087" spans="1:6" ht="15">
      <c r="A2087" s="12">
        <v>2086</v>
      </c>
      <c r="D2087" s="3" t="str">
        <f ca="1">INDEX(GLOBAL[NAMA BARANG],MATCH(A2087,GLOBAL[ID]))</f>
        <v>Tas Kertas 8891C/ 8875C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40 ls</v>
      </c>
    </row>
    <row r="2088" spans="1:6" ht="15">
      <c r="A2088" s="12">
        <v>2087</v>
      </c>
      <c r="D2088" s="3" t="str">
        <f ca="1">INDEX(GLOBAL[NAMA BARANG],MATCH(A2088,GLOBAL[ID]))</f>
        <v>Tas Kertas 9173M</v>
      </c>
      <c r="E2088" s="4">
        <f ca="1">INDEX(GLOBAL[TT],MATCH(A2088,GLOBAL[ID]))</f>
        <v>3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Kertas BL 9173 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20 ls</v>
      </c>
    </row>
    <row r="2090" spans="1:6" ht="15">
      <c r="A2090" s="12">
        <v>2089</v>
      </c>
      <c r="D2090" s="3" t="str">
        <f ca="1">INDEX(GLOBAL[NAMA BARANG],MATCH(A2090,GLOBAL[ID]))</f>
        <v>Tas Kertas DU bk 9173 H</v>
      </c>
      <c r="E2090" s="4">
        <f ca="1">INDEX(GLOBAL[TT],MATCH(A2090,GLOBAL[ID]))</f>
        <v>2</v>
      </c>
      <c r="F2090" s="5" t="str">
        <f ca="1">IF(INDEX(GLOBAL[KET],MATCH(A2090,GLOBAL[ID]))="","-",INDEX(GLOBAL[KET],MATCH(A2090,GLOBAL[ID])))</f>
        <v>-</v>
      </c>
    </row>
    <row r="2091" spans="1:6" ht="15">
      <c r="A2091" s="12">
        <v>2090</v>
      </c>
      <c r="D2091" s="3" t="str">
        <f ca="1">INDEX(GLOBAL[NAMA BARANG],MATCH(A2091,GLOBAL[ID]))</f>
        <v>Tas Kertas Ly SD 283 B(2)/ 284 B(17)</v>
      </c>
      <c r="E2091" s="4">
        <f ca="1">INDEX(GLOBAL[TT],MATCH(A2091,GLOBAL[ID]))</f>
        <v>18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SD 286 B</v>
      </c>
      <c r="E2092" s="4">
        <f ca="1">INDEX(GLOBAL[TT],MATCH(A2092,GLOBAL[ID]))</f>
        <v>7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XL 277 B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Ly XL 289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pk 10-04/ 31 X381 XL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480 pc</v>
      </c>
    </row>
    <row r="2096" spans="1:6" ht="15">
      <c r="A2096" s="12">
        <v>2095</v>
      </c>
      <c r="D2096" s="3" t="str">
        <f ca="1">INDEX(GLOBAL[NAMA BARANG],MATCH(A2096,GLOBAL[ID]))</f>
        <v>Tas LL D (K)</v>
      </c>
      <c r="E2096" s="4">
        <f ca="1">INDEX(GLOBAL[TT],MATCH(A2096,GLOBAL[ID]))</f>
        <v>9</v>
      </c>
      <c r="F2096" s="5" t="str">
        <f ca="1">IF(INDEX(GLOBAL[KET],MATCH(A2096,GLOBAL[ID]))="","-",INDEX(GLOBAL[KET],MATCH(A2096,GLOBAL[ID])))</f>
        <v>1200 pc</v>
      </c>
    </row>
    <row r="2097" spans="1:6" ht="15">
      <c r="A2097" s="12">
        <v>2096</v>
      </c>
      <c r="D2097" s="3" t="str">
        <f ca="1">INDEX(GLOBAL[NAMA BARANG],MATCH(A2097,GLOBAL[ID]))</f>
        <v>Tas lux My 024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120 bh</v>
      </c>
    </row>
    <row r="2098" spans="1:6" ht="15">
      <c r="A2098" s="12">
        <v>2097</v>
      </c>
      <c r="D2098" s="3" t="str">
        <f ca="1">INDEX(GLOBAL[NAMA BARANG],MATCH(A2098,GLOBAL[ID]))</f>
        <v>Tas lux My 025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200</v>
      </c>
    </row>
    <row r="2099" spans="1:6" ht="15">
      <c r="A2099" s="12">
        <v>2098</v>
      </c>
      <c r="D2099" s="3" t="str">
        <f ca="1">INDEX(GLOBAL[NAMA BARANG],MATCH(A2099,GLOBAL[ID]))</f>
        <v>Tas Ly 083/ 086 B</v>
      </c>
      <c r="E2099" s="4">
        <f ca="1">INDEX(GLOBAL[TT],MATCH(A2099,GLOBAL[ID]))</f>
        <v>4</v>
      </c>
      <c r="F2099" s="5">
        <f ca="1">IF(INDEX(GLOBAL[KET],MATCH(A2099,GLOBAL[ID]))="","-",INDEX(GLOBAL[KET],MATCH(A2099,GLOBAL[ID])))</f>
        <v>360</v>
      </c>
    </row>
    <row r="2100" spans="1:6" ht="15">
      <c r="A2100" s="12">
        <v>2099</v>
      </c>
      <c r="D2100" s="3" t="str">
        <f ca="1">INDEX(GLOBAL[NAMA BARANG],MATCH(A2100,GLOBAL[ID]))</f>
        <v>Tas Ly HD 126/ 131B</v>
      </c>
      <c r="E2100" s="4">
        <f ca="1">INDEX(GLOBAL[TT],MATCH(A2100,GLOBAL[ID]))</f>
        <v>9</v>
      </c>
      <c r="F2100" s="5" t="str">
        <f ca="1">IF(INDEX(GLOBAL[KET],MATCH(A2100,GLOBAL[ID]))="","-",INDEX(GLOBAL[KET],MATCH(A2100,GLOBAL[ID])))</f>
        <v>360 pc</v>
      </c>
    </row>
    <row r="2101" spans="1:6" ht="15">
      <c r="A2101" s="12">
        <v>2100</v>
      </c>
      <c r="D2101" s="3" t="str">
        <f ca="1">INDEX(GLOBAL[NAMA BARANG],MATCH(A2101,GLOBAL[ID]))</f>
        <v>Tas Ly HD 132 B</v>
      </c>
      <c r="E2101" s="4">
        <f ca="1">INDEX(GLOBAL[TT],MATCH(A2101,GLOBAL[ID]))</f>
        <v>3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148 B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149 B</v>
      </c>
      <c r="E2103" s="4">
        <f ca="1">INDEX(GLOBAL[TT],MATCH(A2103,GLOBAL[ID]))</f>
        <v>15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150 B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SD 211B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LySD 154 K</v>
      </c>
      <c r="E2106" s="4">
        <f ca="1">INDEX(GLOBAL[TT],MATCH(A2106,GLOBAL[ID]))</f>
        <v>7</v>
      </c>
      <c r="F2106" s="5">
        <f ca="1">IF(INDEX(GLOBAL[KET],MATCH(A2106,GLOBAL[ID]))="","-",INDEX(GLOBAL[KET],MATCH(A2106,GLOBAL[ID])))</f>
        <v>480</v>
      </c>
    </row>
    <row r="2107" spans="1:6" ht="15">
      <c r="A2107" s="12">
        <v>2106</v>
      </c>
      <c r="D2107" s="3" t="str">
        <f ca="1">INDEX(GLOBAL[NAMA BARANG],MATCH(A2107,GLOBAL[ID]))</f>
        <v>Tas LySD 229 K</v>
      </c>
      <c r="E2107" s="4">
        <f ca="1">INDEX(GLOBAL[TT],MATCH(A2107,GLOBAL[ID]))</f>
        <v>36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LySD 241 K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Mika besar Tenteng tangan R 013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30 ls</v>
      </c>
    </row>
    <row r="2110" spans="1:6" ht="15">
      <c r="A2110" s="12">
        <v>2109</v>
      </c>
      <c r="D2110" s="3" t="str">
        <f ca="1">INDEX(GLOBAL[NAMA BARANG],MATCH(A2110,GLOBAL[ID]))</f>
        <v>Tas Mika PP ME 812 kecil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15 ls</v>
      </c>
    </row>
    <row r="2111" spans="1:6" ht="15">
      <c r="A2111" s="12">
        <v>2110</v>
      </c>
      <c r="D2111" s="3" t="str">
        <f ca="1">INDEX(GLOBAL[NAMA BARANG],MATCH(A2111,GLOBAL[ID]))</f>
        <v>Tas Mika PP TM 911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120 pc</v>
      </c>
    </row>
    <row r="2112" spans="1:6" ht="15">
      <c r="A2112" s="12">
        <v>2111</v>
      </c>
      <c r="D2112" s="3" t="str">
        <f ca="1">INDEX(GLOBAL[NAMA BARANG],MATCH(A2112,GLOBAL[ID]))</f>
        <v>Tas Mika+Tali CL MM</v>
      </c>
      <c r="E2112" s="4">
        <f ca="1">INDEX(GLOBAL[TT],MATCH(A2112,GLOBAL[ID]))</f>
        <v>13</v>
      </c>
      <c r="F2112" s="5" t="str">
        <f ca="1">IF(INDEX(GLOBAL[KET],MATCH(A2112,GLOBAL[ID]))="","-",INDEX(GLOBAL[KET],MATCH(A2112,GLOBAL[ID])))</f>
        <v>848 pc</v>
      </c>
    </row>
    <row r="2113" spans="1:6" ht="15">
      <c r="A2113" s="12">
        <v>2112</v>
      </c>
      <c r="D2113" s="3" t="str">
        <f ca="1">INDEX(GLOBAL[NAMA BARANG],MATCH(A2113,GLOBAL[ID]))</f>
        <v>Tas Nariko 4A</v>
      </c>
      <c r="E2113" s="4">
        <f ca="1">INDEX(GLOBAL[TT],MATCH(A2113,GLOBAL[ID]))</f>
        <v>23</v>
      </c>
      <c r="F2113" s="5" t="str">
        <f ca="1">IF(INDEX(GLOBAL[KET],MATCH(A2113,GLOBAL[ID]))="","-",INDEX(GLOBAL[KET],MATCH(A2113,GLOBAL[ID])))</f>
        <v>50 ls</v>
      </c>
    </row>
    <row r="2114" spans="1:6" ht="15">
      <c r="A2114" s="12">
        <v>2113</v>
      </c>
      <c r="D2114" s="3" t="str">
        <f ca="1">INDEX(GLOBAL[NAMA BARANG],MATCH(A2114,GLOBAL[ID]))</f>
        <v>Tas Plastik B C1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120 pc</v>
      </c>
    </row>
    <row r="2115" spans="1:6" ht="15">
      <c r="A2115" s="12">
        <v>2114</v>
      </c>
      <c r="D2115" s="3" t="str">
        <f ca="1">INDEX(GLOBAL[NAMA BARANG],MATCH(A2115,GLOBAL[ID]))</f>
        <v>Tas Plastik B C1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130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5</v>
      </c>
      <c r="F2116" s="5" t="str">
        <f ca="1">IF(INDEX(GLOBAL[KET],MATCH(A2116,GLOBAL[ID]))="","-",INDEX(GLOBAL[KET],MATCH(A2116,GLOBAL[ID])))</f>
        <v>150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83 pc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170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115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110</v>
      </c>
    </row>
    <row r="2121" spans="1:6" ht="15">
      <c r="A2121" s="12">
        <v>2120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100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 t="str">
        <f ca="1">IF(INDEX(GLOBAL[KET],MATCH(A2122,GLOBAL[ID]))="","-",INDEX(GLOBAL[KET],MATCH(A2122,GLOBAL[ID])))</f>
        <v>200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>
        <f ca="1">IF(INDEX(GLOBAL[KET],MATCH(A2123,GLOBAL[ID]))="","-",INDEX(GLOBAL[KET],MATCH(A2123,GLOBAL[ID])))</f>
        <v>170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5</v>
      </c>
      <c r="F2125" s="5" t="str">
        <f ca="1">IF(INDEX(GLOBAL[KET],MATCH(A2125,GLOBAL[ID]))="","-",INDEX(GLOBAL[KET],MATCH(A2125,GLOBAL[ID])))</f>
        <v>130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150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140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186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170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167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116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180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12</v>
      </c>
      <c r="F2134" s="5">
        <f ca="1">IF(INDEX(GLOBAL[KET],MATCH(A2134,GLOBAL[ID]))="","-",INDEX(GLOBAL[KET],MATCH(A2134,GLOBAL[ID])))</f>
        <v>150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10</v>
      </c>
      <c r="F2135" s="5" t="str">
        <f ca="1">IF(INDEX(GLOBAL[KET],MATCH(A2135,GLOBAL[ID]))="","-",INDEX(GLOBAL[KET],MATCH(A2135,GLOBAL[ID])))</f>
        <v>130 pc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3</v>
      </c>
      <c r="F2136" s="5" t="str">
        <f ca="1">IF(INDEX(GLOBAL[KET],MATCH(A2136,GLOBAL[ID]))="","-",INDEX(GLOBAL[KET],MATCH(A2136,GLOBAL[ID])))</f>
        <v>20 pc</v>
      </c>
    </row>
    <row r="2137" spans="1:6" ht="15">
      <c r="A2137" s="12">
        <v>2136</v>
      </c>
      <c r="D2137" s="3" t="str">
        <f ca="1">INDEX(GLOBAL[NAMA BARANG],MATCH(A2137,GLOBAL[ID]))</f>
        <v>Tas Plastik T B1</v>
      </c>
      <c r="E2137" s="4">
        <f ca="1">INDEX(GLOBAL[TT],MATCH(A2137,GLOBAL[ID]))</f>
        <v>2</v>
      </c>
      <c r="F2137" s="5">
        <f ca="1">IF(INDEX(GLOBAL[KET],MATCH(A2137,GLOBAL[ID]))="","-",INDEX(GLOBAL[KET],MATCH(A2137,GLOBAL[ID])))</f>
        <v>60</v>
      </c>
    </row>
    <row r="2138" spans="1:6" ht="15">
      <c r="A2138" s="12">
        <v>2137</v>
      </c>
      <c r="D2138" s="3" t="str">
        <f ca="1">INDEX(GLOBAL[NAMA BARANG],MATCH(A2138,GLOBAL[ID]))</f>
        <v>Tas plastik Tanggung B1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200 pc</v>
      </c>
    </row>
    <row r="2139" spans="1:6" ht="15">
      <c r="A2139" s="12">
        <v>2138</v>
      </c>
      <c r="D2139" s="3" t="str">
        <f ca="1">INDEX(GLOBAL[NAMA BARANG],MATCH(A2139,GLOBAL[ID]))</f>
        <v>Tas plastik Tanggung B1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110 pc</v>
      </c>
    </row>
    <row r="2140" spans="1:6" ht="15">
      <c r="A2140" s="12">
        <v>2139</v>
      </c>
      <c r="D2140" s="3" t="str">
        <f ca="1">INDEX(GLOBAL[NAMA BARANG],MATCH(A2140,GLOBAL[ID]))</f>
        <v>Tas PLK 10-06/ M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600 pc</v>
      </c>
    </row>
    <row r="2141" spans="1:6" ht="15">
      <c r="A2141" s="12">
        <v>2140</v>
      </c>
      <c r="D2141" s="3" t="str">
        <f ca="1">INDEX(GLOBAL[NAMA BARANG],MATCH(A2141,GLOBAL[ID]))</f>
        <v>Tas PLK 10-07 Dy (26x34) Tali L</v>
      </c>
      <c r="E2141" s="4">
        <f ca="1">INDEX(GLOBAL[TT],MATCH(A2141,GLOBAL[ID]))</f>
        <v>8</v>
      </c>
      <c r="F2141" s="5" t="str">
        <f ca="1">IF(INDEX(GLOBAL[KET],MATCH(A2141,GLOBAL[ID]))="","-",INDEX(GLOBAL[KET],MATCH(A2141,GLOBAL[ID])))</f>
        <v>40 ls</v>
      </c>
    </row>
    <row r="2142" spans="1:6" ht="15">
      <c r="A2142" s="12">
        <v>2141</v>
      </c>
      <c r="D2142" s="3" t="str">
        <f ca="1">INDEX(GLOBAL[NAMA BARANG],MATCH(A2142,GLOBAL[ID]))</f>
        <v>Tas PLK 10-08 Tali Tenteng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30 ls</v>
      </c>
    </row>
    <row r="2143" spans="1:6" ht="15">
      <c r="A2143" s="12">
        <v>2142</v>
      </c>
      <c r="D2143" s="3" t="str">
        <f ca="1">INDEX(GLOBAL[NAMA BARANG],MATCH(A2143,GLOBAL[ID]))</f>
        <v>Tas polos 131 k</v>
      </c>
      <c r="E2143" s="4">
        <f ca="1">INDEX(GLOBAL[TT],MATCH(A2143,GLOBAL[ID]))</f>
        <v>12</v>
      </c>
      <c r="F2143" s="5">
        <f ca="1">IF(INDEX(GLOBAL[KET],MATCH(A2143,GLOBAL[ID]))="","-",INDEX(GLOBAL[KET],MATCH(A2143,GLOBAL[ID])))</f>
        <v>480</v>
      </c>
    </row>
    <row r="2144" spans="1:6" ht="15">
      <c r="A2144" s="12">
        <v>2143</v>
      </c>
      <c r="D2144" s="3" t="str">
        <f ca="1">INDEX(GLOBAL[NAMA BARANG],MATCH(A2144,GLOBAL[ID]))</f>
        <v>Tas polos 804/ 832/ 838</v>
      </c>
      <c r="E2144" s="4">
        <f ca="1">INDEX(GLOBAL[TT],MATCH(A2144,GLOBAL[ID]))</f>
        <v>23</v>
      </c>
      <c r="F2144" s="5">
        <f ca="1">IF(INDEX(GLOBAL[KET],MATCH(A2144,GLOBAL[ID]))="","-",INDEX(GLOBAL[KET],MATCH(A2144,GLOBAL[ID])))</f>
        <v>480</v>
      </c>
    </row>
    <row r="2145" spans="1:6" ht="15">
      <c r="A2145" s="12">
        <v>2144</v>
      </c>
      <c r="D2145" s="3" t="str">
        <f ca="1">INDEX(GLOBAL[NAMA BARANG],MATCH(A2145,GLOBAL[ID]))</f>
        <v xml:space="preserve">Tas Ransel Spon Bond FR+Hk 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60 ls</v>
      </c>
    </row>
    <row r="2146" spans="1:6" ht="15">
      <c r="A2146" s="12">
        <v>2145</v>
      </c>
      <c r="D2146" s="3" t="str">
        <f ca="1">INDEX(GLOBAL[NAMA BARANG],MATCH(A2146,GLOBAL[ID]))</f>
        <v>Tas SB 1514-8 Set T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50 ls</v>
      </c>
    </row>
    <row r="2147" spans="1:6" ht="15">
      <c r="A2147" s="12">
        <v>2146</v>
      </c>
      <c r="D2147" s="3" t="str">
        <f ca="1">INDEX(GLOBAL[NAMA BARANG],MATCH(A2147,GLOBAL[ID]))</f>
        <v>Tas SEP 194</v>
      </c>
      <c r="E2147" s="4">
        <f ca="1">INDEX(GLOBAL[TT],MATCH(A2147,GLOBAL[ID]))</f>
        <v>9</v>
      </c>
      <c r="F2147" s="5" t="str">
        <f ca="1">IF(INDEX(GLOBAL[KET],MATCH(A2147,GLOBAL[ID]))="","-",INDEX(GLOBAL[KET],MATCH(A2147,GLOBAL[ID])))</f>
        <v>10 ls</v>
      </c>
    </row>
    <row r="2148" spans="1:6" ht="15">
      <c r="A2148" s="12">
        <v>2147</v>
      </c>
      <c r="D2148" s="3" t="str">
        <f ca="1">INDEX(GLOBAL[NAMA BARANG],MATCH(A2148,GLOBAL[ID]))</f>
        <v>Tas Shoes C15 246/ Hp 363 (60)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36 pk</v>
      </c>
    </row>
    <row r="2149" spans="1:6" ht="15">
      <c r="A2149" s="12">
        <v>2148</v>
      </c>
      <c r="D2149" s="3" t="str">
        <f ca="1">INDEX(GLOBAL[NAMA BARANG],MATCH(A2149,GLOBAL[ID]))</f>
        <v>Tas Shop Ly FD 683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360 pc</v>
      </c>
    </row>
    <row r="2150" spans="1:6" ht="15">
      <c r="A2150" s="12">
        <v>2149</v>
      </c>
      <c r="D2150" s="3" t="str">
        <f ca="1">INDEX(GLOBAL[NAMA BARANG],MATCH(A2150,GLOBAL[ID]))</f>
        <v>Tas Shop Ly SD 287 B</v>
      </c>
      <c r="E2150" s="4">
        <f ca="1">INDEX(GLOBAL[TT],MATCH(A2150,GLOBAL[ID]))</f>
        <v>3</v>
      </c>
      <c r="F2150" s="5">
        <f ca="1">IF(INDEX(GLOBAL[KET],MATCH(A2150,GLOBAL[ID]))="","-",INDEX(GLOBAL[KET],MATCH(A2150,GLOBAL[ID])))</f>
        <v>360</v>
      </c>
    </row>
    <row r="2151" spans="1:6" ht="15">
      <c r="A2151" s="12">
        <v>2150</v>
      </c>
      <c r="D2151" s="3" t="str">
        <f ca="1">INDEX(GLOBAL[NAMA BARANG],MATCH(A2151,GLOBAL[ID]))</f>
        <v>Tas Shop Ly SD 291B</v>
      </c>
      <c r="E2151" s="4">
        <f ca="1">INDEX(GLOBAL[TT],MATCH(A2151,GLOBAL[ID]))</f>
        <v>1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L 280 B</v>
      </c>
      <c r="E2152" s="4">
        <f ca="1">INDEX(GLOBAL[TT],MATCH(A2152,GLOBAL[ID]))</f>
        <v>6</v>
      </c>
      <c r="F2152" s="5">
        <f ca="1">IF(INDEX(GLOBAL[KET],MATCH(A2152,GLOBAL[ID]))="","-",INDEX(GLOBAL[KET],MATCH(A2152,GLOBAL[ID])))</f>
        <v>360</v>
      </c>
    </row>
    <row r="2153" spans="1:6" ht="15">
      <c r="A2153" s="12">
        <v>2152</v>
      </c>
      <c r="D2153" s="3" t="str">
        <f ca="1">INDEX(GLOBAL[NAMA BARANG],MATCH(A2153,GLOBAL[ID]))</f>
        <v>Tas Shop Ly SD L XL</v>
      </c>
      <c r="E2153" s="4">
        <f ca="1">INDEX(GLOBAL[TT],MATCH(A2153,GLOBAL[ID]))</f>
        <v>2</v>
      </c>
      <c r="F2153" s="5">
        <f ca="1">IF(INDEX(GLOBAL[KET],MATCH(A2153,GLOBAL[ID]))="","-",INDEX(GLOBAL[KET],MATCH(A2153,GLOBAL[ID])))</f>
        <v>240</v>
      </c>
    </row>
    <row r="2154" spans="1:6" ht="15">
      <c r="A2154" s="12">
        <v>2153</v>
      </c>
      <c r="D2154" s="3" t="str">
        <f ca="1">INDEX(GLOBAL[NAMA BARANG],MATCH(A2154,GLOBAL[ID]))</f>
        <v>Tas Shop Ly SD S Tg</v>
      </c>
      <c r="E2154" s="4">
        <f ca="1">INDEX(GLOBAL[TT],MATCH(A2154,GLOBAL[ID]))</f>
        <v>5</v>
      </c>
      <c r="F2154" s="5">
        <f ca="1">IF(INDEX(GLOBAL[KET],MATCH(A2154,GLOBAL[ID]))="","-",INDEX(GLOBAL[KET],MATCH(A2154,GLOBAL[ID])))</f>
        <v>360</v>
      </c>
    </row>
    <row r="2155" spans="1:6" ht="15">
      <c r="A2155" s="12">
        <v>2154</v>
      </c>
      <c r="D2155" s="3" t="str">
        <f ca="1">INDEX(GLOBAL[NAMA BARANG],MATCH(A2155,GLOBAL[ID]))</f>
        <v>Tas Shop Teng-Teng Sleting (10 pc) WKD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30 bks</v>
      </c>
    </row>
    <row r="2156" spans="1:6" ht="15">
      <c r="A2156" s="12">
        <v>2155</v>
      </c>
      <c r="D2156" s="3" t="str">
        <f ca="1">INDEX(GLOBAL[NAMA BARANG],MATCH(A2156,GLOBAL[ID]))</f>
        <v xml:space="preserve">Tas Shopcraft LyNP 542-1/4 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20 box</v>
      </c>
    </row>
    <row r="2157" spans="1:6" ht="15">
      <c r="A2157" s="12">
        <v>2156</v>
      </c>
      <c r="D2157" s="3" t="str">
        <f ca="1">INDEX(GLOBAL[NAMA BARANG],MATCH(A2157,GLOBAL[ID]))</f>
        <v xml:space="preserve">Tas Shopcraft Tly Mp 061/ 064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90 box</v>
      </c>
    </row>
    <row r="2158" spans="1:6" ht="15">
      <c r="A2158" s="12">
        <v>2157</v>
      </c>
      <c r="D2158" s="3" t="str">
        <f ca="1">INDEX(GLOBAL[NAMA BARANG],MATCH(A2158,GLOBAL[ID]))</f>
        <v>Tas Silver 18x23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90 ls</v>
      </c>
    </row>
    <row r="2159" spans="1:6" ht="15">
      <c r="A2159" s="12">
        <v>2158</v>
      </c>
      <c r="D2159" s="3" t="str">
        <f ca="1">INDEX(GLOBAL[NAMA BARANG],MATCH(A2159,GLOBAL[ID]))</f>
        <v>Tas Sleret S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100 ls</v>
      </c>
    </row>
    <row r="2160" spans="1:6" ht="15">
      <c r="A2160" s="12">
        <v>2159</v>
      </c>
      <c r="D2160" s="3" t="str">
        <f ca="1">INDEX(GLOBAL[NAMA BARANG],MATCH(A2160,GLOBAL[ID]))</f>
        <v xml:space="preserve">Tas Sleting (A5 52) jaring 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80 ls</v>
      </c>
    </row>
    <row r="2161" spans="1:6" ht="15">
      <c r="A2161" s="12">
        <v>2160</v>
      </c>
      <c r="D2161" s="3" t="str">
        <f ca="1">INDEX(GLOBAL[NAMA BARANG],MATCH(A2161,GLOBAL[ID]))</f>
        <v>Tas Spon Bond mukenah 27x29x12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50 ls</v>
      </c>
    </row>
    <row r="2162" spans="1:6" ht="15">
      <c r="A2162" s="12">
        <v>2161</v>
      </c>
      <c r="D2162" s="3" t="str">
        <f ca="1">INDEX(GLOBAL[NAMA BARANG],MATCH(A2162,GLOBAL[ID]))</f>
        <v>Tas T 34x31 ETJ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25 ls</v>
      </c>
    </row>
    <row r="2163" spans="1:6" ht="15">
      <c r="A2163" s="12">
        <v>2162</v>
      </c>
      <c r="D2163" s="3" t="str">
        <f ca="1">INDEX(GLOBAL[NAMA BARANG],MATCH(A2163,GLOBAL[ID]))</f>
        <v>Tas T 41x36 ETJ</v>
      </c>
      <c r="E2163" s="4">
        <f ca="1">INDEX(GLOBAL[TT],MATCH(A2163,GLOBAL[ID]))</f>
        <v>5</v>
      </c>
      <c r="F2163" s="5" t="str">
        <f ca="1">IF(INDEX(GLOBAL[KET],MATCH(A2163,GLOBAL[ID]))="","-",INDEX(GLOBAL[KET],MATCH(A2163,GLOBAL[ID])))</f>
        <v>22 ls</v>
      </c>
    </row>
    <row r="2164" spans="1:6" ht="15">
      <c r="A2164" s="12">
        <v>2163</v>
      </c>
      <c r="D2164" s="3" t="str">
        <f ca="1">INDEX(GLOBAL[NAMA BARANG],MATCH(A2164,GLOBAL[ID]))</f>
        <v>Tas tali 22x22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85 ls</v>
      </c>
    </row>
    <row r="2165" spans="1:6" ht="15">
      <c r="A2165" s="12">
        <v>2164</v>
      </c>
      <c r="D2165" s="3" t="str">
        <f ca="1">INDEX(GLOBAL[NAMA BARANG],MATCH(A2165,GLOBAL[ID]))</f>
        <v>Tas tali 30x40</v>
      </c>
      <c r="E2165" s="4">
        <f ca="1">INDEX(GLOBAL[TT],MATCH(A2165,GLOBAL[ID]))</f>
        <v>3</v>
      </c>
      <c r="F2165" s="5" t="str">
        <f ca="1">IF(INDEX(GLOBAL[KET],MATCH(A2165,GLOBAL[ID]))="","-",INDEX(GLOBAL[KET],MATCH(A2165,GLOBAL[ID])))</f>
        <v>70 ls</v>
      </c>
    </row>
    <row r="2166" spans="1:6" ht="15">
      <c r="A2166" s="12">
        <v>2165</v>
      </c>
      <c r="D2166" s="3" t="str">
        <f ca="1">INDEX(GLOBAL[NAMA BARANG],MATCH(A2166,GLOBAL[ID]))</f>
        <v>Tas Tali Cartoon 20x25 Tg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2166</v>
      </c>
      <c r="D2167" s="3" t="str">
        <f ca="1">INDEX(GLOBAL[NAMA BARANG],MATCH(A2167,GLOBAL[ID]))</f>
        <v>Tas Tali Folio 1 Frozen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240 pc</v>
      </c>
    </row>
    <row r="2168" spans="1:6" ht="15">
      <c r="A2168" s="12">
        <v>2167</v>
      </c>
      <c r="D2168" s="3" t="str">
        <f ca="1">INDEX(GLOBAL[NAMA BARANG],MATCH(A2168,GLOBAL[ID]))</f>
        <v>Tas Tali kecil kur JB S2-2 jos Mimikado</v>
      </c>
      <c r="E2168" s="4">
        <f ca="1">INDEX(GLOBAL[TT],MATCH(A2168,GLOBAL[ID]))</f>
        <v>45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>Tas Tali Kertas Kado bsr AL (1 Pk=10 pc)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218 pk</v>
      </c>
    </row>
    <row r="2170" spans="1:6" ht="15">
      <c r="A2170" s="12">
        <v>2169</v>
      </c>
      <c r="D2170" s="3" t="str">
        <f ca="1">INDEX(GLOBAL[NAMA BARANG],MATCH(A2170,GLOBAL[ID]))</f>
        <v>Tas Tali Kertas Tg (Pelangi/ Biru Grs/ Silver Bunga/ Mrh Garis) 25x25</v>
      </c>
      <c r="E2170" s="4">
        <f ca="1">INDEX(GLOBAL[TT],MATCH(A2170,GLOBAL[ID]))</f>
        <v>16</v>
      </c>
      <c r="F2170" s="5" t="str">
        <f ca="1">IF(INDEX(GLOBAL[KET],MATCH(A2170,GLOBAL[ID]))="","-",INDEX(GLOBAL[KET],MATCH(A2170,GLOBAL[ID])))</f>
        <v>25 ls</v>
      </c>
    </row>
    <row r="2171" spans="1:6" ht="15">
      <c r="A2171" s="12">
        <v>2170</v>
      </c>
      <c r="D2171" s="3" t="str">
        <f ca="1">INDEX(GLOBAL[NAMA BARANG],MATCH(A2171,GLOBAL[ID]))</f>
        <v>Tas Tali kur batik S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2171</v>
      </c>
      <c r="D2172" s="3" t="str">
        <f ca="1">INDEX(GLOBAL[NAMA BARANG],MATCH(A2172,GLOBAL[ID]))</f>
        <v xml:space="preserve">Tas Tali Metalik (1 Pk=12 pc) Gold Silver 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50 ls</v>
      </c>
    </row>
    <row r="2173" spans="1:6" ht="15">
      <c r="A2173" s="12">
        <v>2172</v>
      </c>
      <c r="D2173" s="3" t="str">
        <f ca="1">INDEX(GLOBAL[NAMA BARANG],MATCH(A2173,GLOBAL[ID]))</f>
        <v>Tas Tali Metalik (1 Pk=12 pc) Gold/ Silver 20x25</v>
      </c>
      <c r="E2173" s="4">
        <f ca="1">INDEX(GLOBAL[TT],MATCH(A2173,GLOBAL[ID]))</f>
        <v>3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2173</v>
      </c>
      <c r="D2174" s="3" t="str">
        <f ca="1">INDEX(GLOBAL[NAMA BARANG],MATCH(A2174,GLOBAL[ID]))</f>
        <v>Tas Tali Metalik 15x20 (K)</v>
      </c>
      <c r="E2174" s="4">
        <f ca="1">INDEX(GLOBAL[TT],MATCH(A2174,GLOBAL[ID]))</f>
        <v>5</v>
      </c>
      <c r="F2174" s="5" t="str">
        <f ca="1">IF(INDEX(GLOBAL[KET],MATCH(A2174,GLOBAL[ID]))="","-",INDEX(GLOBAL[KET],MATCH(A2174,GLOBAL[ID])))</f>
        <v>90 ls</v>
      </c>
    </row>
    <row r="2175" spans="1:6" ht="15">
      <c r="A2175" s="12">
        <v>2174</v>
      </c>
      <c r="D2175" s="3" t="str">
        <f ca="1">INDEX(GLOBAL[NAMA BARANG],MATCH(A2175,GLOBAL[ID]))</f>
        <v>Tas Tali Metalik 15x20 Kcl</v>
      </c>
      <c r="E2175" s="4">
        <f ca="1">INDEX(GLOBAL[TT],MATCH(A2175,GLOBAL[ID]))</f>
        <v>7</v>
      </c>
      <c r="F2175" s="5" t="str">
        <f ca="1">IF(INDEX(GLOBAL[KET],MATCH(A2175,GLOBAL[ID]))="","-",INDEX(GLOBAL[KET],MATCH(A2175,GLOBAL[ID])))</f>
        <v>100 ls</v>
      </c>
    </row>
    <row r="2176" spans="1:6" ht="15">
      <c r="A2176" s="12">
        <v>2175</v>
      </c>
      <c r="D2176" s="3" t="str">
        <f ca="1">INDEX(GLOBAL[NAMA BARANG],MATCH(A2176,GLOBAL[ID]))</f>
        <v>Tas Tali plst 222 A (K)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1000 pc</v>
      </c>
    </row>
    <row r="2177" spans="1:6" ht="15">
      <c r="A2177" s="12">
        <v>2176</v>
      </c>
      <c r="D2177" s="3" t="str">
        <f ca="1">INDEX(GLOBAL[NAMA BARANG],MATCH(A2177,GLOBAL[ID]))</f>
        <v>Tas Tali plst K (B545)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plst kecil jos JBS 4-5</v>
      </c>
      <c r="E2178" s="4">
        <f ca="1">INDEX(GLOBAL[TT],MATCH(A2178,GLOBAL[ID]))</f>
        <v>12</v>
      </c>
      <c r="F2178" s="5" t="str">
        <f ca="1">IF(INDEX(GLOBAL[KET],MATCH(A2178,GLOBAL[ID]))="","-",INDEX(GLOBAL[KET],MATCH(A2178,GLOBAL[ID])))</f>
        <v>100 ls</v>
      </c>
    </row>
    <row r="2179" spans="1:6" ht="15">
      <c r="A2179" s="12">
        <v>2178</v>
      </c>
      <c r="D2179" s="3" t="str">
        <f ca="1">INDEX(GLOBAL[NAMA BARANG],MATCH(A2179,GLOBAL[ID]))</f>
        <v>Tas Tali Pot mika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Pot mika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Tali Transp RD-L/ Tg (PHS)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60 ls</v>
      </c>
    </row>
    <row r="2182" spans="1:6" ht="15">
      <c r="A2182" s="12">
        <v>2181</v>
      </c>
      <c r="D2182" s="3" t="str">
        <f ca="1">INDEX(GLOBAL[NAMA BARANG],MATCH(A2182,GLOBAL[ID]))</f>
        <v>Tas Tali Tulisan" kecil campur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Tas Tali Ultah Kcl Iching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120 ls</v>
      </c>
    </row>
    <row r="2184" spans="1:6" ht="15">
      <c r="A2184" s="12">
        <v>2183</v>
      </c>
      <c r="D2184" s="3" t="str">
        <f ca="1">INDEX(GLOBAL[NAMA BARANG],MATCH(A2184,GLOBAL[ID]))</f>
        <v>Tas Tenteng Butek 184 B</v>
      </c>
      <c r="E2184" s="4">
        <f ca="1">INDEX(GLOBAL[TT],MATCH(A2184,GLOBAL[ID]))</f>
        <v>6</v>
      </c>
      <c r="F2184" s="5" t="str">
        <f ca="1">IF(INDEX(GLOBAL[KET],MATCH(A2184,GLOBAL[ID]))="","-",INDEX(GLOBAL[KET],MATCH(A2184,GLOBAL[ID])))</f>
        <v>40 ls</v>
      </c>
    </row>
    <row r="2185" spans="1:6" ht="15">
      <c r="A2185" s="12">
        <v>2184</v>
      </c>
      <c r="D2185" s="3" t="str">
        <f ca="1">INDEX(GLOBAL[NAMA BARANG],MATCH(A2185,GLOBAL[ID]))</f>
        <v>Tas Tenteng trans/ handbag XS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300 pc</v>
      </c>
    </row>
    <row r="2186" spans="1:6" ht="15">
      <c r="A2186" s="12">
        <v>2185</v>
      </c>
      <c r="D2186" s="3" t="str">
        <f ca="1">INDEX(GLOBAL[NAMA BARANG],MATCH(A2186,GLOBAL[ID]))</f>
        <v>Tas Tenteng Transparent 10-06 M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600 pc</v>
      </c>
    </row>
    <row r="2187" spans="1:6" ht="15">
      <c r="A2187" s="12">
        <v>2186</v>
      </c>
      <c r="D2187" s="3" t="str">
        <f ca="1">INDEX(GLOBAL[NAMA BARANG],MATCH(A2187,GLOBAL[ID]))</f>
        <v>Tas Transparan L(tanggung) Tali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40 ls</v>
      </c>
    </row>
    <row r="2188" spans="1:6" ht="15">
      <c r="A2188" s="12">
        <v>2187</v>
      </c>
      <c r="D2188" s="3" t="str">
        <f ca="1">INDEX(GLOBAL[NAMA BARANG],MATCH(A2188,GLOBAL[ID]))</f>
        <v>Tas Tulisan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70 ls</v>
      </c>
    </row>
    <row r="2189" spans="1:6" ht="15">
      <c r="A2189" s="12">
        <v>2188</v>
      </c>
      <c r="D2189" s="3" t="str">
        <f ca="1">INDEX(GLOBAL[NAMA BARANG],MATCH(A2189,GLOBAL[ID]))</f>
        <v>Tas Tulisan 20x25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ultah 5w</v>
      </c>
      <c r="E2190" s="4">
        <f ca="1">INDEX(GLOBAL[TT],MATCH(A2190,GLOBAL[ID]))</f>
        <v>5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polkadot kecil 15x25</v>
      </c>
      <c r="E2191" s="4">
        <f ca="1">INDEX(GLOBAL[TT],MATCH(A2191,GLOBAL[ID]))</f>
        <v>8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2191</v>
      </c>
      <c r="D2192" s="3" t="str">
        <f ca="1">INDEX(GLOBAL[NAMA BARANG],MATCH(A2192,GLOBAL[ID]))</f>
        <v>Tas ultah warna warna</v>
      </c>
      <c r="E2192" s="4">
        <f ca="1">INDEX(GLOBAL[TT],MATCH(A2192,GLOBAL[ID]))</f>
        <v>3</v>
      </c>
      <c r="F2192" s="5" t="str">
        <f ca="1">IF(INDEX(GLOBAL[KET],MATCH(A2192,GLOBAL[ID]))="","-",INDEX(GLOBAL[KET],MATCH(A2192,GLOBAL[ID])))</f>
        <v>500 pk</v>
      </c>
    </row>
    <row r="2193" spans="1:6" ht="15">
      <c r="A2193" s="12">
        <v>2192</v>
      </c>
      <c r="D2193" s="3" t="str">
        <f ca="1">INDEX(GLOBAL[NAMA BARANG],MATCH(A2193,GLOBAL[ID]))</f>
        <v>Tas Xmy 1609-12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Xmy JDL (1609-04)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30 ls</v>
      </c>
    </row>
    <row r="2195" spans="1:6" ht="15">
      <c r="A2195" s="12">
        <v>2194</v>
      </c>
      <c r="D2195" s="3" t="str">
        <f ca="1">INDEX(GLOBAL[NAMA BARANG],MATCH(A2195,GLOBAL[ID]))</f>
        <v>Tas Xmy KT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-</v>
      </c>
    </row>
    <row r="2196" spans="1:6" ht="15">
      <c r="A2196" s="12">
        <v>2195</v>
      </c>
      <c r="D2196" s="3" t="str">
        <f ca="1">INDEX(GLOBAL[NAMA BARANG],MATCH(A2196,GLOBAL[ID]))</f>
        <v>Tas Zipper Folio Tali 1 MM Topla</v>
      </c>
      <c r="E2196" s="4">
        <f ca="1">INDEX(GLOBAL[TT],MATCH(A2196,GLOBAL[ID]))</f>
        <v>5</v>
      </c>
      <c r="F2196" s="5">
        <f ca="1">IF(INDEX(GLOBAL[KET],MATCH(A2196,GLOBAL[ID]))="","-",INDEX(GLOBAL[KET],MATCH(A2196,GLOBAL[ID])))</f>
        <v>240</v>
      </c>
    </row>
    <row r="2197" spans="1:6" ht="15">
      <c r="A2197" s="12">
        <v>2196</v>
      </c>
      <c r="D2197" s="3" t="str">
        <f ca="1">INDEX(GLOBAL[NAMA BARANG],MATCH(A2197,GLOBAL[ID]))</f>
        <v xml:space="preserve">Tas Zipper Folio Tali 2 MM </v>
      </c>
      <c r="E2197" s="4">
        <f ca="1">INDEX(GLOBAL[TT],MATCH(A2197,GLOBAL[ID]))</f>
        <v>6</v>
      </c>
      <c r="F2197" s="5">
        <f ca="1">IF(INDEX(GLOBAL[KET],MATCH(A2197,GLOBAL[ID]))="","-",INDEX(GLOBAL[KET],MATCH(A2197,GLOBAL[ID])))</f>
        <v>240</v>
      </c>
    </row>
    <row r="2198" spans="1:6" ht="15">
      <c r="A2198" s="12">
        <v>2197</v>
      </c>
      <c r="D2198" s="3" t="str">
        <f ca="1">INDEX(GLOBAL[NAMA BARANG],MATCH(A2198,GLOBAL[ID]))</f>
        <v>Tas/ MAP jinjing Cute bear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 ls</v>
      </c>
    </row>
    <row r="2199" spans="1:6" ht="15">
      <c r="A2199" s="12">
        <v>2198</v>
      </c>
      <c r="D2199" s="3" t="str">
        <f ca="1">INDEX(GLOBAL[NAMA BARANG],MATCH(A2199,GLOBAL[ID]))</f>
        <v>Tas/ paper Bag motif campur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50 ls</v>
      </c>
    </row>
    <row r="2200" spans="1:6" ht="15">
      <c r="A2200" s="12">
        <v>2199</v>
      </c>
      <c r="D2200" s="3" t="str">
        <f ca="1">INDEX(GLOBAL[NAMA BARANG],MATCH(A2200,GLOBAL[ID]))</f>
        <v>Tempelan Kaca 2,5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7200 pc</v>
      </c>
    </row>
    <row r="2201" spans="1:6" ht="15">
      <c r="A2201" s="12">
        <v>2200</v>
      </c>
      <c r="D2201" s="3" t="str">
        <f ca="1">INDEX(GLOBAL[NAMA BARANG],MATCH(A2201,GLOBAL[ID]))</f>
        <v>Tempelan Kaca 3,5</v>
      </c>
      <c r="E2201" s="4">
        <f ca="1">INDEX(GLOBAL[TT],MATCH(A2201,GLOBAL[ID]))</f>
        <v>4</v>
      </c>
      <c r="F2201" s="5" t="str">
        <f ca="1">IF(INDEX(GLOBAL[KET],MATCH(A2201,GLOBAL[ID]))="","-",INDEX(GLOBAL[KET],MATCH(A2201,GLOBAL[ID])))</f>
        <v>7200 pc</v>
      </c>
    </row>
    <row r="2202" spans="1:6" ht="15">
      <c r="A2202" s="12">
        <v>2201</v>
      </c>
      <c r="D2202" s="3" t="str">
        <f ca="1">INDEX(GLOBAL[NAMA BARANG],MATCH(A2202,GLOBAL[ID]))</f>
        <v>Tempelan Kaca 33 D (3,5")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20.000 pc</v>
      </c>
    </row>
    <row r="2203" spans="1:6" ht="15">
      <c r="A2203" s="12">
        <v>2202</v>
      </c>
      <c r="D2203" s="3" t="str">
        <f ca="1">INDEX(GLOBAL[NAMA BARANG],MATCH(A2203,GLOBAL[ID]))</f>
        <v>Tempelan Kaca 35 D (Gantungan kcl+Tg)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15.000 pc</v>
      </c>
    </row>
    <row r="2204" spans="1:6" ht="15">
      <c r="A2204" s="12">
        <v>2203</v>
      </c>
      <c r="D2204" s="3" t="str">
        <f ca="1">INDEX(GLOBAL[NAMA BARANG],MATCH(A2204,GLOBAL[ID]))</f>
        <v>Tempelan Kaca 35 D (Gantungan kcl+Tg)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70.000 pc</v>
      </c>
    </row>
    <row r="2205" spans="1:6" ht="15">
      <c r="A2205" s="12">
        <v>2204</v>
      </c>
      <c r="D2205" s="3" t="str">
        <f ca="1">INDEX(GLOBAL[NAMA BARANG],MATCH(A2205,GLOBAL[ID]))</f>
        <v>Tempelan Kaca 4,5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5040 pc</v>
      </c>
    </row>
    <row r="2206" spans="1:6" ht="15">
      <c r="A2206" s="12">
        <v>2205</v>
      </c>
      <c r="D2206" s="3" t="str">
        <f ca="1">INDEX(GLOBAL[NAMA BARANG],MATCH(A2206,GLOBAL[ID]))</f>
        <v>Tempelan Kaca 8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2016 pc</v>
      </c>
    </row>
    <row r="2207" spans="1:6" ht="15">
      <c r="A2207" s="12">
        <v>2206</v>
      </c>
      <c r="D2207" s="3" t="str">
        <f ca="1">INDEX(GLOBAL[NAMA BARANG],MATCH(A2207,GLOBAL[ID]))</f>
        <v>Tinta 20mm (1 line)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2000 pc</v>
      </c>
    </row>
    <row r="2208" spans="1:6" ht="15">
      <c r="A2208" s="12">
        <v>2207</v>
      </c>
      <c r="D2208" s="3" t="str">
        <f ca="1">INDEX(GLOBAL[NAMA BARANG],MATCH(A2208,GLOBAL[ID]))</f>
        <v>Tinta Daishen B</v>
      </c>
      <c r="E2208" s="4">
        <f ca="1">INDEX(GLOBAL[TT],MATCH(A2208,GLOBAL[ID]))</f>
        <v>6</v>
      </c>
      <c r="F2208" s="5" t="str">
        <f ca="1">IF(INDEX(GLOBAL[KET],MATCH(A2208,GLOBAL[ID]))="","-",INDEX(GLOBAL[KET],MATCH(A2208,GLOBAL[ID])))</f>
        <v>12 ls</v>
      </c>
    </row>
    <row r="2209" spans="1:6" ht="15">
      <c r="A2209" s="12">
        <v>2208</v>
      </c>
      <c r="D2209" s="3" t="str">
        <f ca="1">INDEX(GLOBAL[NAMA BARANG],MATCH(A2209,GLOBAL[ID]))</f>
        <v>Tinta Hero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12 LSN</v>
      </c>
    </row>
    <row r="2210" spans="1:6" ht="15">
      <c r="A2210" s="12">
        <v>2209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2210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2217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2218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2220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2223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2226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2227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2228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2231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2234</v>
      </c>
      <c r="D2235" s="3" t="str">
        <f ca="1">INDEX(GLOBAL[NAMA BARANG],MATCH(A2235,GLOBAL[ID]))</f>
        <v>Tipe-ex 737 A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2236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2240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2243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2244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2245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2246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2247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2248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2249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2250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2251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2253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2254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2255</v>
      </c>
      <c r="D2256" s="59" t="str">
        <f ca="1">INDEX(GLOBAL[NAMA BARANG],MATCH(A2256,GLOBAL[ID]))</f>
        <v>Tipe-ex DMS 312 (36)</v>
      </c>
      <c r="E2256" s="60">
        <f ca="1">INDEX(GLOBAL[TT],MATCH(A2256,GLOBAL[ID]))</f>
        <v>1</v>
      </c>
      <c r="F2256" s="61" t="str">
        <f ca="1">IF(INDEX(GLOBAL[KET],MATCH(A2256,GLOBAL[ID]))="","-",INDEX(GLOBAL[KET],MATCH(A2256,GLOBAL[ID])))</f>
        <v>18 box</v>
      </c>
    </row>
    <row r="2257" spans="1:6" ht="15">
      <c r="A2257" s="12">
        <v>2256</v>
      </c>
      <c r="D2257" s="59" t="str">
        <f ca="1">INDEX(GLOBAL[NAMA BARANG],MATCH(A2257,GLOBAL[ID]))</f>
        <v>Tipe-ex DMS 332 (48)</v>
      </c>
      <c r="E2257" s="60">
        <f ca="1">INDEX(GLOBAL[TT],MATCH(A2257,GLOBAL[ID]))</f>
        <v>7</v>
      </c>
      <c r="F2257" s="61" t="str">
        <f ca="1">IF(INDEX(GLOBAL[KET],MATCH(A2257,GLOBAL[ID]))="","-",INDEX(GLOBAL[KET],MATCH(A2257,GLOBAL[ID])))</f>
        <v>864 pc</v>
      </c>
    </row>
    <row r="2258" spans="1:6" ht="15">
      <c r="A2258" s="12">
        <v>2257</v>
      </c>
      <c r="D2258" s="59" t="str">
        <f ca="1">INDEX(GLOBAL[NAMA BARANG],MATCH(A2258,GLOBAL[ID]))</f>
        <v>Tipe-ex DMS 338</v>
      </c>
      <c r="E2258" s="60">
        <f ca="1">INDEX(GLOBAL[TT],MATCH(A2258,GLOBAL[ID]))</f>
        <v>7</v>
      </c>
      <c r="F2258" s="61" t="str">
        <f ca="1">IF(INDEX(GLOBAL[KET],MATCH(A2258,GLOBAL[ID]))="","-",INDEX(GLOBAL[KET],MATCH(A2258,GLOBAL[ID])))</f>
        <v>432 pc</v>
      </c>
    </row>
    <row r="2259" spans="1:6" ht="15">
      <c r="A2259" s="12">
        <v>2258</v>
      </c>
      <c r="D2259" s="59" t="str">
        <f ca="1">INDEX(GLOBAL[NAMA BARANG],MATCH(A2259,GLOBAL[ID]))</f>
        <v>Tipe-ex DMS 342(3)/ 347(8)</v>
      </c>
      <c r="E2259" s="60">
        <f ca="1">INDEX(GLOBAL[TT],MATCH(A2259,GLOBAL[ID]))</f>
        <v>11</v>
      </c>
      <c r="F2259" s="61">
        <f ca="1">IF(INDEX(GLOBAL[KET],MATCH(A2259,GLOBAL[ID]))="","-",INDEX(GLOBAL[KET],MATCH(A2259,GLOBAL[ID])))</f>
        <v>432</v>
      </c>
    </row>
    <row r="2260" spans="1:6" ht="15">
      <c r="A2260" s="12">
        <v>2259</v>
      </c>
      <c r="D2260" s="59" t="str">
        <f ca="1">INDEX(GLOBAL[NAMA BARANG],MATCH(A2260,GLOBAL[ID]))</f>
        <v>Tipe-ex DP 3147 berisi botol</v>
      </c>
      <c r="E2260" s="60">
        <f ca="1">INDEX(GLOBAL[TT],MATCH(A2260,GLOBAL[ID]))</f>
        <v>5</v>
      </c>
      <c r="F2260" s="61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9" t="str">
        <f ca="1">INDEX(GLOBAL[NAMA BARANG],MATCH(A2261,GLOBAL[ID]))</f>
        <v>Tipe-ex DP 8152</v>
      </c>
      <c r="E2261" s="60">
        <f ca="1">INDEX(GLOBAL[TT],MATCH(A2261,GLOBAL[ID]))</f>
        <v>1</v>
      </c>
      <c r="F2261" s="61" t="str">
        <f ca="1">IF(INDEX(GLOBAL[KET],MATCH(A2261,GLOBAL[ID]))="","-",INDEX(GLOBAL[KET],MATCH(A2261,GLOBAL[ID])))</f>
        <v>576 pc</v>
      </c>
    </row>
    <row r="2262" spans="1:6" ht="15">
      <c r="A2262" s="12">
        <v>2261</v>
      </c>
      <c r="D2262" s="59" t="str">
        <f ca="1">INDEX(GLOBAL[NAMA BARANG],MATCH(A2262,GLOBAL[ID]))</f>
        <v>Tipe-ex DP 8181</v>
      </c>
      <c r="E2262" s="60">
        <f ca="1">INDEX(GLOBAL[TT],MATCH(A2262,GLOBAL[ID]))</f>
        <v>9</v>
      </c>
      <c r="F2262" s="61" t="str">
        <f ca="1">IF(INDEX(GLOBAL[KET],MATCH(A2262,GLOBAL[ID]))="","-",INDEX(GLOBAL[KET],MATCH(A2262,GLOBAL[ID])))</f>
        <v>576 pc</v>
      </c>
    </row>
    <row r="2263" spans="1:6" ht="15">
      <c r="A2263" s="12">
        <v>2262</v>
      </c>
      <c r="D2263" s="59" t="str">
        <f ca="1">INDEX(GLOBAL[NAMA BARANG],MATCH(A2263,GLOBAL[ID]))</f>
        <v>Tipe-ex Hk 0810</v>
      </c>
      <c r="E2263" s="60">
        <f ca="1">INDEX(GLOBAL[TT],MATCH(A2263,GLOBAL[ID]))</f>
        <v>20</v>
      </c>
      <c r="F2263" s="61" t="str">
        <f ca="1">IF(INDEX(GLOBAL[KET],MATCH(A2263,GLOBAL[ID]))="","-",INDEX(GLOBAL[KET],MATCH(A2263,GLOBAL[ID])))</f>
        <v>40 ls</v>
      </c>
    </row>
    <row r="2264" spans="1:6" ht="15">
      <c r="A2264" s="12">
        <v>2263</v>
      </c>
      <c r="D2264" s="59" t="str">
        <f ca="1">INDEX(GLOBAL[NAMA BARANG],MATCH(A2264,GLOBAL[ID]))</f>
        <v>Tipe-ex jos CF 01 B</v>
      </c>
      <c r="E2264" s="60">
        <f ca="1">INDEX(GLOBAL[TT],MATCH(A2264,GLOBAL[ID]))</f>
        <v>22</v>
      </c>
      <c r="F2264" s="61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59" t="str">
        <f ca="1">INDEX(GLOBAL[NAMA BARANG],MATCH(A2265,GLOBAL[ID]))</f>
        <v>Tipe-ex Kertas 0821</v>
      </c>
      <c r="E2265" s="60">
        <f ca="1">INDEX(GLOBAL[TT],MATCH(A2265,GLOBAL[ID]))</f>
        <v>1</v>
      </c>
      <c r="F2265" s="61" t="str">
        <f ca="1">IF(INDEX(GLOBAL[KET],MATCH(A2265,GLOBAL[ID]))="","-",INDEX(GLOBAL[KET],MATCH(A2265,GLOBAL[ID])))</f>
        <v>192 LSN</v>
      </c>
    </row>
    <row r="2266" spans="1:6" ht="15">
      <c r="A2266" s="12">
        <v>2265</v>
      </c>
      <c r="D2266" s="59" t="str">
        <f ca="1">INDEX(GLOBAL[NAMA BARANG],MATCH(A2266,GLOBAL[ID]))</f>
        <v>Tipe-ex Kertas 8001 M mouse</v>
      </c>
      <c r="E2266" s="60">
        <f ca="1">INDEX(GLOBAL[TT],MATCH(A2266,GLOBAL[ID]))</f>
        <v>1</v>
      </c>
      <c r="F2266" s="61" t="str">
        <f ca="1">IF(INDEX(GLOBAL[KET],MATCH(A2266,GLOBAL[ID]))="","-",INDEX(GLOBAL[KET],MATCH(A2266,GLOBAL[ID])))</f>
        <v>40 box</v>
      </c>
    </row>
    <row r="2267" spans="1:6" ht="15">
      <c r="A2267" s="12">
        <v>2266</v>
      </c>
      <c r="D2267" s="59" t="str">
        <f ca="1">INDEX(GLOBAL[NAMA BARANG],MATCH(A2267,GLOBAL[ID]))</f>
        <v>Tipe-ex Kertas Candy 4M 3C 507</v>
      </c>
      <c r="E2267" s="60">
        <f ca="1">INDEX(GLOBAL[TT],MATCH(A2267,GLOBAL[ID]))</f>
        <v>11</v>
      </c>
      <c r="F2267" s="61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9" t="str">
        <f ca="1">INDEX(GLOBAL[NAMA BARANG],MATCH(A2268,GLOBAL[ID]))</f>
        <v>Tipe-ex Kertas Dominic Dp 8908 FR</v>
      </c>
      <c r="E2268" s="60">
        <f ca="1">INDEX(GLOBAL[TT],MATCH(A2268,GLOBAL[ID]))</f>
        <v>2</v>
      </c>
      <c r="F2268" s="61" t="str">
        <f ca="1">IF(INDEX(GLOBAL[KET],MATCH(A2268,GLOBAL[ID]))="","-",INDEX(GLOBAL[KET],MATCH(A2268,GLOBAL[ID])))</f>
        <v>1440 pc</v>
      </c>
    </row>
    <row r="2269" spans="1:6" ht="15">
      <c r="A2269" s="12">
        <v>2268</v>
      </c>
      <c r="D2269" s="59" t="str">
        <f ca="1">INDEX(GLOBAL[NAMA BARANG],MATCH(A2269,GLOBAL[ID]))</f>
        <v>Tipe-ex KL 409 A robot</v>
      </c>
      <c r="E2269" s="60">
        <f ca="1">INDEX(GLOBAL[TT],MATCH(A2269,GLOBAL[ID]))</f>
        <v>1</v>
      </c>
      <c r="F2269" s="61" t="str">
        <f ca="1">IF(INDEX(GLOBAL[KET],MATCH(A2269,GLOBAL[ID]))="","-",INDEX(GLOBAL[KET],MATCH(A2269,GLOBAL[ID])))</f>
        <v>36 ls</v>
      </c>
    </row>
    <row r="2270" spans="1:6" ht="15">
      <c r="A2270" s="12">
        <v>2269</v>
      </c>
      <c r="D2270" s="59" t="str">
        <f ca="1">INDEX(GLOBAL[NAMA BARANG],MATCH(A2270,GLOBAL[ID]))</f>
        <v>Tipe-ex KT 1126/ kitty</v>
      </c>
      <c r="E2270" s="60">
        <f ca="1">INDEX(GLOBAL[TT],MATCH(A2270,GLOBAL[ID]))</f>
        <v>5</v>
      </c>
      <c r="F2270" s="61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9" t="str">
        <f ca="1">INDEX(GLOBAL[NAMA BARANG],MATCH(A2271,GLOBAL[ID]))</f>
        <v>Tipe-ex Ky CT 486 blk</v>
      </c>
      <c r="E2271" s="60">
        <f ca="1">INDEX(GLOBAL[TT],MATCH(A2271,GLOBAL[ID]))</f>
        <v>30</v>
      </c>
      <c r="F2271" s="61" t="str">
        <f ca="1">IF(INDEX(GLOBAL[KET],MATCH(A2271,GLOBAL[ID]))="","-",INDEX(GLOBAL[KET],MATCH(A2271,GLOBAL[ID])))</f>
        <v>864 pc</v>
      </c>
    </row>
    <row r="2272" spans="1:6" ht="15">
      <c r="A2272" s="12">
        <v>2271</v>
      </c>
      <c r="D2272" s="59" t="str">
        <f ca="1">INDEX(GLOBAL[NAMA BARANG],MATCH(A2272,GLOBAL[ID]))</f>
        <v>Tipe-ex Ky CT 487 blk</v>
      </c>
      <c r="E2272" s="60">
        <f ca="1">INDEX(GLOBAL[TT],MATCH(A2272,GLOBAL[ID]))</f>
        <v>31</v>
      </c>
      <c r="F2272" s="61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62" t="str">
        <f ca="1">INDEX(GLOBAL[NAMA BARANG],MATCH(A2273,GLOBAL[ID]))</f>
        <v>Tipe-ex KY DB 7001</v>
      </c>
      <c r="E2273" s="63">
        <f ca="1">INDEX(GLOBAL[TT],MATCH(A2273,GLOBAL[ID]))</f>
        <v>9</v>
      </c>
      <c r="F2273" s="64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62" t="str">
        <f ca="1">INDEX(GLOBAL[NAMA BARANG],MATCH(A2274,GLOBAL[ID]))</f>
        <v>Tipe-ex KY DB 7002</v>
      </c>
      <c r="E2274" s="63">
        <f ca="1">INDEX(GLOBAL[TT],MATCH(A2274,GLOBAL[ID]))</f>
        <v>8</v>
      </c>
      <c r="F2274" s="64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62" t="str">
        <f ca="1">INDEX(GLOBAL[NAMA BARANG],MATCH(A2275,GLOBAL[ID]))</f>
        <v>Tipe-ex labu 1878</v>
      </c>
      <c r="E2275" s="63">
        <f ca="1">INDEX(GLOBAL[TT],MATCH(A2275,GLOBAL[ID]))</f>
        <v>52</v>
      </c>
      <c r="F2275" s="64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62" t="str">
        <f ca="1">INDEX(GLOBAL[NAMA BARANG],MATCH(A2276,GLOBAL[ID]))</f>
        <v>Tipe-ex sakura 328 pjg</v>
      </c>
      <c r="E2276" s="63">
        <f ca="1">INDEX(GLOBAL[TT],MATCH(A2276,GLOBAL[ID]))</f>
        <v>6</v>
      </c>
      <c r="F2276" s="64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62" t="str">
        <f ca="1">INDEX(GLOBAL[NAMA BARANG],MATCH(A2277,GLOBAL[ID]))</f>
        <v>Tipe-ex senter 5000 Hk Mix TT</v>
      </c>
      <c r="E2277" s="63">
        <f ca="1">INDEX(GLOBAL[TT],MATCH(A2277,GLOBAL[ID]))</f>
        <v>3</v>
      </c>
      <c r="F2277" s="64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62" t="str">
        <f ca="1">INDEX(GLOBAL[NAMA BARANG],MATCH(A2278,GLOBAL[ID]))</f>
        <v>Tipe-ex XDM 5026</v>
      </c>
      <c r="E2278" s="63">
        <f ca="1">INDEX(GLOBAL[TT],MATCH(A2278,GLOBAL[ID]))</f>
        <v>2</v>
      </c>
      <c r="F2278" s="64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62" t="str">
        <f ca="1">INDEX(GLOBAL[NAMA BARANG],MATCH(A2279,GLOBAL[ID]))</f>
        <v>Tipe-ex XDM 5037</v>
      </c>
      <c r="E2279" s="63">
        <f ca="1">INDEX(GLOBAL[TT],MATCH(A2279,GLOBAL[ID]))</f>
        <v>2</v>
      </c>
      <c r="F2279" s="64" t="str">
        <f ca="1">IF(INDEX(GLOBAL[KET],MATCH(A2279,GLOBAL[ID]))="","-",INDEX(GLOBAL[KET],MATCH(A2279,GLOBAL[ID])))</f>
        <v>60 LSN</v>
      </c>
    </row>
    <row r="2280" spans="1:6" ht="15">
      <c r="A2280" s="12">
        <v>2279</v>
      </c>
      <c r="D2280" s="62" t="str">
        <f ca="1">INDEX(GLOBAL[NAMA BARANG],MATCH(A2280,GLOBAL[ID]))</f>
        <v>Tipe-ex XDM 6080</v>
      </c>
      <c r="E2280" s="63">
        <f ca="1">INDEX(GLOBAL[TT],MATCH(A2280,GLOBAL[ID]))</f>
        <v>3</v>
      </c>
      <c r="F2280" s="64" t="str">
        <f ca="1">IF(INDEX(GLOBAL[KET],MATCH(A2280,GLOBAL[ID]))="","-",INDEX(GLOBAL[KET],MATCH(A2280,GLOBAL[ID])))</f>
        <v>60 LSN</v>
      </c>
    </row>
    <row r="2281" spans="1:6" ht="15">
      <c r="A2281" s="12">
        <v>2280</v>
      </c>
      <c r="D2281" s="62" t="str">
        <f ca="1">INDEX(GLOBAL[NAMA BARANG],MATCH(A2281,GLOBAL[ID]))</f>
        <v>Tipe-ex XDM 702</v>
      </c>
      <c r="E2281" s="63">
        <f ca="1">INDEX(GLOBAL[TT],MATCH(A2281,GLOBAL[ID]))</f>
        <v>3</v>
      </c>
      <c r="F2281" s="64" t="str">
        <f ca="1">IF(INDEX(GLOBAL[KET],MATCH(A2281,GLOBAL[ID]))="","-",INDEX(GLOBAL[KET],MATCH(A2281,GLOBAL[ID])))</f>
        <v>76 pc</v>
      </c>
    </row>
    <row r="2282" spans="1:6" ht="15">
      <c r="A2282" s="12">
        <v>2281</v>
      </c>
      <c r="D2282" s="62" t="str">
        <f ca="1">INDEX(GLOBAL[NAMA BARANG],MATCH(A2282,GLOBAL[ID]))</f>
        <v>Tipe-ex YS 1082</v>
      </c>
      <c r="E2282" s="63">
        <f ca="1">INDEX(GLOBAL[TT],MATCH(A2282,GLOBAL[ID]))</f>
        <v>3</v>
      </c>
      <c r="F2282" s="64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62" t="str">
        <f ca="1">INDEX(GLOBAL[NAMA BARANG],MATCH(A2283,GLOBAL[ID]))</f>
        <v>Topeng ultah 129/ 55 isi 10</v>
      </c>
      <c r="E2283" s="63">
        <f ca="1">INDEX(GLOBAL[TT],MATCH(A2283,GLOBAL[ID]))</f>
        <v>2</v>
      </c>
      <c r="F2283" s="64" t="str">
        <f ca="1">IF(INDEX(GLOBAL[KET],MATCH(A2283,GLOBAL[ID]))="","-",INDEX(GLOBAL[KET],MATCH(A2283,GLOBAL[ID])))</f>
        <v>250 pk</v>
      </c>
    </row>
    <row r="2284" spans="1:6" ht="15">
      <c r="A2284" s="12">
        <v>2283</v>
      </c>
      <c r="D2284" s="62" t="str">
        <f ca="1">INDEX(GLOBAL[NAMA BARANG],MATCH(A2284,GLOBAL[ID]))</f>
        <v>Topi Fancy party Crown (mahkota)</v>
      </c>
      <c r="E2284" s="63">
        <f ca="1">INDEX(GLOBAL[TT],MATCH(A2284,GLOBAL[ID]))</f>
        <v>6</v>
      </c>
      <c r="F2284" s="64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62" t="str">
        <f ca="1">INDEX(GLOBAL[NAMA BARANG],MATCH(A2285,GLOBAL[ID]))</f>
        <v>Topi Kerucut</v>
      </c>
      <c r="E2285" s="63">
        <f ca="1">INDEX(GLOBAL[TT],MATCH(A2285,GLOBAL[ID]))</f>
        <v>12</v>
      </c>
      <c r="F2285" s="64" t="str">
        <f ca="1">IF(INDEX(GLOBAL[KET],MATCH(A2285,GLOBAL[ID]))="","-",INDEX(GLOBAL[KET],MATCH(A2285,GLOBAL[ID])))</f>
        <v>300 pk</v>
      </c>
    </row>
    <row r="2286" spans="1:6" ht="15">
      <c r="A2286" s="12">
        <v>2285</v>
      </c>
      <c r="D2286" s="62" t="str">
        <f ca="1">INDEX(GLOBAL[NAMA BARANG],MATCH(A2286,GLOBAL[ID]))</f>
        <v>Topi Kerucut (Parama)</v>
      </c>
      <c r="E2286" s="63">
        <f ca="1">INDEX(GLOBAL[TT],MATCH(A2286,GLOBAL[ID]))</f>
        <v>15</v>
      </c>
      <c r="F2286" s="64">
        <f ca="1">IF(INDEX(GLOBAL[KET],MATCH(A2286,GLOBAL[ID]))="","-",INDEX(GLOBAL[KET],MATCH(A2286,GLOBAL[ID])))</f>
        <v>600</v>
      </c>
    </row>
    <row r="2287" spans="1:6" ht="15">
      <c r="A2287" s="12">
        <v>2286</v>
      </c>
      <c r="D2287" s="62" t="str">
        <f ca="1">INDEX(GLOBAL[NAMA BARANG],MATCH(A2287,GLOBAL[ID]))</f>
        <v>Topi Kerucut 3D</v>
      </c>
      <c r="E2287" s="63">
        <f ca="1">INDEX(GLOBAL[TT],MATCH(A2287,GLOBAL[ID]))</f>
        <v>21</v>
      </c>
      <c r="F2287" s="64" t="str">
        <f ca="1">IF(INDEX(GLOBAL[KET],MATCH(A2287,GLOBAL[ID]))="","-",INDEX(GLOBAL[KET],MATCH(A2287,GLOBAL[ID])))</f>
        <v>288 pc</v>
      </c>
    </row>
    <row r="2288" spans="1:6" ht="15">
      <c r="A2288" s="12">
        <v>2287</v>
      </c>
      <c r="D2288" s="62" t="str">
        <f ca="1">INDEX(GLOBAL[NAMA BARANG],MATCH(A2288,GLOBAL[ID]))</f>
        <v>Topi Kerucut alpindo</v>
      </c>
      <c r="E2288" s="63">
        <f ca="1">INDEX(GLOBAL[TT],MATCH(A2288,GLOBAL[ID]))</f>
        <v>8</v>
      </c>
      <c r="F2288" s="64" t="str">
        <f ca="1">IF(INDEX(GLOBAL[KET],MATCH(A2288,GLOBAL[ID]))="","-",INDEX(GLOBAL[KET],MATCH(A2288,GLOBAL[ID])))</f>
        <v>250 pk</v>
      </c>
    </row>
    <row r="2289" spans="1:6" ht="15">
      <c r="A2289" s="12">
        <v>2288</v>
      </c>
      <c r="D2289" s="62" t="str">
        <f ca="1">INDEX(GLOBAL[NAMA BARANG],MATCH(A2289,GLOBAL[ID]))</f>
        <v>Topi Mahkota Ratu Emas</v>
      </c>
      <c r="E2289" s="63">
        <f ca="1">INDEX(GLOBAL[TT],MATCH(A2289,GLOBAL[ID]))</f>
        <v>1</v>
      </c>
      <c r="F2289" s="64">
        <f ca="1">IF(INDEX(GLOBAL[KET],MATCH(A2289,GLOBAL[ID]))="","-",INDEX(GLOBAL[KET],MATCH(A2289,GLOBAL[ID])))</f>
        <v>600</v>
      </c>
    </row>
    <row r="2290" spans="1:6" ht="15">
      <c r="A2290" s="12">
        <v>2289</v>
      </c>
      <c r="D2290" s="62" t="str">
        <f ca="1">INDEX(GLOBAL[NAMA BARANG],MATCH(A2290,GLOBAL[ID]))</f>
        <v>Topi ultah disney</v>
      </c>
      <c r="E2290" s="63">
        <f ca="1">INDEX(GLOBAL[TT],MATCH(A2290,GLOBAL[ID]))</f>
        <v>4</v>
      </c>
      <c r="F2290" s="64" t="str">
        <f ca="1">IF(INDEX(GLOBAL[KET],MATCH(A2290,GLOBAL[ID]))="","-",INDEX(GLOBAL[KET],MATCH(A2290,GLOBAL[ID])))</f>
        <v>300 pc</v>
      </c>
    </row>
    <row r="2291" spans="1:6" ht="15">
      <c r="A2291" s="12">
        <v>2290</v>
      </c>
      <c r="D2291" s="62" t="str">
        <f ca="1">INDEX(GLOBAL[NAMA BARANG],MATCH(A2291,GLOBAL[ID]))</f>
        <v>Topi ultah isi 5 ETJ</v>
      </c>
      <c r="E2291" s="63">
        <f ca="1">INDEX(GLOBAL[TT],MATCH(A2291,GLOBAL[ID]))</f>
        <v>3</v>
      </c>
      <c r="F2291" s="64" t="str">
        <f ca="1">IF(INDEX(GLOBAL[KET],MATCH(A2291,GLOBAL[ID]))="","-",INDEX(GLOBAL[KET],MATCH(A2291,GLOBAL[ID])))</f>
        <v>600 pc</v>
      </c>
    </row>
    <row r="2292" spans="1:6" ht="15">
      <c r="A2292" s="12">
        <v>2291</v>
      </c>
      <c r="D2292" s="62" t="str">
        <f ca="1">INDEX(GLOBAL[NAMA BARANG],MATCH(A2292,GLOBAL[ID]))</f>
        <v>Tusuk Surat TF  WR 1-001</v>
      </c>
      <c r="E2292" s="63">
        <f ca="1">INDEX(GLOBAL[TT],MATCH(A2292,GLOBAL[ID]))</f>
        <v>4</v>
      </c>
      <c r="F2292" s="64" t="str">
        <f ca="1">IF(INDEX(GLOBAL[KET],MATCH(A2292,GLOBAL[ID]))="","-",INDEX(GLOBAL[KET],MATCH(A2292,GLOBAL[ID])))</f>
        <v>20 LSN</v>
      </c>
    </row>
    <row r="2293" spans="1:6" ht="15">
      <c r="A2293" s="12">
        <v>2292</v>
      </c>
      <c r="D2293" s="62" t="str">
        <f ca="1">INDEX(GLOBAL[NAMA BARANG],MATCH(A2293,GLOBAL[ID]))</f>
        <v>WC 12W Mozaki</v>
      </c>
      <c r="E2293" s="63">
        <f ca="1">INDEX(GLOBAL[TT],MATCH(A2293,GLOBAL[ID]))</f>
        <v>1</v>
      </c>
      <c r="F2293" s="64" t="str">
        <f ca="1">IF(INDEX(GLOBAL[KET],MATCH(A2293,GLOBAL[ID]))="","-",INDEX(GLOBAL[KET],MATCH(A2293,GLOBAL[ID])))</f>
        <v>16 LSN</v>
      </c>
    </row>
    <row r="2294" spans="1:6" ht="15">
      <c r="A2294" s="12">
        <v>2293</v>
      </c>
      <c r="D2294" s="62" t="str">
        <f ca="1">INDEX(GLOBAL[NAMA BARANG],MATCH(A2294,GLOBAL[ID]))</f>
        <v>WC marries 1306/ 12w 9m</v>
      </c>
      <c r="E2294" s="63">
        <f ca="1">INDEX(GLOBAL[TT],MATCH(A2294,GLOBAL[ID]))</f>
        <v>29</v>
      </c>
      <c r="F2294" s="64" t="str">
        <f ca="1">IF(INDEX(GLOBAL[KET],MATCH(A2294,GLOBAL[ID]))="","-",INDEX(GLOBAL[KET],MATCH(A2294,GLOBAL[ID])))</f>
        <v>60 pc</v>
      </c>
    </row>
    <row r="2295" spans="1:6" ht="15">
      <c r="A2295" s="12">
        <v>2294</v>
      </c>
      <c r="D2295" s="62" t="str">
        <f ca="1">INDEX(GLOBAL[NAMA BARANG],MATCH(A2295,GLOBAL[ID]))</f>
        <v>WC Marries 1325/ 12W BT (34) GM (25)</v>
      </c>
      <c r="E2295" s="63">
        <f ca="1">INDEX(GLOBAL[TT],MATCH(A2295,GLOBAL[ID]))</f>
        <v>58</v>
      </c>
      <c r="F2295" s="64" t="str">
        <f ca="1">IF(INDEX(GLOBAL[KET],MATCH(A2295,GLOBAL[ID]))="","-",INDEX(GLOBAL[KET],MATCH(A2295,GLOBAL[ID])))</f>
        <v>12 LSN</v>
      </c>
    </row>
    <row r="2296" spans="1:6" ht="15">
      <c r="A2296" s="12">
        <v>2295</v>
      </c>
      <c r="D2296" s="62" t="str">
        <f ca="1">INDEX(GLOBAL[NAMA BARANG],MATCH(A2296,GLOBAL[ID]))</f>
        <v>WC Marries 1325/ 12W GM</v>
      </c>
      <c r="E2296" s="63">
        <f ca="1">INDEX(GLOBAL[TT],MATCH(A2296,GLOBAL[ID]))</f>
        <v>100</v>
      </c>
      <c r="F2296" s="64">
        <f ca="1">IF(INDEX(GLOBAL[KET],MATCH(A2296,GLOBAL[ID]))="","-",INDEX(GLOBAL[KET],MATCH(A2296,GLOBAL[ID])))</f>
        <v>96</v>
      </c>
    </row>
    <row r="2297" spans="1:6" ht="15">
      <c r="A2297" s="12">
        <v>2296</v>
      </c>
      <c r="D2297" s="62" t="str">
        <f ca="1">INDEX(GLOBAL[NAMA BARANG],MATCH(A2297,GLOBAL[ID]))</f>
        <v>WC Marries 1325/ 12w SBY</v>
      </c>
      <c r="E2297" s="63">
        <f ca="1">INDEX(GLOBAL[TT],MATCH(A2297,GLOBAL[ID]))</f>
        <v>7</v>
      </c>
      <c r="F2297" s="64" t="str">
        <f ca="1">IF(INDEX(GLOBAL[KET],MATCH(A2297,GLOBAL[ID]))="","-",INDEX(GLOBAL[KET],MATCH(A2297,GLOBAL[ID])))</f>
        <v>12 ls</v>
      </c>
    </row>
    <row r="2298" spans="1:6" ht="15">
      <c r="A2298" s="12">
        <v>2297</v>
      </c>
      <c r="D2298" s="62" t="str">
        <f ca="1">INDEX(GLOBAL[NAMA BARANG],MATCH(A2298,GLOBAL[ID]))</f>
        <v>WC marries E 1337 B/ 14w</v>
      </c>
      <c r="E2298" s="63">
        <f ca="1">INDEX(GLOBAL[TT],MATCH(A2298,GLOBAL[ID]))</f>
        <v>3</v>
      </c>
      <c r="F2298" s="64" t="str">
        <f ca="1">IF(INDEX(GLOBAL[KET],MATCH(A2298,GLOBAL[ID]))="","-",INDEX(GLOBAL[KET],MATCH(A2298,GLOBAL[ID])))</f>
        <v>3 ls</v>
      </c>
    </row>
    <row r="2299" spans="1:6" ht="15">
      <c r="A2299" s="12">
        <v>2298</v>
      </c>
      <c r="D2299" s="62" t="str">
        <f ca="1">INDEX(GLOBAL[NAMA BARANG],MATCH(A2299,GLOBAL[ID]))</f>
        <v>WC TF WC 1331 pp</v>
      </c>
      <c r="E2299" s="63">
        <f ca="1">INDEX(GLOBAL[TT],MATCH(A2299,GLOBAL[ID]))</f>
        <v>44</v>
      </c>
      <c r="F2299" s="64" t="str">
        <f ca="1">IF(INDEX(GLOBAL[KET],MATCH(A2299,GLOBAL[ID]))="","-",INDEX(GLOBAL[KET],MATCH(A2299,GLOBAL[ID])))</f>
        <v>96 set</v>
      </c>
    </row>
    <row r="2300" spans="1:6" ht="15">
      <c r="A2300" s="12">
        <v>2299</v>
      </c>
      <c r="D2300" s="62" t="str">
        <f ca="1">INDEX(GLOBAL[NAMA BARANG],MATCH(A2300,GLOBAL[ID]))</f>
        <v>Zipper Data envelope DE F4 lama</v>
      </c>
      <c r="E2300" s="63">
        <f ca="1">INDEX(GLOBAL[TT],MATCH(A2300,GLOBAL[ID]))</f>
        <v>1</v>
      </c>
      <c r="F2300" s="64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300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53"/>
  <sheetViews>
    <sheetView topLeftCell="A848" workbookViewId="0">
      <selection activeCell="C851" sqref="C85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3396</v>
      </c>
      <c r="C4" t="s">
        <v>4523</v>
      </c>
      <c r="D4" t="s">
        <v>4524</v>
      </c>
      <c r="E4" t="s">
        <v>4525</v>
      </c>
      <c r="F4" t="s">
        <v>4526</v>
      </c>
      <c r="G4" t="s">
        <v>4527</v>
      </c>
      <c r="H4" t="s">
        <v>4528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 t="str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 t="str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 t="str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 t="str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7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 t="str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 t="str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 t="str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20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11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42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2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6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14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14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26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11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PBI-61-002</v>
      </c>
      <c r="D412" s="22" t="str">
        <f>INDEX(IMPORT[Jenis],A412)</f>
        <v>Ruler</v>
      </c>
      <c r="E412" s="22">
        <f>INDEX(IMPORT[Qty/ C],A412)</f>
        <v>90</v>
      </c>
      <c r="F412" s="22">
        <f ca="1">INDEX(IMPORT[C],A412)</f>
        <v>3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CH-100</v>
      </c>
      <c r="D413" s="22" t="str">
        <f>INDEX(IMPORT[Jenis],A413)</f>
        <v>Clear Holder</v>
      </c>
      <c r="E413" s="22">
        <f>INDEX(IMPORT[Qty/ C],A413)</f>
        <v>72</v>
      </c>
      <c r="F413" s="22">
        <f ca="1">INDEX(IMPORT[C],A413)</f>
        <v>175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DX-612</v>
      </c>
      <c r="D414" s="22" t="str">
        <f>INDEX(IMPORT[Jenis],A414)</f>
        <v>Rope</v>
      </c>
      <c r="E414" s="22">
        <f>INDEX(IMPORT[Qty/ C],A414)</f>
        <v>2000</v>
      </c>
      <c r="F414" s="22">
        <f ca="1">INDEX(IMPORT[C],A414)</f>
        <v>8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70100-2</v>
      </c>
      <c r="D416" s="22" t="str">
        <f>INDEX(IMPORT[Jenis],A416)</f>
        <v>Notebook</v>
      </c>
      <c r="E416" s="22">
        <f>INDEX(IMPORT[Qty/ C],A416)</f>
        <v>768</v>
      </c>
      <c r="F416" s="22">
        <f ca="1">INDEX(IMPORT[C],A416)</f>
        <v>6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7050-11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70100-11</v>
      </c>
      <c r="D418" s="22" t="str">
        <f>INDEX(IMPORT[Jenis],A418)</f>
        <v>Notebook</v>
      </c>
      <c r="E418" s="22">
        <f>INDEX(IMPORT[Qty/ C],A418)</f>
        <v>768</v>
      </c>
      <c r="F418" s="22">
        <f ca="1">INDEX(IMPORT[C],A418)</f>
        <v>9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7050-18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7050-19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7050-20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10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7050-21</v>
      </c>
      <c r="D422" s="22" t="str">
        <f>INDEX(IMPORT[Jenis],A422)</f>
        <v>Notebook</v>
      </c>
      <c r="E422" s="22">
        <f>INDEX(IMPORT[Qty/ C],A422)</f>
        <v>512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7501 / 3211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5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>
        <f>INDEX(IMPORT[Seri],A424)</f>
        <v>7502</v>
      </c>
      <c r="D424" s="22" t="str">
        <f>INDEX(IMPORT[Jenis],A424)</f>
        <v>Gell pen</v>
      </c>
      <c r="E424" s="22">
        <f>INDEX(IMPORT[Qty/ C],A424)</f>
        <v>1728</v>
      </c>
      <c r="F424" s="22">
        <f ca="1">INDEX(IMPORT[C],A424)</f>
        <v>6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UTN-1</v>
      </c>
      <c r="D425" s="22" t="str">
        <f>INDEX(IMPORT[Jenis],A425)</f>
        <v>Gell Refill</v>
      </c>
      <c r="E425" s="22">
        <f>INDEX(IMPORT[Qty/ C],A425)</f>
        <v>10000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70100</v>
      </c>
      <c r="D426" s="22" t="str">
        <f>INDEX(IMPORT[Jenis],A426)</f>
        <v>Wrapper</v>
      </c>
      <c r="E426" s="22">
        <f>INDEX(IMPORT[Qty/ C],A426)</f>
        <v>2500</v>
      </c>
      <c r="F426" s="22">
        <f ca="1">INDEX(IMPORT[C],A426)</f>
        <v>8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QJ125</v>
      </c>
      <c r="D427" s="22" t="str">
        <f>INDEX(IMPORT[Jenis],A427)</f>
        <v>Call Bell</v>
      </c>
      <c r="E427" s="22">
        <f>INDEX(IMPORT[Qty/ C],A427)</f>
        <v>120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CH-30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CH-50</v>
      </c>
      <c r="D429" s="22" t="str">
        <f>INDEX(IMPORT[Jenis],A429)</f>
        <v>Ribbon</v>
      </c>
      <c r="E429" s="22">
        <f>INDEX(IMPORT[Qty/ C],A429)</f>
        <v>400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CH-30-1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TH-30</v>
      </c>
      <c r="D431" s="22" t="str">
        <f>INDEX(IMPORT[Jenis],A431)</f>
        <v>Ribbon</v>
      </c>
      <c r="E431" s="22">
        <f>INDEX(IMPORT[Qty/ C],A431)</f>
        <v>1000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TH50-1</v>
      </c>
      <c r="D432" s="22" t="str">
        <f>INDEX(IMPORT[Jenis],A432)</f>
        <v>Ribbon</v>
      </c>
      <c r="E432" s="22">
        <f>INDEX(IMPORT[Qty/ C],A432)</f>
        <v>400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CH-100</v>
      </c>
      <c r="D433" s="22" t="str">
        <f>INDEX(IMPORT[Jenis],A433)</f>
        <v>Clear Holder</v>
      </c>
      <c r="E433" s="22">
        <f>INDEX(IMPORT[Qty/ C],A433)</f>
        <v>72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GG-1</v>
      </c>
      <c r="D434" s="22" t="str">
        <f>INDEX(IMPORT[Jenis],A434)</f>
        <v>Pocket</v>
      </c>
      <c r="E434" s="22">
        <f>INDEX(IMPORT[Qty/ C],A434)</f>
        <v>720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8550B</v>
      </c>
      <c r="D435" s="22" t="str">
        <f>INDEX(IMPORT[Jenis],A435)</f>
        <v>Number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8550A</v>
      </c>
      <c r="D436" s="22" t="str">
        <f>INDEX(IMPORT[Jenis],A436)</f>
        <v>Letter</v>
      </c>
      <c r="E436" s="22">
        <f>INDEX(IMPORT[Qty/ C],A436)</f>
        <v>400</v>
      </c>
      <c r="F436" s="22">
        <f ca="1">INDEX(IMPORT[C],A436)</f>
        <v>9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>
        <f>INDEX(IMPORT[Seri],A437)</f>
        <v>2008</v>
      </c>
      <c r="D437" s="22" t="str">
        <f>INDEX(IMPORT[Jenis],A437)</f>
        <v>Magnit</v>
      </c>
      <c r="E437" s="22">
        <f>INDEX(IMPORT[Qty/ C],A437)</f>
        <v>800</v>
      </c>
      <c r="F437" s="22">
        <f ca="1">INDEX(IMPORT[C],A437)</f>
        <v>7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006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>
        <f>INDEX(IMPORT[Seri],A439)</f>
        <v>8075</v>
      </c>
      <c r="D439" s="22" t="str">
        <f>INDEX(IMPORT[Jenis],A439)</f>
        <v>Magnit</v>
      </c>
      <c r="E439" s="22">
        <f>INDEX(IMPORT[Qty/ C],A439)</f>
        <v>240</v>
      </c>
      <c r="F439" s="22">
        <f ca="1">INDEX(IMPORT[C],A439)</f>
        <v>1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8100</v>
      </c>
      <c r="D440" s="22" t="str">
        <f>INDEX(IMPORT[Jenis],A440)</f>
        <v>Magnit</v>
      </c>
      <c r="E440" s="22" t="str">
        <f>INDEX(IMPORT[Qty/ C],A440)</f>
        <v>120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8016</v>
      </c>
      <c r="D441" s="22" t="str">
        <f>INDEX(IMPORT[Jenis],A441)</f>
        <v>Magnit</v>
      </c>
      <c r="E441" s="22" t="str">
        <f>INDEX(IMPORT[Qty/ C],A441)</f>
        <v>240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3180</v>
      </c>
      <c r="D442" s="22" t="str">
        <f>INDEX(IMPORT[Jenis],A442)</f>
        <v>Study Board</v>
      </c>
      <c r="E442" s="22" t="str">
        <f>INDEX(IMPORT[Qty/ C],A442)</f>
        <v>384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9900</v>
      </c>
      <c r="D443" s="22" t="str">
        <f>INDEX(IMPORT[Jenis],A443)</f>
        <v>Study Board</v>
      </c>
      <c r="E443" s="22" t="str">
        <f>INDEX(IMPORT[Qty/ C],A443)</f>
        <v>792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876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878</v>
      </c>
      <c r="D445" s="22" t="str">
        <f>INDEX(IMPORT[Jenis],A445)</f>
        <v>Study Board</v>
      </c>
      <c r="E445" s="22" t="str">
        <f>INDEX(IMPORT[Qty/ C],A445)</f>
        <v>600</v>
      </c>
      <c r="F445" s="22">
        <f ca="1">INDEX(IMPORT[C],A445)</f>
        <v>1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H026</v>
      </c>
      <c r="D446" s="22" t="str">
        <f>INDEX(IMPORT[Jenis],A446)</f>
        <v>Number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H027</v>
      </c>
      <c r="D447" s="22" t="str">
        <f>INDEX(IMPORT[Jenis],A447)</f>
        <v>Letter-Big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H008</v>
      </c>
      <c r="D448" s="22" t="str">
        <f>INDEX(IMPORT[Jenis],A448)</f>
        <v>Letter-Small</v>
      </c>
      <c r="E448" s="22" t="str">
        <f>INDEX(IMPORT[Qty/ C],A448)</f>
        <v>400</v>
      </c>
      <c r="F448" s="22">
        <f ca="1">INDEX(IMPORT[C],A448)</f>
        <v>3</v>
      </c>
      <c r="G448" s="22" t="str">
        <f>IF(INDEX(IMPORT[Catatan],A448)="","",INDEX(IMPORT[Catatan],A448))</f>
        <v/>
      </c>
      <c r="H448" s="22" t="str">
        <f>INDEX(IMPORT[Ket],A448)</f>
        <v>B2 + B3</v>
      </c>
    </row>
    <row r="449" spans="1:8">
      <c r="A449" s="12">
        <v>445</v>
      </c>
      <c r="C449" s="22" t="str">
        <f>INDEX(IMPORT[Seri],A449)</f>
        <v>15cm</v>
      </c>
      <c r="D449" s="22" t="str">
        <f>INDEX(IMPORT[Jenis],A449)</f>
        <v>Aluminium Ruler</v>
      </c>
      <c r="E449" s="22">
        <f>INDEX(IMPORT[Qty/ C],A449)</f>
        <v>2880</v>
      </c>
      <c r="F449" s="22">
        <f ca="1">INDEX(IMPORT[C],A449)</f>
        <v>15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20cm</v>
      </c>
      <c r="D450" s="22" t="str">
        <f>INDEX(IMPORT[Jenis],A450)</f>
        <v>Aluminium Ruler</v>
      </c>
      <c r="E450" s="22">
        <f>INDEX(IMPORT[Qty/ C],A450)</f>
        <v>2400</v>
      </c>
      <c r="F450" s="22">
        <f ca="1">INDEX(IMPORT[C],A450)</f>
        <v>14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30cm</v>
      </c>
      <c r="D451" s="22" t="str">
        <f>INDEX(IMPORT[Jenis],A451)</f>
        <v>Aluminium Ruler</v>
      </c>
      <c r="E451" s="22">
        <f>INDEX(IMPORT[Qty/ C],A451)</f>
        <v>1440</v>
      </c>
      <c r="F451" s="22">
        <f ca="1">INDEX(IMPORT[C],A451)</f>
        <v>20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50CM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18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TH-50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SJ-50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LS-50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THY-50</v>
      </c>
      <c r="D456" s="22" t="str">
        <f>INDEX(IMPORT[Jenis],A456)</f>
        <v>Ribbon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349A</v>
      </c>
      <c r="D457" s="22" t="str">
        <f>INDEX(IMPORT[Jenis],A457)</f>
        <v>Letter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349B</v>
      </c>
      <c r="D458" s="22" t="str">
        <f>INDEX(IMPORT[Jenis],A458)</f>
        <v>Number</v>
      </c>
      <c r="E458" s="22">
        <f>INDEX(IMPORT[Qty/ C],A458)</f>
        <v>600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8550B</v>
      </c>
      <c r="D459" s="22" t="str">
        <f>INDEX(IMPORT[Jenis],A459)</f>
        <v>Number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8550A</v>
      </c>
      <c r="D460" s="22" t="str">
        <f>INDEX(IMPORT[Jenis],A460)</f>
        <v>Letter</v>
      </c>
      <c r="E460" s="22">
        <f>INDEX(IMPORT[Qty/ C],A460)</f>
        <v>400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8101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7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8102</v>
      </c>
      <c r="D462" s="22" t="str">
        <f>INDEX(IMPORT[Jenis],A462)</f>
        <v>Magnit</v>
      </c>
      <c r="E462" s="22">
        <f>INDEX(IMPORT[Qty/ C],A462)</f>
        <v>144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9900-3</v>
      </c>
      <c r="D463" s="22" t="str">
        <f>INDEX(IMPORT[Jenis],A463)</f>
        <v>Study board</v>
      </c>
      <c r="E463" s="22">
        <f>INDEX(IMPORT[Qty/ C],A463)</f>
        <v>792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>
        <f>INDEX(IMPORT[Seri],A464)</f>
        <v>604</v>
      </c>
      <c r="D464" s="22" t="str">
        <f>INDEX(IMPORT[Jenis],A464)</f>
        <v>Study board</v>
      </c>
      <c r="E464" s="22">
        <f>INDEX(IMPORT[Qty/ C],A464)</f>
        <v>600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HT-015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HT-018</v>
      </c>
      <c r="D466" s="22" t="str">
        <f>INDEX(IMPORT[Jenis],A466)</f>
        <v>Study board</v>
      </c>
      <c r="E466" s="22">
        <f>INDEX(IMPORT[Qty/ C],A466)</f>
        <v>360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JQ-1909</v>
      </c>
      <c r="D467" s="22" t="str">
        <f>INDEX(IMPORT[Jenis],A467)</f>
        <v>Study board</v>
      </c>
      <c r="E467" s="22">
        <f>INDEX(IMPORT[Qty/ C],A467)</f>
        <v>600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 t="str">
        <f>INDEX(IMPORT[Seri],A468)</f>
        <v>810-A</v>
      </c>
      <c r="D468" s="22" t="str">
        <f>INDEX(IMPORT[Jenis],A468)</f>
        <v>Gel Pen</v>
      </c>
      <c r="E468" s="22">
        <f>INDEX(IMPORT[Qty/ C],A468)</f>
        <v>3200</v>
      </c>
      <c r="F468" s="22">
        <f ca="1">INDEX(IMPORT[C],A468)</f>
        <v>30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>
        <f>INDEX(IMPORT[Seri],A469)</f>
        <v>344</v>
      </c>
      <c r="D469" s="22" t="str">
        <f>INDEX(IMPORT[Jenis],A469)</f>
        <v>Sharpener</v>
      </c>
      <c r="E469" s="22">
        <f>INDEX(IMPORT[Qty/ C],A469)</f>
        <v>1980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>
        <f>INDEX(IMPORT[Seri],A470)</f>
        <v>371</v>
      </c>
      <c r="D470" s="22" t="str">
        <f>INDEX(IMPORT[Jenis],A470)</f>
        <v>Sharpener</v>
      </c>
      <c r="E470" s="22">
        <f>INDEX(IMPORT[Qty/ C],A470)</f>
        <v>1620</v>
      </c>
      <c r="F470" s="22">
        <f ca="1">INDEX(IMPORT[C],A470)</f>
        <v>19</v>
      </c>
      <c r="G470" s="22" t="str">
        <f>IF(INDEX(IMPORT[Catatan],A470)="","",INDEX(IMPORT[Catatan],A470))</f>
        <v/>
      </c>
      <c r="H470" s="22" t="str">
        <f>INDEX(IMPORT[Ket],A470)</f>
        <v>B4</v>
      </c>
    </row>
    <row r="471" spans="1:8">
      <c r="A471" s="12">
        <v>467</v>
      </c>
      <c r="C471" s="22" t="str">
        <f>INDEX(IMPORT[Seri],A471)</f>
        <v>FG-201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12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FG-301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24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L-201</v>
      </c>
      <c r="D473" s="22" t="str">
        <f>INDEX(IMPORT[Jenis],A473)</f>
        <v>Pocket</v>
      </c>
      <c r="E473" s="22">
        <f>INDEX(IMPORT[Qty/ C],A473)</f>
        <v>480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XL-301</v>
      </c>
      <c r="D474" s="22" t="str">
        <f>INDEX(IMPORT[Jenis],A474)</f>
        <v>Pocket</v>
      </c>
      <c r="E474" s="22">
        <f>INDEX(IMPORT[Qty/ C],A474)</f>
        <v>360</v>
      </c>
      <c r="F474" s="22">
        <f ca="1">INDEX(IMPORT[C],A474)</f>
        <v>24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GG-2</v>
      </c>
      <c r="D475" s="22" t="str">
        <f>INDEX(IMPORT[Jenis],A475)</f>
        <v>Pocket</v>
      </c>
      <c r="E475" s="22">
        <f>INDEX(IMPORT[Qty/ C],A475)</f>
        <v>480</v>
      </c>
      <c r="F475" s="22">
        <f ca="1">INDEX(IMPORT[C],A475)</f>
        <v>32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GG-3</v>
      </c>
      <c r="D476" s="22" t="str">
        <f>INDEX(IMPORT[Jenis],A476)</f>
        <v>Pocket</v>
      </c>
      <c r="E476" s="22">
        <f>INDEX(IMPORT[Qty/ C],A476)</f>
        <v>360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GP-168</v>
      </c>
      <c r="D477" s="22" t="str">
        <f>INDEX(IMPORT[Jenis],A477)</f>
        <v>Gel Pen koala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2501</v>
      </c>
      <c r="D478" s="22" t="str">
        <f>INDEX(IMPORT[Jenis],A478)</f>
        <v>Note Book</v>
      </c>
      <c r="E478" s="22">
        <f>INDEX(IMPORT[Qty/ C],A478)</f>
        <v>114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9925</v>
      </c>
      <c r="D479" s="22" t="str">
        <f>INDEX(IMPORT[Jenis],A479)</f>
        <v>Note Book</v>
      </c>
      <c r="E479" s="22">
        <f>INDEX(IMPORT[Qty/ C],A479)</f>
        <v>102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>
        <f>INDEX(IMPORT[Seri],A480)</f>
        <v>5814</v>
      </c>
      <c r="D480" s="22" t="str">
        <f>INDEX(IMPORT[Jenis],A480)</f>
        <v>Note Book</v>
      </c>
      <c r="E480" s="22">
        <f>INDEX(IMPORT[Qty/ C],A480)</f>
        <v>144</v>
      </c>
      <c r="F480" s="22">
        <f ca="1">INDEX(IMPORT[C],A480)</f>
        <v>6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>
        <f>INDEX(IMPORT[Seri],A481)</f>
        <v>5010</v>
      </c>
      <c r="D481" s="22" t="str">
        <f>INDEX(IMPORT[Jenis],A481)</f>
        <v>Hooks</v>
      </c>
      <c r="E481" s="22">
        <f>INDEX(IMPORT[Qty/ C],A481)</f>
        <v>200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DW9021-12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4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DW9019-12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DY-8616</v>
      </c>
      <c r="D484" s="22" t="str">
        <f>INDEX(IMPORT[Jenis],A484)</f>
        <v>Correction Tape</v>
      </c>
      <c r="E484" s="22">
        <f>INDEX(IMPORT[Qty/ C],A484)</f>
        <v>384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DY-8240</v>
      </c>
      <c r="D485" s="22" t="str">
        <f>INDEX(IMPORT[Jenis],A485)</f>
        <v>Correction Tape</v>
      </c>
      <c r="E485" s="22">
        <f>INDEX(IMPORT[Qty/ C],A485)</f>
        <v>1152</v>
      </c>
      <c r="F485" s="22">
        <f ca="1">INDEX(IMPORT[C],A485)</f>
        <v>1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17-01A</v>
      </c>
      <c r="D486" s="22" t="str">
        <f>INDEX(IMPORT[Jenis],A486)</f>
        <v>Pencil Box</v>
      </c>
      <c r="E486" s="22">
        <f>INDEX(IMPORT[Qty/ C],A486)</f>
        <v>192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MS-4001</v>
      </c>
      <c r="D487" s="22" t="str">
        <f>INDEX(IMPORT[Jenis],A487)</f>
        <v>Compasses (koala)</v>
      </c>
      <c r="E487" s="22">
        <f>INDEX(IMPORT[Qty/ C],A487)</f>
        <v>288</v>
      </c>
      <c r="F487" s="22">
        <f ca="1">INDEX(IMPORT[C],A487)</f>
        <v>6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28850-60</v>
      </c>
      <c r="D488" s="22" t="str">
        <f>INDEX(IMPORT[Jenis],A488)</f>
        <v>Note Book</v>
      </c>
      <c r="E488" s="22">
        <f>INDEX(IMPORT[Qty/ C],A488)</f>
        <v>240</v>
      </c>
      <c r="F488" s="22">
        <f ca="1">INDEX(IMPORT[C],A488)</f>
        <v>2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28850-57</v>
      </c>
      <c r="D489" s="22" t="str">
        <f>INDEX(IMPORT[Jenis],A489)</f>
        <v>Note Book</v>
      </c>
      <c r="E489" s="22">
        <f>INDEX(IMPORT[Qty/ C],A489)</f>
        <v>240</v>
      </c>
      <c r="F489" s="22">
        <f ca="1">INDEX(IMPORT[C],A489)</f>
        <v>1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YS-6661</v>
      </c>
      <c r="D490" s="22" t="str">
        <f>INDEX(IMPORT[Jenis],A490)</f>
        <v>Study Board</v>
      </c>
      <c r="E490" s="22">
        <f>INDEX(IMPORT[Qty/ C],A490)</f>
        <v>200</v>
      </c>
      <c r="F490" s="22">
        <f ca="1">INDEX(IMPORT[C],A490)</f>
        <v>5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YS-6662</v>
      </c>
      <c r="D491" s="22" t="str">
        <f>INDEX(IMPORT[Jenis],A491)</f>
        <v>Study Board</v>
      </c>
      <c r="E491" s="22">
        <f>INDEX(IMPORT[Qty/ C],A491)</f>
        <v>300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C1 + C2</v>
      </c>
    </row>
    <row r="492" spans="1:8">
      <c r="A492" s="12">
        <v>488</v>
      </c>
      <c r="C492" s="22" t="str">
        <f>INDEX(IMPORT[Seri],A492)</f>
        <v>5070-3</v>
      </c>
      <c r="D492" s="22" t="str">
        <f>INDEX(IMPORT[Jenis],A492)</f>
        <v>Wrapper</v>
      </c>
      <c r="E492" s="22">
        <f>INDEX(IMPORT[Qty/ C],A492)</f>
        <v>1000</v>
      </c>
      <c r="F492" s="22">
        <f ca="1">INDEX(IMPORT[C],A492)</f>
        <v>10</v>
      </c>
      <c r="G492" s="22" t="str">
        <f>IF(INDEX(IMPORT[Catatan],A492)="","",INDEX(IMPORT[Catatan],A492))</f>
        <v/>
      </c>
      <c r="H492" s="22" t="str">
        <f>INDEX(IMPORT[Ket],A492)</f>
        <v>C1 + C2</v>
      </c>
    </row>
    <row r="493" spans="1:8">
      <c r="A493" s="12">
        <v>489</v>
      </c>
      <c r="C493" s="22" t="str">
        <f>INDEX(IMPORT[Seri],A493)</f>
        <v>DW-9022-12</v>
      </c>
      <c r="D493" s="22" t="str">
        <f>INDEX(IMPORT[Jenis],A493)</f>
        <v>Pencil</v>
      </c>
      <c r="E493" s="22">
        <f>INDEX(IMPORT[Qty/ C],A493)</f>
        <v>288</v>
      </c>
      <c r="F493" s="22">
        <f ca="1">INDEX(IMPORT[C],A493)</f>
        <v>7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722B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15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722A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717A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7809</v>
      </c>
      <c r="D497" s="22" t="str">
        <f>INDEX(IMPORT[Jenis],A497)</f>
        <v>Sharpener</v>
      </c>
      <c r="E497" s="22">
        <f>INDEX(IMPORT[Qty/ C],A497)</f>
        <v>144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6600-B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15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>
        <f>INDEX(IMPORT[Seri],A499)</f>
        <v>6610</v>
      </c>
      <c r="D499" s="22" t="str">
        <f>INDEX(IMPORT[Jenis],A499)</f>
        <v>Sharpener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9618</v>
      </c>
      <c r="D500" s="22" t="str">
        <f>INDEX(IMPORT[Jenis],A500)</f>
        <v>Sharpener</v>
      </c>
      <c r="E500" s="22">
        <f>INDEX(IMPORT[Qty/ C],A500)</f>
        <v>96</v>
      </c>
      <c r="F500" s="22">
        <f ca="1">INDEX(IMPORT[C],A500)</f>
        <v>6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RC-9021 / 9051</v>
      </c>
      <c r="D501" s="22" t="str">
        <f>INDEX(IMPORT[Jenis],A501)</f>
        <v>Sharpener</v>
      </c>
      <c r="E501" s="22">
        <f>INDEX(IMPORT[Qty/ C],A501)</f>
        <v>144</v>
      </c>
      <c r="F501" s="22">
        <f ca="1">INDEX(IMPORT[C],A501)</f>
        <v>16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814</v>
      </c>
      <c r="D502" s="22" t="str">
        <f>INDEX(IMPORT[Jenis],A502)</f>
        <v>Sharpener</v>
      </c>
      <c r="E502" s="22">
        <f>INDEX(IMPORT[Qty/ C],A502)</f>
        <v>144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CQ718-6</v>
      </c>
      <c r="D503" s="22" t="str">
        <f>INDEX(IMPORT[Jenis],A503)</f>
        <v>Glitter Pen</v>
      </c>
      <c r="E503" s="22">
        <f>INDEX(IMPORT[Qty/ C],A503)</f>
        <v>1920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CQ718-8</v>
      </c>
      <c r="D504" s="22" t="str">
        <f>INDEX(IMPORT[Jenis],A504)</f>
        <v>Glitter Pen</v>
      </c>
      <c r="E504" s="22">
        <f>INDEX(IMPORT[Qty/ C],A504)</f>
        <v>1920</v>
      </c>
      <c r="F504" s="22">
        <f ca="1">INDEX(IMPORT[C],A504)</f>
        <v>2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CQ718-12</v>
      </c>
      <c r="D505" s="22" t="str">
        <f>INDEX(IMPORT[Jenis],A505)</f>
        <v>Glitter Pen</v>
      </c>
      <c r="E505" s="22">
        <f>INDEX(IMPORT[Qty/ C],A505)</f>
        <v>1920</v>
      </c>
      <c r="F505" s="22">
        <f ca="1">INDEX(IMPORT[C],A505)</f>
        <v>8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XG-103</v>
      </c>
      <c r="D506" s="22" t="str">
        <f>INDEX(IMPORT[Jenis],A506)</f>
        <v>Study Board</v>
      </c>
      <c r="E506" s="22">
        <f>INDEX(IMPORT[Qty/ C],A506)</f>
        <v>96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XG-105</v>
      </c>
      <c r="D507" s="22" t="str">
        <f>INDEX(IMPORT[Jenis],A507)</f>
        <v>Study Board</v>
      </c>
      <c r="E507" s="22">
        <f>INDEX(IMPORT[Qty/ C],A507)</f>
        <v>96</v>
      </c>
      <c r="F507" s="22">
        <f ca="1">INDEX(IMPORT[C],A507)</f>
        <v>1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XG-108</v>
      </c>
      <c r="D508" s="22" t="str">
        <f>INDEX(IMPORT[Jenis],A508)</f>
        <v>Study Board</v>
      </c>
      <c r="E508" s="22">
        <f>INDEX(IMPORT[Qty/ C],A508)</f>
        <v>96</v>
      </c>
      <c r="F508" s="22">
        <f ca="1">INDEX(IMPORT[C],A508)</f>
        <v>1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XG-106</v>
      </c>
      <c r="D509" s="22" t="str">
        <f>INDEX(IMPORT[Jenis],A509)</f>
        <v>Study Board</v>
      </c>
      <c r="E509" s="22">
        <f>INDEX(IMPORT[Qty/ C],A509)</f>
        <v>96</v>
      </c>
      <c r="F509" s="22">
        <f ca="1">INDEX(IMPORT[C],A509)</f>
        <v>1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A-3322</v>
      </c>
      <c r="D510" s="22" t="str">
        <f>INDEX(IMPORT[Jenis],A510)</f>
        <v>Pencil Box</v>
      </c>
      <c r="E510" s="22">
        <f>INDEX(IMPORT[Qty/ C],A510)</f>
        <v>240</v>
      </c>
      <c r="F510" s="22">
        <f ca="1">INDEX(IMPORT[C],A510)</f>
        <v>10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X4008</v>
      </c>
      <c r="D511" s="22" t="str">
        <f>INDEX(IMPORT[Jenis],A511)</f>
        <v>Magnet</v>
      </c>
      <c r="E511" s="22">
        <f>INDEX(IMPORT[Qty/ C],A511)</f>
        <v>360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X-3010</v>
      </c>
      <c r="D512" s="22" t="str">
        <f>INDEX(IMPORT[Jenis],A512)</f>
        <v>Magnet</v>
      </c>
      <c r="E512" s="22">
        <f>INDEX(IMPORT[Qty/ C],A512)</f>
        <v>40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009</v>
      </c>
      <c r="D513" s="22" t="str">
        <f>INDEX(IMPORT[Jenis],A513)</f>
        <v>Magnet</v>
      </c>
      <c r="E513" s="22">
        <f>INDEX(IMPORT[Qty/ C],A513)</f>
        <v>240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BL-8</v>
      </c>
      <c r="D514" s="22" t="str">
        <f>INDEX(IMPORT[Jenis],A514)</f>
        <v>Brush</v>
      </c>
      <c r="E514" s="22">
        <f>INDEX(IMPORT[Qty/ C],A514)</f>
        <v>504</v>
      </c>
      <c r="F514" s="22">
        <f ca="1">INDEX(IMPORT[C],A514)</f>
        <v>24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UTN-1</v>
      </c>
      <c r="D515" s="22" t="str">
        <f>INDEX(IMPORT[Jenis],A515)</f>
        <v>Gel Refill</v>
      </c>
      <c r="E515" s="22">
        <f>INDEX(IMPORT[Qty/ C],A515)</f>
        <v>12000</v>
      </c>
      <c r="F515" s="22">
        <f ca="1">INDEX(IMPORT[C],A515)</f>
        <v>8</v>
      </c>
      <c r="G515" s="22" t="str">
        <f>IF(INDEX(IMPORT[Catatan],A515)="","",INDEX(IMPORT[Catatan],A515))</f>
        <v/>
      </c>
      <c r="H515" s="22" t="str">
        <f>INDEX(IMPORT[Ket],A515)</f>
        <v>C3</v>
      </c>
    </row>
    <row r="516" spans="1:8">
      <c r="A516" s="12">
        <v>512</v>
      </c>
      <c r="C516" s="22" t="str">
        <f>INDEX(IMPORT[Seri],A516)</f>
        <v>UTN-1</v>
      </c>
      <c r="D516" s="22" t="str">
        <f>INDEX(IMPORT[Jenis],A516)</f>
        <v>Gel Refill</v>
      </c>
      <c r="E516" s="22">
        <f>INDEX(IMPORT[Qty/ C],A516)</f>
        <v>4000</v>
      </c>
      <c r="F516" s="22">
        <f ca="1">INDEX(IMPORT[C],A516)</f>
        <v>1</v>
      </c>
      <c r="G516" s="22" t="str">
        <f>IF(INDEX(IMPORT[Catatan],A516)="","",INDEX(IMPORT[Catatan],A516))</f>
        <v/>
      </c>
      <c r="H516" s="22" t="str">
        <f>INDEX(IMPORT[Ket],A516)</f>
        <v>C3</v>
      </c>
    </row>
    <row r="517" spans="1:8">
      <c r="A517" s="12">
        <v>513</v>
      </c>
      <c r="C517" s="22" t="str">
        <f>INDEX(IMPORT[Seri],A517)</f>
        <v>1007F</v>
      </c>
      <c r="D517" s="22" t="str">
        <f>INDEX(IMPORT[Jenis],A517)</f>
        <v>Stapler (bkn joss)</v>
      </c>
      <c r="E517" s="22">
        <f>INDEX(IMPORT[Qty/ C],A517)</f>
        <v>48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C3</v>
      </c>
    </row>
    <row r="518" spans="1:8">
      <c r="A518" s="12">
        <v>514</v>
      </c>
      <c r="C518" s="22" t="str">
        <f>INDEX(IMPORT[Seri],A518)</f>
        <v>GP-168</v>
      </c>
      <c r="D518" s="22" t="str">
        <f>INDEX(IMPORT[Jenis],A518)</f>
        <v>Gel Pen Koala</v>
      </c>
      <c r="E518" s="22">
        <f>INDEX(IMPORT[Qty/ C],A518)</f>
        <v>1728</v>
      </c>
      <c r="F518" s="22">
        <f ca="1">INDEX(IMPORT[C],A518)</f>
        <v>53</v>
      </c>
      <c r="G518" s="22" t="str">
        <f>IF(INDEX(IMPORT[Catatan],A518)="","",INDEX(IMPORT[Catatan],A518))</f>
        <v/>
      </c>
      <c r="H518" s="22" t="str">
        <f>INDEX(IMPORT[Ket],A518)</f>
        <v>C3</v>
      </c>
    </row>
    <row r="519" spans="1:8">
      <c r="A519" s="12">
        <v>515</v>
      </c>
      <c r="C519" s="22" t="str">
        <f>INDEX(IMPORT[Seri],A519)</f>
        <v>GP-168</v>
      </c>
      <c r="D519" s="22" t="str">
        <f>INDEX(IMPORT[Jenis],A519)</f>
        <v>Gel Pen Joss</v>
      </c>
      <c r="E519" s="22">
        <f>INDEX(IMPORT[Qty/ C],A519)</f>
        <v>1728</v>
      </c>
      <c r="F519" s="22">
        <f ca="1">INDEX(IMPORT[C],A519)</f>
        <v>16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30 cm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29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50 cm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43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30cm-1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50cm-1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6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LS-30</v>
      </c>
      <c r="D524" s="22" t="str">
        <f>INDEX(IMPORT[Jenis],A524)</f>
        <v>Ribbon</v>
      </c>
      <c r="E524" s="22">
        <f>INDEX(IMPORT[Qty/ C],A524)</f>
        <v>1500</v>
      </c>
      <c r="F524" s="22">
        <f ca="1">INDEX(IMPORT[C],A524)</f>
        <v>7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LS-50</v>
      </c>
      <c r="D525" s="22" t="str">
        <f>INDEX(IMPORT[Jenis],A525)</f>
        <v>Ribbon</v>
      </c>
      <c r="E525" s="22">
        <f>INDEX(IMPORT[Qty/ C],A525)</f>
        <v>500</v>
      </c>
      <c r="F525" s="22">
        <f ca="1">INDEX(IMPORT[C],A525)</f>
        <v>9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LS-30-1</v>
      </c>
      <c r="D526" s="22" t="str">
        <f>INDEX(IMPORT[Jenis],A526)</f>
        <v>Ribbon</v>
      </c>
      <c r="E526" s="22">
        <f>INDEX(IMPORT[Qty/ C],A526)</f>
        <v>1500</v>
      </c>
      <c r="F526" s="22">
        <f ca="1">INDEX(IMPORT[C],A526)</f>
        <v>8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LS-50-1</v>
      </c>
      <c r="D527" s="22" t="str">
        <f>INDEX(IMPORT[Jenis],A527)</f>
        <v>Ribbon</v>
      </c>
      <c r="E527" s="22">
        <f>INDEX(IMPORT[Qty/ C],A527)</f>
        <v>500</v>
      </c>
      <c r="F527" s="22">
        <f ca="1">INDEX(IMPORT[C],A527)</f>
        <v>9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251-6LB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21839-7H</v>
      </c>
      <c r="D529" s="22" t="str">
        <f>INDEX(IMPORT[Jenis],A529)</f>
        <v>Brush</v>
      </c>
      <c r="E529" s="22">
        <f>INDEX(IMPORT[Qty/ C],A529)</f>
        <v>480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21839-5H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3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251-6TJ</v>
      </c>
      <c r="D531" s="22" t="str">
        <f>INDEX(IMPORT[Jenis],A531)</f>
        <v>Brush</v>
      </c>
      <c r="E531" s="22">
        <f>INDEX(IMPORT[Qty/ C],A531)</f>
        <v>600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251-6BJ</v>
      </c>
      <c r="D532" s="22" t="str">
        <f>INDEX(IMPORT[Jenis],A532)</f>
        <v>Brush</v>
      </c>
      <c r="E532" s="22">
        <f>INDEX(IMPORT[Qty/ C],A532)</f>
        <v>600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251-6TB</v>
      </c>
      <c r="D533" s="22" t="str">
        <f>INDEX(IMPORT[Jenis],A533)</f>
        <v>Brush</v>
      </c>
      <c r="E533" s="22">
        <f>INDEX(IMPORT[Qty/ C],A533)</f>
        <v>600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251-6CB</v>
      </c>
      <c r="D534" s="22" t="str">
        <f>INDEX(IMPORT[Jenis],A534)</f>
        <v>Brush</v>
      </c>
      <c r="E534" s="22">
        <f>INDEX(IMPORT[Qty/ C],A534)</f>
        <v>600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9903</v>
      </c>
      <c r="D535" s="22" t="str">
        <f>INDEX(IMPORT[Jenis],A535)</f>
        <v>Colouring Book</v>
      </c>
      <c r="E535" s="22">
        <f>INDEX(IMPORT[Qty/ C],A535)</f>
        <v>792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HT-018</v>
      </c>
      <c r="D536" s="22" t="str">
        <f>INDEX(IMPORT[Jenis],A536)</f>
        <v>Colouring Book</v>
      </c>
      <c r="E536" s="22">
        <f>INDEX(IMPORT[Qty/ C],A536)</f>
        <v>360</v>
      </c>
      <c r="F536" s="22">
        <f ca="1">INDEX(IMPORT[C],A536)</f>
        <v>3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2206</v>
      </c>
      <c r="D537" s="22" t="str">
        <f>INDEX(IMPORT[Jenis],A537)</f>
        <v>Colouring Book</v>
      </c>
      <c r="E537" s="22">
        <f>INDEX(IMPORT[Qty/ C],A537)</f>
        <v>480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6001</v>
      </c>
      <c r="D538" s="22" t="str">
        <f>INDEX(IMPORT[Jenis],A538)</f>
        <v>Colouring Book</v>
      </c>
      <c r="E538" s="22">
        <f>INDEX(IMPORT[Qty/ C],A538)</f>
        <v>384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</v>
      </c>
      <c r="D539" s="22" t="str">
        <f>INDEX(IMPORT[Jenis],A539)</f>
        <v>Card</v>
      </c>
      <c r="E539" s="22">
        <f>INDEX(IMPORT[Qty/ C],A539)</f>
        <v>6000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XB-B221</v>
      </c>
      <c r="D540" s="22" t="str">
        <f>INDEX(IMPORT[Jenis],A540)</f>
        <v>Correction Tape</v>
      </c>
      <c r="E540" s="22">
        <f>INDEX(IMPORT[Qty/ C],A540)</f>
        <v>432</v>
      </c>
      <c r="F540" s="22">
        <f ca="1">INDEX(IMPORT[C],A540)</f>
        <v>1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HD-5521</v>
      </c>
      <c r="D541" s="22" t="str">
        <f>INDEX(IMPORT[Jenis],A541)</f>
        <v>Fluorescent Pen</v>
      </c>
      <c r="E541" s="22">
        <f>INDEX(IMPORT[Qty/ C],A541)</f>
        <v>864</v>
      </c>
      <c r="F541" s="22">
        <f ca="1">INDEX(IMPORT[C],A541)</f>
        <v>8</v>
      </c>
      <c r="G541" s="22" t="str">
        <f>IF(INDEX(IMPORT[Catatan],A541)="","",INDEX(IMPORT[Catatan],A541))</f>
        <v/>
      </c>
      <c r="H541" s="22" t="str">
        <f>INDEX(IMPORT[Ket],A541)</f>
        <v>C4</v>
      </c>
    </row>
    <row r="542" spans="1:8">
      <c r="A542" s="12">
        <v>538</v>
      </c>
      <c r="C542" s="22">
        <f>INDEX(IMPORT[Seri],A542)</f>
        <v>6600</v>
      </c>
      <c r="D542" s="22" t="str">
        <f>INDEX(IMPORT[Jenis],A542)</f>
        <v>Sharpener</v>
      </c>
      <c r="E542" s="22">
        <f>INDEX(IMPORT[Qty/ C],A542)</f>
        <v>144</v>
      </c>
      <c r="F542" s="22">
        <f ca="1">INDEX(IMPORT[C],A542)</f>
        <v>15</v>
      </c>
      <c r="G542" s="22" t="str">
        <f>IF(INDEX(IMPORT[Catatan],A542)="","",INDEX(IMPORT[Catatan],A542))</f>
        <v/>
      </c>
      <c r="H542" s="22" t="str">
        <f>INDEX(IMPORT[Ket],A542)</f>
        <v>C4</v>
      </c>
    </row>
    <row r="543" spans="1:8">
      <c r="A543" s="12">
        <v>539</v>
      </c>
      <c r="C543" s="22">
        <f>INDEX(IMPORT[Seri],A543)</f>
        <v>6610</v>
      </c>
      <c r="D543" s="22" t="str">
        <f>INDEX(IMPORT[Jenis],A543)</f>
        <v>Sharpener</v>
      </c>
      <c r="E543" s="22">
        <f>INDEX(IMPORT[Qty/ C],A543)</f>
        <v>120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C4</v>
      </c>
    </row>
    <row r="544" spans="1:8">
      <c r="A544" s="12">
        <v>540</v>
      </c>
      <c r="C544" s="22" t="str">
        <f>INDEX(IMPORT[Seri],A544)</f>
        <v>8025</v>
      </c>
      <c r="D544" s="22" t="str">
        <f>INDEX(IMPORT[Jenis],A544)</f>
        <v>Study Board</v>
      </c>
      <c r="E544" s="22">
        <f>INDEX(IMPORT[Qty/ C],A544)</f>
        <v>360</v>
      </c>
      <c r="F544" s="22">
        <f ca="1">INDEX(IMPORT[C],A544)</f>
        <v>12</v>
      </c>
      <c r="G544" s="22" t="str">
        <f>IF(INDEX(IMPORT[Catatan],A544)="","",INDEX(IMPORT[Catatan],A544))</f>
        <v/>
      </c>
      <c r="H544" s="22" t="str">
        <f>INDEX(IMPORT[Ket],A544)</f>
        <v>C4</v>
      </c>
    </row>
    <row r="545" spans="1:8">
      <c r="A545" s="12">
        <v>541</v>
      </c>
      <c r="C545" s="22" t="str">
        <f>INDEX(IMPORT[Seri],A545)</f>
        <v>HCB570</v>
      </c>
      <c r="D545" s="22" t="str">
        <f>INDEX(IMPORT[Jenis],A545)</f>
        <v>Note Book</v>
      </c>
      <c r="E545" s="22">
        <f>INDEX(IMPORT[Qty/ C],A545)</f>
        <v>96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C4</v>
      </c>
    </row>
    <row r="546" spans="1:8">
      <c r="A546" s="12">
        <v>542</v>
      </c>
      <c r="C546" s="22" t="str">
        <f>INDEX(IMPORT[Seri],A546)</f>
        <v>B1018（A5）</v>
      </c>
      <c r="D546" s="22" t="str">
        <f>INDEX(IMPORT[Jenis],A546)</f>
        <v>Note Book</v>
      </c>
      <c r="E546" s="22">
        <f>INDEX(IMPORT[Qty/ C],A546)</f>
        <v>96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C4</v>
      </c>
    </row>
    <row r="547" spans="1:8">
      <c r="A547" s="12">
        <v>543</v>
      </c>
      <c r="C547" s="22" t="str">
        <f>INDEX(IMPORT[Seri],A547)</f>
        <v>B1005（B5）</v>
      </c>
      <c r="D547" s="22" t="str">
        <f>INDEX(IMPORT[Jenis],A547)</f>
        <v>Note Book</v>
      </c>
      <c r="E547" s="22">
        <f>INDEX(IMPORT[Qty/ C],A547)</f>
        <v>72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C4</v>
      </c>
    </row>
    <row r="548" spans="1:8">
      <c r="A548" s="12">
        <v>544</v>
      </c>
      <c r="C548" s="22" t="str">
        <f>INDEX(IMPORT[Seri],A548)</f>
        <v>GR-090</v>
      </c>
      <c r="D548" s="22" t="str">
        <f>INDEX(IMPORT[Jenis],A548)</f>
        <v>Gel Refill</v>
      </c>
      <c r="E548" s="22">
        <f>INDEX(IMPORT[Qty/ C],A548)</f>
        <v>576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UTN-1</v>
      </c>
      <c r="D549" s="22" t="str">
        <f>INDEX(IMPORT[Jenis],A549)</f>
        <v>Gel Refill</v>
      </c>
      <c r="E549" s="22">
        <f>INDEX(IMPORT[Qty/ C],A549)</f>
        <v>20000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GG-3</v>
      </c>
      <c r="D550" s="22" t="str">
        <f>INDEX(IMPORT[Jenis],A550)</f>
        <v>Pocket</v>
      </c>
      <c r="E550" s="22">
        <f>INDEX(IMPORT[Qty/ C],A550)</f>
        <v>360</v>
      </c>
      <c r="F550" s="22">
        <f ca="1">INDEX(IMPORT[C],A550)</f>
        <v>30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5070-1</v>
      </c>
      <c r="D551" s="22" t="str">
        <f>INDEX(IMPORT[Jenis],A551)</f>
        <v>Wrapper</v>
      </c>
      <c r="E551" s="22">
        <f>INDEX(IMPORT[Qty/ C],A551)</f>
        <v>1000</v>
      </c>
      <c r="F551" s="22">
        <f ca="1">INDEX(IMPORT[C],A551)</f>
        <v>88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5070-4</v>
      </c>
      <c r="D552" s="22" t="str">
        <f>INDEX(IMPORT[Jenis],A552)</f>
        <v>Wrapper</v>
      </c>
      <c r="E552" s="22">
        <f>INDEX(IMPORT[Qty/ C],A552)</f>
        <v>1000</v>
      </c>
      <c r="F552" s="22">
        <f ca="1">INDEX(IMPORT[C],A552)</f>
        <v>23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5070-5</v>
      </c>
      <c r="D553" s="22" t="str">
        <f>INDEX(IMPORT[Jenis],A553)</f>
        <v>Wrapper</v>
      </c>
      <c r="E553" s="22">
        <f>INDEX(IMPORT[Qty/ C],A553)</f>
        <v>1000</v>
      </c>
      <c r="F553" s="22">
        <f ca="1">INDEX(IMPORT[C],A553)</f>
        <v>19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>
        <f>INDEX(IMPORT[Seri],A554)</f>
        <v>8022</v>
      </c>
      <c r="D554" s="22" t="str">
        <f>INDEX(IMPORT[Jenis],A554)</f>
        <v>Learning Board</v>
      </c>
      <c r="E554" s="22">
        <f>INDEX(IMPORT[Qty/ C],A554)</f>
        <v>144</v>
      </c>
      <c r="F554" s="22">
        <f ca="1">INDEX(IMPORT[C],A554)</f>
        <v>6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KC-008</v>
      </c>
      <c r="D555" s="22" t="str">
        <f>INDEX(IMPORT[Jenis],A555)</f>
        <v>Key Ring</v>
      </c>
      <c r="E555" s="22">
        <f>INDEX(IMPORT[Qty/ C],A555)</f>
        <v>100</v>
      </c>
      <c r="F555" s="22">
        <f ca="1">INDEX(IMPORT[C],A555)</f>
        <v>20</v>
      </c>
      <c r="G555" s="22" t="str">
        <f>IF(INDEX(IMPORT[Catatan],A555)="","",INDEX(IMPORT[Catatan],A555))</f>
        <v>100 Box/ 50 Pc</v>
      </c>
      <c r="H555" s="22" t="str">
        <f>INDEX(IMPORT[Ket],A555)</f>
        <v>C5</v>
      </c>
    </row>
    <row r="556" spans="1:8">
      <c r="A556" s="12">
        <v>552</v>
      </c>
      <c r="C556" s="22">
        <f>INDEX(IMPORT[Seri],A556)</f>
        <v>501</v>
      </c>
      <c r="D556" s="22" t="str">
        <f>INDEX(IMPORT[Jenis],A556)</f>
        <v>ID Card</v>
      </c>
      <c r="E556" s="22">
        <f>INDEX(IMPORT[Qty/ C],A556)</f>
        <v>2000</v>
      </c>
      <c r="F556" s="22">
        <f ca="1">INDEX(IMPORT[C],A556)</f>
        <v>17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NO.9360</v>
      </c>
      <c r="D557" s="22" t="str">
        <f>INDEX(IMPORT[Jenis],A557)</f>
        <v>Correction Tape</v>
      </c>
      <c r="E557" s="22">
        <f>INDEX(IMPORT[Qty/ C],A557)</f>
        <v>576</v>
      </c>
      <c r="F557" s="22">
        <f ca="1">INDEX(IMPORT[C],A557)</f>
        <v>5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>
        <f>INDEX(IMPORT[Seri],A558)</f>
        <v>8692</v>
      </c>
      <c r="D558" s="22" t="str">
        <f>INDEX(IMPORT[Jenis],A558)</f>
        <v>Sharpener</v>
      </c>
      <c r="E558" s="22">
        <f>INDEX(IMPORT[Qty/ C],A558)</f>
        <v>120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B1010（A5）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5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B1012（A5）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8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B1010（B5）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B1012（B5）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6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B1019（B5）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8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 t="str">
        <f>INDEX(IMPORT[Seri],A564)</f>
        <v>B1018（B5）</v>
      </c>
      <c r="D564" s="22" t="str">
        <f>INDEX(IMPORT[Jenis],A564)</f>
        <v>Note Book</v>
      </c>
      <c r="E564" s="22">
        <f>INDEX(IMPORT[Qty/ C],A564)</f>
        <v>72</v>
      </c>
      <c r="F564" s="22">
        <f ca="1">INDEX(IMPORT[C],A564)</f>
        <v>7</v>
      </c>
      <c r="G564" s="22" t="str">
        <f>IF(INDEX(IMPORT[Catatan],A564)="","",INDEX(IMPORT[Catatan],A564))</f>
        <v/>
      </c>
      <c r="H564" s="22" t="str">
        <f>INDEX(IMPORT[Ket],A564)</f>
        <v>C5</v>
      </c>
    </row>
    <row r="565" spans="1:8">
      <c r="A565" s="12">
        <v>561</v>
      </c>
      <c r="C565" s="22" t="str">
        <f>INDEX(IMPORT[Seri],A565)</f>
        <v>B0193（A5）</v>
      </c>
      <c r="D565" s="22" t="str">
        <f>INDEX(IMPORT[Jenis],A565)</f>
        <v>Note Book</v>
      </c>
      <c r="E565" s="22">
        <f>INDEX(IMPORT[Qty/ C],A565)</f>
        <v>96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C5</v>
      </c>
    </row>
    <row r="566" spans="1:8">
      <c r="A566" s="12">
        <v>562</v>
      </c>
      <c r="C566" s="22" t="str">
        <f>INDEX(IMPORT[Seri],A566)</f>
        <v>B0217（A5）</v>
      </c>
      <c r="D566" s="22" t="str">
        <f>INDEX(IMPORT[Jenis],A566)</f>
        <v>Note Book</v>
      </c>
      <c r="E566" s="22">
        <f>INDEX(IMPORT[Qty/ C],A566)</f>
        <v>96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C5</v>
      </c>
    </row>
    <row r="567" spans="1:8">
      <c r="A567" s="12">
        <v>563</v>
      </c>
      <c r="C567" s="22" t="str">
        <f>INDEX(IMPORT[Seri],A567)</f>
        <v>B0196（A5）</v>
      </c>
      <c r="D567" s="22" t="str">
        <f>INDEX(IMPORT[Jenis],A567)</f>
        <v>Note Book</v>
      </c>
      <c r="E567" s="22">
        <f>INDEX(IMPORT[Qty/ C],A567)</f>
        <v>96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C5</v>
      </c>
    </row>
    <row r="568" spans="1:8">
      <c r="A568" s="12">
        <v>564</v>
      </c>
      <c r="C568" s="22" t="str">
        <f>INDEX(IMPORT[Seri],A568)</f>
        <v>B0200（A5）</v>
      </c>
      <c r="D568" s="22" t="str">
        <f>INDEX(IMPORT[Jenis],A568)</f>
        <v>Note Book</v>
      </c>
      <c r="E568" s="22">
        <f>INDEX(IMPORT[Qty/ C],A568)</f>
        <v>96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C5</v>
      </c>
    </row>
    <row r="569" spans="1:8">
      <c r="A569" s="12">
        <v>565</v>
      </c>
      <c r="C569" s="22" t="str">
        <f>INDEX(IMPORT[Seri],A569)</f>
        <v>B017（B5）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C5</v>
      </c>
    </row>
    <row r="570" spans="1:8">
      <c r="A570" s="12">
        <v>566</v>
      </c>
      <c r="C570" s="22" t="str">
        <f>INDEX(IMPORT[Seri],A570)</f>
        <v>B0196（B5）</v>
      </c>
      <c r="D570" s="22" t="str">
        <f>INDEX(IMPORT[Jenis],A570)</f>
        <v>Note Book</v>
      </c>
      <c r="E570" s="22">
        <f>INDEX(IMPORT[Qty/ C],A570)</f>
        <v>72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C5</v>
      </c>
    </row>
    <row r="571" spans="1:8">
      <c r="A571" s="12">
        <v>567</v>
      </c>
      <c r="C571" s="22" t="str">
        <f>INDEX(IMPORT[Seri],A571)</f>
        <v>B0200（B5）</v>
      </c>
      <c r="D571" s="22" t="str">
        <f>INDEX(IMPORT[Jenis],A571)</f>
        <v>Note Book</v>
      </c>
      <c r="E571" s="22">
        <f>INDEX(IMPORT[Qty/ C],A571)</f>
        <v>72</v>
      </c>
      <c r="F571" s="22">
        <f ca="1">INDEX(IMPORT[C],A571)</f>
        <v>3</v>
      </c>
      <c r="G571" s="22" t="str">
        <f>IF(INDEX(IMPORT[Catatan],A571)="","",INDEX(IMPORT[Catatan],A571))</f>
        <v/>
      </c>
      <c r="H571" s="22" t="str">
        <f>INDEX(IMPORT[Ket],A571)</f>
        <v>C5</v>
      </c>
    </row>
    <row r="572" spans="1:8">
      <c r="A572" s="12">
        <v>568</v>
      </c>
      <c r="C572" s="22">
        <f>INDEX(IMPORT[Seri],A572)</f>
        <v>8692</v>
      </c>
      <c r="D572" s="22" t="str">
        <f>INDEX(IMPORT[Jenis],A572)</f>
        <v>Sharpener</v>
      </c>
      <c r="E572" s="22">
        <f>INDEX(IMPORT[Qty/ C],A572)</f>
        <v>120</v>
      </c>
      <c r="F572" s="22">
        <f ca="1">INDEX(IMPORT[C],A572)</f>
        <v>5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XH8077</v>
      </c>
      <c r="D573" s="22" t="str">
        <f>INDEX(IMPORT[Jenis],A573)</f>
        <v>Sharpener</v>
      </c>
      <c r="E573" s="22">
        <f>INDEX(IMPORT[Qty/ C],A573)</f>
        <v>1728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DY-347</v>
      </c>
      <c r="D574" s="22" t="str">
        <f>INDEX(IMPORT[Jenis],A574)</f>
        <v>Sharpener</v>
      </c>
      <c r="E574" s="22">
        <f>INDEX(IMPORT[Qty/ C],A574)</f>
        <v>3200</v>
      </c>
      <c r="F574" s="22">
        <f ca="1">INDEX(IMPORT[C],A574)</f>
        <v>6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UC-128A</v>
      </c>
      <c r="D575" s="22" t="str">
        <f>INDEX(IMPORT[Jenis],A575)</f>
        <v>Sharpener</v>
      </c>
      <c r="E575" s="22">
        <f>INDEX(IMPORT[Qty/ C],A575)</f>
        <v>2784</v>
      </c>
      <c r="F575" s="22">
        <f ca="1">INDEX(IMPORT[C],A575)</f>
        <v>8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XL-102-6</v>
      </c>
      <c r="D576" s="22" t="str">
        <f>INDEX(IMPORT[Jenis],A576)</f>
        <v>Highlighter Pen</v>
      </c>
      <c r="E576" s="22">
        <f>INDEX(IMPORT[Qty/ C],A576)</f>
        <v>1200</v>
      </c>
      <c r="F576" s="22">
        <f ca="1">INDEX(IMPORT[C],A576)</f>
        <v>21</v>
      </c>
      <c r="G576" s="22" t="str">
        <f>IF(INDEX(IMPORT[Catatan],A576)="","",INDEX(IMPORT[Catatan],A576))</f>
        <v>200 (6 set)</v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8608</v>
      </c>
      <c r="D577" s="22" t="str">
        <f>INDEX(IMPORT[Jenis],A577)</f>
        <v>Sharpener</v>
      </c>
      <c r="E577" s="22">
        <f>INDEX(IMPORT[Qty/ C],A577)</f>
        <v>120</v>
      </c>
      <c r="F577" s="22">
        <f ca="1">INDEX(IMPORT[C],A577)</f>
        <v>6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1921116-8</v>
      </c>
      <c r="D578" s="22" t="str">
        <f>INDEX(IMPORT[Jenis],A578)</f>
        <v>Pencil</v>
      </c>
      <c r="E578" s="22">
        <f>INDEX(IMPORT[Qty/ C],A578)</f>
        <v>960</v>
      </c>
      <c r="F578" s="22">
        <f ca="1">INDEX(IMPORT[C],A578)</f>
        <v>31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FX8906</v>
      </c>
      <c r="D579" s="22" t="str">
        <f>INDEX(IMPORT[Jenis],A579)</f>
        <v>Sharpener</v>
      </c>
      <c r="E579" s="22">
        <f>INDEX(IMPORT[Qty/ C],A579)</f>
        <v>144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ZX-012</v>
      </c>
      <c r="D580" s="22" t="str">
        <f>INDEX(IMPORT[Jenis],A580)</f>
        <v>Ruler</v>
      </c>
      <c r="E580" s="22">
        <f>INDEX(IMPORT[Qty/ C],A580)</f>
        <v>1000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ZX-013</v>
      </c>
      <c r="D581" s="22" t="str">
        <f>INDEX(IMPORT[Jenis],A581)</f>
        <v>Ruler</v>
      </c>
      <c r="E581" s="22">
        <f>INDEX(IMPORT[Qty/ C],A581)</f>
        <v>1000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ZX-015</v>
      </c>
      <c r="D582" s="22" t="str">
        <f>INDEX(IMPORT[Jenis],A582)</f>
        <v>Ruler</v>
      </c>
      <c r="E582" s="22">
        <f>INDEX(IMPORT[Qty/ C],A582)</f>
        <v>1000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ZX-014</v>
      </c>
      <c r="D583" s="22" t="str">
        <f>INDEX(IMPORT[Jenis],A583)</f>
        <v>Ruler</v>
      </c>
      <c r="E583" s="22">
        <f>INDEX(IMPORT[Qty/ C],A583)</f>
        <v>1000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ZX-019</v>
      </c>
      <c r="D584" s="22" t="str">
        <f>INDEX(IMPORT[Jenis],A584)</f>
        <v>Ruler</v>
      </c>
      <c r="E584" s="22">
        <f>INDEX(IMPORT[Qty/ C],A584)</f>
        <v>1000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ZX-022</v>
      </c>
      <c r="D585" s="22" t="str">
        <f>INDEX(IMPORT[Jenis],A585)</f>
        <v>Ruler</v>
      </c>
      <c r="E585" s="22">
        <f>INDEX(IMPORT[Qty/ C],A585)</f>
        <v>1000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ZX-018</v>
      </c>
      <c r="D586" s="22" t="str">
        <f>INDEX(IMPORT[Jenis],A586)</f>
        <v>Ruler</v>
      </c>
      <c r="E586" s="22">
        <f>INDEX(IMPORT[Qty/ C],A586)</f>
        <v>1000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ZX-021</v>
      </c>
      <c r="D587" s="22" t="str">
        <f>INDEX(IMPORT[Jenis],A587)</f>
        <v>Ruler</v>
      </c>
      <c r="E587" s="22">
        <f>INDEX(IMPORT[Qty/ C],A587)</f>
        <v>1000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1842-L tg</v>
      </c>
      <c r="D588" s="22" t="str">
        <f>INDEX(IMPORT[Jenis],A588)</f>
        <v>Pocket</v>
      </c>
      <c r="E588" s="22">
        <f>INDEX(IMPORT[Qty/ C],A588)</f>
        <v>480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1840-L tg</v>
      </c>
      <c r="D589" s="22" t="str">
        <f>INDEX(IMPORT[Jenis],A589)</f>
        <v>Pocket</v>
      </c>
      <c r="E589" s="22">
        <f>INDEX(IMPORT[Qty/ C],A589)</f>
        <v>480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1839-L tg</v>
      </c>
      <c r="D590" s="22" t="str">
        <f>INDEX(IMPORT[Jenis],A590)</f>
        <v>Pocket</v>
      </c>
      <c r="E590" s="22">
        <f>INDEX(IMPORT[Qty/ C],A590)</f>
        <v>480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1838-L tg glitter</v>
      </c>
      <c r="D591" s="22" t="str">
        <f>INDEX(IMPORT[Jenis],A591)</f>
        <v>Pocket</v>
      </c>
      <c r="E591" s="22">
        <f>INDEX(IMPORT[Qty/ C],A591)</f>
        <v>480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2850-L tg timbul glitter</v>
      </c>
      <c r="D592" s="22" t="str">
        <f>INDEX(IMPORT[Jenis],A592)</f>
        <v>Pocket</v>
      </c>
      <c r="E592" s="22">
        <f>INDEX(IMPORT[Qty/ C],A592)</f>
        <v>480</v>
      </c>
      <c r="F592" s="22">
        <f ca="1">INDEX(IMPORT[C],A592)</f>
        <v>2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1847-L tg</v>
      </c>
      <c r="D593" s="22" t="str">
        <f>INDEX(IMPORT[Jenis],A593)</f>
        <v>Pocket</v>
      </c>
      <c r="E593" s="22">
        <f>INDEX(IMPORT[Qty/ C],A593)</f>
        <v>480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1846-L tg</v>
      </c>
      <c r="D594" s="22" t="str">
        <f>INDEX(IMPORT[Jenis],A594)</f>
        <v>Pocket</v>
      </c>
      <c r="E594" s="22">
        <f>INDEX(IMPORT[Qty/ C],A594)</f>
        <v>480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1854-L tg</v>
      </c>
      <c r="D595" s="22" t="str">
        <f>INDEX(IMPORT[Jenis],A595)</f>
        <v>Pocket</v>
      </c>
      <c r="E595" s="22">
        <f>INDEX(IMPORT[Qty/ C],A595)</f>
        <v>480</v>
      </c>
      <c r="F595" s="22">
        <f ca="1">INDEX(IMPORT[C],A595)</f>
        <v>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1838-XL glitter bsr</v>
      </c>
      <c r="D596" s="22" t="str">
        <f>INDEX(IMPORT[Jenis],A596)</f>
        <v>Pocket</v>
      </c>
      <c r="E596" s="22">
        <f>INDEX(IMPORT[Qty/ C],A596)</f>
        <v>360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2850-XL glitter bsr</v>
      </c>
      <c r="D597" s="22" t="str">
        <f>INDEX(IMPORT[Jenis],A597)</f>
        <v>Pocket</v>
      </c>
      <c r="E597" s="22">
        <f>INDEX(IMPORT[Qty/ C],A597)</f>
        <v>360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1854-XL bsr</v>
      </c>
      <c r="D598" s="22" t="str">
        <f>INDEX(IMPORT[Jenis],A598)</f>
        <v>Pocket</v>
      </c>
      <c r="E598" s="22">
        <f>INDEX(IMPORT[Qty/ C],A598)</f>
        <v>360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1820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2030</v>
      </c>
      <c r="D600" s="22" t="str">
        <f>INDEX(IMPORT[Jenis],A600)</f>
        <v>Ruler</v>
      </c>
      <c r="E600" s="22">
        <f>INDEX(IMPORT[Qty/ C],A600)</f>
        <v>288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2032</v>
      </c>
      <c r="D601" s="22" t="str">
        <f>INDEX(IMPORT[Jenis],A601)</f>
        <v>Ruler</v>
      </c>
      <c r="E601" s="22">
        <f>INDEX(IMPORT[Qty/ C],A601)</f>
        <v>144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1890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2540</v>
      </c>
      <c r="D603" s="22" t="str">
        <f>INDEX(IMPORT[Jenis],A603)</f>
        <v>Ruler</v>
      </c>
      <c r="E603" s="22">
        <f>INDEX(IMPORT[Qty/ C],A603)</f>
        <v>480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1896</v>
      </c>
      <c r="D604" s="22" t="str">
        <f>INDEX(IMPORT[Jenis],A604)</f>
        <v>Ruler</v>
      </c>
      <c r="E604" s="22">
        <f>INDEX(IMPORT[Qty/ C],A604)</f>
        <v>480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8418</v>
      </c>
      <c r="D605" s="22" t="str">
        <f>INDEX(IMPORT[Jenis],A605)</f>
        <v>Ruler</v>
      </c>
      <c r="E605" s="22">
        <f>INDEX(IMPORT[Qty/ C],A605)</f>
        <v>480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9443-18</v>
      </c>
      <c r="D606" s="22" t="str">
        <f>INDEX(IMPORT[Jenis],A606)</f>
        <v>Ruler</v>
      </c>
      <c r="E606" s="22">
        <f>INDEX(IMPORT[Qty/ C],A606)</f>
        <v>480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9443-17</v>
      </c>
      <c r="D607" s="22" t="str">
        <f>INDEX(IMPORT[Jenis],A607)</f>
        <v>Ruler</v>
      </c>
      <c r="E607" s="22">
        <f>INDEX(IMPORT[Qty/ C],A607)</f>
        <v>480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9443</v>
      </c>
      <c r="D608" s="22" t="str">
        <f>INDEX(IMPORT[Jenis],A608)</f>
        <v>Ruler</v>
      </c>
      <c r="E608" s="22">
        <f>INDEX(IMPORT[Qty/ C],A608)</f>
        <v>480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1895</v>
      </c>
      <c r="D609" s="22" t="str">
        <f>INDEX(IMPORT[Jenis],A609)</f>
        <v>Ruler</v>
      </c>
      <c r="E609" s="22">
        <f>INDEX(IMPORT[Qty/ C],A609)</f>
        <v>480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050</v>
      </c>
      <c r="D610" s="22" t="str">
        <f>INDEX(IMPORT[Jenis],A610)</f>
        <v>Ruler</v>
      </c>
      <c r="E610" s="22">
        <f>INDEX(IMPORT[Qty/ C],A610)</f>
        <v>480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2-25100-3</v>
      </c>
      <c r="D611" s="22" t="str">
        <f>INDEX(IMPORT[Jenis],A611)</f>
        <v>Ruler</v>
      </c>
      <c r="E611" s="22">
        <f>INDEX(IMPORT[Qty/ C],A611)</f>
        <v>120</v>
      </c>
      <c r="F611" s="22">
        <f ca="1">INDEX(IMPORT[C],A611)</f>
        <v>11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095</v>
      </c>
      <c r="D612" s="22" t="str">
        <f>INDEX(IMPORT[Jenis],A612)</f>
        <v>Ruler</v>
      </c>
      <c r="E612" s="22">
        <f>INDEX(IMPORT[Qty/ C],A612)</f>
        <v>480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030-3</v>
      </c>
      <c r="D613" s="22" t="str">
        <f>INDEX(IMPORT[Jenis],A613)</f>
        <v>Ruler</v>
      </c>
      <c r="E613" s="22">
        <f>INDEX(IMPORT[Qty/ C],A613)</f>
        <v>288</v>
      </c>
      <c r="F613" s="22">
        <f ca="1">INDEX(IMPORT[C],A613)</f>
        <v>4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B1019（A5）</v>
      </c>
      <c r="D614" s="22" t="str">
        <f>INDEX(IMPORT[Jenis],A614)</f>
        <v>Note Book</v>
      </c>
      <c r="E614" s="22">
        <f>INDEX(IMPORT[Qty/ C],A614)</f>
        <v>96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B078（B5）</v>
      </c>
      <c r="D615" s="22" t="str">
        <f>INDEX(IMPORT[Jenis],A615)</f>
        <v>Note Book</v>
      </c>
      <c r="E615" s="22">
        <f>INDEX(IMPORT[Qty/ C],A615)</f>
        <v>72</v>
      </c>
      <c r="F615" s="22">
        <f ca="1">INDEX(IMPORT[C],A615)</f>
        <v>7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B017（A5）</v>
      </c>
      <c r="D616" s="22" t="str">
        <f>INDEX(IMPORT[Jenis],A616)</f>
        <v>Note Book</v>
      </c>
      <c r="E616" s="22">
        <f>INDEX(IMPORT[Qty/ C],A616)</f>
        <v>96</v>
      </c>
      <c r="F616" s="22">
        <f ca="1">INDEX(IMPORT[C],A616)</f>
        <v>6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B0193（B5）</v>
      </c>
      <c r="D617" s="22" t="str">
        <f>INDEX(IMPORT[Jenis],A617)</f>
        <v>Note Book</v>
      </c>
      <c r="E617" s="22">
        <f>INDEX(IMPORT[Qty/ C],A617)</f>
        <v>72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B0217（B5）</v>
      </c>
      <c r="D618" s="22" t="str">
        <f>INDEX(IMPORT[Jenis],A618)</f>
        <v>Note Book</v>
      </c>
      <c r="E618" s="22">
        <f>INDEX(IMPORT[Qty/ C],A618)</f>
        <v>72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B0216（B5）</v>
      </c>
      <c r="D619" s="22" t="str">
        <f>INDEX(IMPORT[Jenis],A619)</f>
        <v>Note Book</v>
      </c>
      <c r="E619" s="22">
        <f>INDEX(IMPORT[Qty/ C],A619)</f>
        <v>72</v>
      </c>
      <c r="F619" s="22">
        <f ca="1">INDEX(IMPORT[C],A619)</f>
        <v>1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21839-4S</v>
      </c>
      <c r="D620" s="22" t="str">
        <f>INDEX(IMPORT[Jenis],A620)</f>
        <v>Brush</v>
      </c>
      <c r="E620" s="22">
        <f>INDEX(IMPORT[Qty/ C],A620)</f>
        <v>600</v>
      </c>
      <c r="F620" s="22">
        <f ca="1">INDEX(IMPORT[C],A620)</f>
        <v>5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251-1</v>
      </c>
      <c r="D621" s="22" t="str">
        <f>INDEX(IMPORT[Jenis],A621)</f>
        <v>Brush</v>
      </c>
      <c r="E621" s="22">
        <f>INDEX(IMPORT[Qty/ C],A621)</f>
        <v>3600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251-2</v>
      </c>
      <c r="D622" s="22" t="str">
        <f>INDEX(IMPORT[Jenis],A622)</f>
        <v>Brush</v>
      </c>
      <c r="E622" s="22">
        <f>INDEX(IMPORT[Qty/ C],A622)</f>
        <v>3600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251-3</v>
      </c>
      <c r="D623" s="22" t="str">
        <f>INDEX(IMPORT[Jenis],A623)</f>
        <v>Brush</v>
      </c>
      <c r="E623" s="22">
        <f>INDEX(IMPORT[Qty/ C],A623)</f>
        <v>3600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251-5</v>
      </c>
      <c r="D624" s="22" t="str">
        <f>INDEX(IMPORT[Jenis],A624)</f>
        <v>Brush</v>
      </c>
      <c r="E624" s="22">
        <f>INDEX(IMPORT[Qty/ C],A624)</f>
        <v>3600</v>
      </c>
      <c r="F624" s="22">
        <f ca="1">INDEX(IMPORT[C],A624)</f>
        <v>2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251-7</v>
      </c>
      <c r="D625" s="22" t="str">
        <f>INDEX(IMPORT[Jenis],A625)</f>
        <v>Brush</v>
      </c>
      <c r="E625" s="22">
        <f>INDEX(IMPORT[Qty/ C],A625)</f>
        <v>3600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251-8</v>
      </c>
      <c r="D626" s="22" t="str">
        <f>INDEX(IMPORT[Jenis],A626)</f>
        <v>Brush</v>
      </c>
      <c r="E626" s="22">
        <f>INDEX(IMPORT[Qty/ C],A626)</f>
        <v>3600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251-9</v>
      </c>
      <c r="D627" s="22" t="str">
        <f>INDEX(IMPORT[Jenis],A627)</f>
        <v>Brush</v>
      </c>
      <c r="E627" s="22">
        <f>INDEX(IMPORT[Qty/ C],A627)</f>
        <v>3600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251-10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251-11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251-12</v>
      </c>
      <c r="D630" s="22" t="str">
        <f>INDEX(IMPORT[Jenis],A630)</f>
        <v>Brush</v>
      </c>
      <c r="E630" s="22">
        <f>INDEX(IMPORT[Qty/ C],A630)</f>
        <v>1800</v>
      </c>
      <c r="F630" s="22">
        <f ca="1">INDEX(IMPORT[C],A630)</f>
        <v>11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Y2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Y4</v>
      </c>
      <c r="D632" s="22" t="str">
        <f>INDEX(IMPORT[Jenis],A632)</f>
        <v>Brush</v>
      </c>
      <c r="E632" s="22">
        <f>INDEX(IMPORT[Qty/ C],A632)</f>
        <v>2400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Y5</v>
      </c>
      <c r="D633" s="22" t="str">
        <f>INDEX(IMPORT[Jenis],A633)</f>
        <v>Brush</v>
      </c>
      <c r="E633" s="22">
        <f>INDEX(IMPORT[Qty/ C],A633)</f>
        <v>2400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Y6</v>
      </c>
      <c r="D634" s="22" t="str">
        <f>INDEX(IMPORT[Jenis],A634)</f>
        <v>Brush</v>
      </c>
      <c r="E634" s="22">
        <f>INDEX(IMPORT[Qty/ C],A634)</f>
        <v>2400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Y7</v>
      </c>
      <c r="D635" s="22" t="str">
        <f>INDEX(IMPORT[Jenis],A635)</f>
        <v>Brush</v>
      </c>
      <c r="E635" s="22">
        <f>INDEX(IMPORT[Qty/ C],A635)</f>
        <v>1800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Y8</v>
      </c>
      <c r="D636" s="22" t="str">
        <f>INDEX(IMPORT[Jenis],A636)</f>
        <v>Brush</v>
      </c>
      <c r="E636" s="22">
        <f>INDEX(IMPORT[Qty/ C],A636)</f>
        <v>1800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Y9</v>
      </c>
      <c r="D637" s="22" t="str">
        <f>INDEX(IMPORT[Jenis],A637)</f>
        <v>Brush</v>
      </c>
      <c r="E637" s="22">
        <f>INDEX(IMPORT[Qty/ C],A637)</f>
        <v>1800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 t="str">
        <f>INDEX(IMPORT[Seri],A638)</f>
        <v>Y12</v>
      </c>
      <c r="D638" s="22" t="str">
        <f>INDEX(IMPORT[Jenis],A638)</f>
        <v>Brush</v>
      </c>
      <c r="E638" s="22">
        <f>INDEX(IMPORT[Qty/ C],A638)</f>
        <v>1800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B-1</v>
      </c>
      <c r="D639" s="22" t="str">
        <f>INDEX(IMPORT[Jenis],A639)</f>
        <v>Brush</v>
      </c>
      <c r="E639" s="22">
        <f>INDEX(IMPORT[Qty/ C],A639)</f>
        <v>2400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B-2</v>
      </c>
      <c r="D640" s="22" t="str">
        <f>INDEX(IMPORT[Jenis],A640)</f>
        <v>Brush</v>
      </c>
      <c r="E640" s="22">
        <f>INDEX(IMPORT[Qty/ C],A640)</f>
        <v>2400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637</v>
      </c>
      <c r="C641" s="22" t="str">
        <f>INDEX(IMPORT[Seri],A641)</f>
        <v>B-5</v>
      </c>
      <c r="D641" s="22" t="str">
        <f>INDEX(IMPORT[Jenis],A641)</f>
        <v>Brush</v>
      </c>
      <c r="E641" s="22">
        <f>INDEX(IMPORT[Qty/ C],A641)</f>
        <v>2400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C6</v>
      </c>
    </row>
    <row r="642" spans="1:8">
      <c r="A642" s="12">
        <v>638</v>
      </c>
      <c r="C642" s="22" t="str">
        <f>INDEX(IMPORT[Seri],A642)</f>
        <v>B-7</v>
      </c>
      <c r="D642" s="22" t="str">
        <f>INDEX(IMPORT[Jenis],A642)</f>
        <v>Brush</v>
      </c>
      <c r="E642" s="22">
        <f>INDEX(IMPORT[Qty/ C],A642)</f>
        <v>1800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C6</v>
      </c>
    </row>
    <row r="643" spans="1:8">
      <c r="A643" s="12">
        <v>639</v>
      </c>
      <c r="C643" s="22" t="str">
        <f>INDEX(IMPORT[Seri],A643)</f>
        <v>B-8</v>
      </c>
      <c r="D643" s="22" t="str">
        <f>INDEX(IMPORT[Jenis],A643)</f>
        <v>Brush</v>
      </c>
      <c r="E643" s="22">
        <f>INDEX(IMPORT[Qty/ C],A643)</f>
        <v>1800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C6</v>
      </c>
    </row>
    <row r="644" spans="1:8">
      <c r="A644" s="12">
        <v>640</v>
      </c>
      <c r="C644" s="22">
        <f>INDEX(IMPORT[Seri],A644)</f>
        <v>8075</v>
      </c>
      <c r="D644" s="22" t="str">
        <f>INDEX(IMPORT[Jenis],A644)</f>
        <v>Magnet</v>
      </c>
      <c r="E644" s="22">
        <f>INDEX(IMPORT[Qty/ C],A644)</f>
        <v>240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C6</v>
      </c>
    </row>
    <row r="645" spans="1:8">
      <c r="A645" s="12">
        <v>641</v>
      </c>
      <c r="C645" s="22" t="str">
        <f>INDEX(IMPORT[Seri],A645)</f>
        <v>006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C6</v>
      </c>
    </row>
    <row r="646" spans="1:8">
      <c r="A646" s="12">
        <v>642</v>
      </c>
      <c r="C646" s="22" t="str">
        <f>INDEX(IMPORT[Seri],A646)</f>
        <v>XD-61</v>
      </c>
      <c r="D646" s="22" t="str">
        <f>INDEX(IMPORT[Jenis],A646)</f>
        <v>Magnet</v>
      </c>
      <c r="E646" s="22">
        <f>INDEX(IMPORT[Qty/ C],A646)</f>
        <v>320</v>
      </c>
      <c r="F646" s="22">
        <f ca="1">INDEX(IMPORT[C],A646)</f>
        <v>4</v>
      </c>
      <c r="G646" s="22" t="str">
        <f>IF(INDEX(IMPORT[Catatan],A646)="","",INDEX(IMPORT[Catatan],A646))</f>
        <v/>
      </c>
      <c r="H646" s="22" t="str">
        <f>INDEX(IMPORT[Ket],A646)</f>
        <v>C6</v>
      </c>
    </row>
    <row r="647" spans="1:8">
      <c r="A647" s="12">
        <v>643</v>
      </c>
      <c r="C647" s="22" t="str">
        <f>INDEX(IMPORT[Seri],A647)</f>
        <v>009</v>
      </c>
      <c r="D647" s="22" t="str">
        <f>INDEX(IMPORT[Jenis],A647)</f>
        <v>Magnet</v>
      </c>
      <c r="E647" s="22">
        <f>INDEX(IMPORT[Qty/ C],A647)</f>
        <v>240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C6</v>
      </c>
    </row>
    <row r="648" spans="1:8">
      <c r="A648" s="12">
        <v>644</v>
      </c>
      <c r="C648" s="22">
        <f>INDEX(IMPORT[Seri],A648)</f>
        <v>451800</v>
      </c>
      <c r="D648" s="22" t="str">
        <f>INDEX(IMPORT[Jenis],A648)</f>
        <v>Tape</v>
      </c>
      <c r="E648" s="22">
        <f>INDEX(IMPORT[Qty/ C],A648)</f>
        <v>20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C6</v>
      </c>
    </row>
    <row r="649" spans="1:8">
      <c r="A649" s="12">
        <v>645</v>
      </c>
      <c r="C649" s="22" t="str">
        <f>INDEX(IMPORT[Seri],A649)</f>
        <v>T-1</v>
      </c>
      <c r="D649" s="22" t="str">
        <f>INDEX(IMPORT[Jenis],A649)</f>
        <v>Tube</v>
      </c>
      <c r="E649" s="22">
        <f>INDEX(IMPORT[Qty/ C],A649)</f>
        <v>250</v>
      </c>
      <c r="F649" s="22">
        <f ca="1">INDEX(IMPORT[C],A649)</f>
        <v>5</v>
      </c>
      <c r="G649" s="22" t="str">
        <f>IF(INDEX(IMPORT[Catatan],A649)="","",INDEX(IMPORT[Catatan],A649))</f>
        <v/>
      </c>
      <c r="H649" s="22" t="str">
        <f>INDEX(IMPORT[Ket],A649)</f>
        <v>C6</v>
      </c>
    </row>
    <row r="650" spans="1:8">
      <c r="A650" s="12">
        <v>646</v>
      </c>
      <c r="C650" s="22" t="str">
        <f>INDEX(IMPORT[Seri],A650)</f>
        <v>TY808</v>
      </c>
      <c r="D650" s="22" t="str">
        <f>INDEX(IMPORT[Jenis],A650)</f>
        <v>Sharpener</v>
      </c>
      <c r="E650" s="22">
        <f>INDEX(IMPORT[Qty/ C],A650)</f>
        <v>4320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>
        <f>INDEX(IMPORT[Seri],A651)</f>
        <v>9022</v>
      </c>
      <c r="D651" s="22" t="str">
        <f>INDEX(IMPORT[Jenis],A651)</f>
        <v>Sharpener</v>
      </c>
      <c r="E651" s="22">
        <f>INDEX(IMPORT[Qty/ C],A651)</f>
        <v>192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SH-02</v>
      </c>
      <c r="D652" s="22" t="str">
        <f>INDEX(IMPORT[Jenis],A652)</f>
        <v>Pencil Box</v>
      </c>
      <c r="E652" s="22">
        <f>INDEX(IMPORT[Qty/ C],A652)</f>
        <v>432</v>
      </c>
      <c r="F652" s="22">
        <f ca="1">INDEX(IMPORT[C],A652)</f>
        <v>14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SH-8701</v>
      </c>
      <c r="D653" s="22" t="str">
        <f>INDEX(IMPORT[Jenis],A653)</f>
        <v>Pencil Box</v>
      </c>
      <c r="E653" s="22">
        <f>INDEX(IMPORT[Qty/ C],A653)</f>
        <v>288</v>
      </c>
      <c r="F653" s="22">
        <f ca="1">INDEX(IMPORT[C],A653)</f>
        <v>6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SH-8702</v>
      </c>
      <c r="D654" s="22" t="str">
        <f>INDEX(IMPORT[Jenis],A654)</f>
        <v>Pencil Box</v>
      </c>
      <c r="E654" s="22">
        <f>INDEX(IMPORT[Qty/ C],A654)</f>
        <v>288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SH-8703</v>
      </c>
      <c r="D655" s="22" t="str">
        <f>INDEX(IMPORT[Jenis],A655)</f>
        <v>Pencil Box</v>
      </c>
      <c r="E655" s="22">
        <f>INDEX(IMPORT[Qty/ C],A655)</f>
        <v>288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SH-8704</v>
      </c>
      <c r="D656" s="22" t="str">
        <f>INDEX(IMPORT[Jenis],A656)</f>
        <v>Pencil Box</v>
      </c>
      <c r="E656" s="22">
        <f>INDEX(IMPORT[Qty/ C],A656)</f>
        <v>288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SH-8705</v>
      </c>
      <c r="D657" s="22" t="str">
        <f>INDEX(IMPORT[Jenis],A657)</f>
        <v>Pencil Box</v>
      </c>
      <c r="E657" s="22">
        <f>INDEX(IMPORT[Qty/ C],A657)</f>
        <v>288</v>
      </c>
      <c r="F657" s="22">
        <f ca="1">INDEX(IMPORT[C],A657)</f>
        <v>5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830-Eraser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832-Eraser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835-Eraser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6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837-Eraser</v>
      </c>
      <c r="D661" s="22" t="str">
        <f>INDEX(IMPORT[Jenis],A661)</f>
        <v>Gel Pen</v>
      </c>
      <c r="E661" s="22">
        <f>INDEX(IMPORT[Qty/ C],A661)</f>
        <v>2304</v>
      </c>
      <c r="F661" s="22">
        <f ca="1">INDEX(IMPORT[C],A661)</f>
        <v>8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8801-Eraser</v>
      </c>
      <c r="D662" s="22" t="str">
        <f>INDEX(IMPORT[Jenis],A662)</f>
        <v>Gel Pen</v>
      </c>
      <c r="E662" s="22">
        <f>INDEX(IMPORT[Qty/ C],A662)</f>
        <v>2304</v>
      </c>
      <c r="F662" s="22">
        <f ca="1">INDEX(IMPORT[C],A662)</f>
        <v>7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8803-Eraser</v>
      </c>
      <c r="D663" s="22" t="str">
        <f>INDEX(IMPORT[Jenis],A663)</f>
        <v>Gel Pen</v>
      </c>
      <c r="E663" s="22">
        <f>INDEX(IMPORT[Qty/ C],A663)</f>
        <v>2304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8805-Eraser</v>
      </c>
      <c r="D664" s="22" t="str">
        <f>INDEX(IMPORT[Jenis],A664)</f>
        <v>Gel Pen</v>
      </c>
      <c r="E664" s="22">
        <f>INDEX(IMPORT[Qty/ C],A664)</f>
        <v>2304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8807-Eraser</v>
      </c>
      <c r="D665" s="22" t="str">
        <f>INDEX(IMPORT[Jenis],A665)</f>
        <v>Gel Pen</v>
      </c>
      <c r="E665" s="22">
        <f>INDEX(IMPORT[Qty/ C],A665)</f>
        <v>2304</v>
      </c>
      <c r="F665" s="22">
        <f ca="1">INDEX(IMPORT[C],A665)</f>
        <v>9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DT-612</v>
      </c>
      <c r="D666" s="22" t="str">
        <f>INDEX(IMPORT[Jenis],A666)</f>
        <v>Gel Pen</v>
      </c>
      <c r="E666" s="22">
        <f>INDEX(IMPORT[Qty/ C],A666)</f>
        <v>2304</v>
      </c>
      <c r="F666" s="22">
        <f ca="1">INDEX(IMPORT[C],A666)</f>
        <v>22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>
        <f>INDEX(IMPORT[Seri],A667)</f>
        <v>8801</v>
      </c>
      <c r="D667" s="22" t="str">
        <f>INDEX(IMPORT[Jenis],A667)</f>
        <v>Gel Pen</v>
      </c>
      <c r="E667" s="22">
        <f>INDEX(IMPORT[Qty/ C],A667)</f>
        <v>2304</v>
      </c>
      <c r="F667" s="22">
        <f ca="1">INDEX(IMPORT[C],A667)</f>
        <v>6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>
        <f>INDEX(IMPORT[Seri],A668)</f>
        <v>8803</v>
      </c>
      <c r="D668" s="22" t="str">
        <f>INDEX(IMPORT[Jenis],A668)</f>
        <v>Gel Pen</v>
      </c>
      <c r="E668" s="22">
        <f>INDEX(IMPORT[Qty/ C],A668)</f>
        <v>2304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>
        <f>INDEX(IMPORT[Seri],A669)</f>
        <v>8805</v>
      </c>
      <c r="D669" s="22" t="str">
        <f>INDEX(IMPORT[Jenis],A669)</f>
        <v>Gel Pen</v>
      </c>
      <c r="E669" s="22">
        <f>INDEX(IMPORT[Qty/ C],A669)</f>
        <v>2304</v>
      </c>
      <c r="F669" s="22">
        <f ca="1">INDEX(IMPORT[C],A669)</f>
        <v>6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>
        <f>INDEX(IMPORT[Seri],A670)</f>
        <v>8807</v>
      </c>
      <c r="D670" s="22" t="str">
        <f>INDEX(IMPORT[Jenis],A670)</f>
        <v>Gel Pen</v>
      </c>
      <c r="E670" s="22">
        <f>INDEX(IMPORT[Qty/ C],A670)</f>
        <v>2304</v>
      </c>
      <c r="F670" s="22">
        <f ca="1">INDEX(IMPORT[C],A670)</f>
        <v>5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16337</v>
      </c>
      <c r="D671" s="22" t="str">
        <f>INDEX(IMPORT[Jenis],A671)</f>
        <v>Scissors</v>
      </c>
      <c r="E671" s="22">
        <f>INDEX(IMPORT[Qty/ C],A671)</f>
        <v>240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DS-109</v>
      </c>
      <c r="D672" s="22" t="str">
        <f>INDEX(IMPORT[Jenis],A672)</f>
        <v>Scissors</v>
      </c>
      <c r="E672" s="22">
        <f>INDEX(IMPORT[Qty/ C],A672)</f>
        <v>240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9002A</v>
      </c>
      <c r="D673" s="22" t="str">
        <f>INDEX(IMPORT[Jenis],A673)</f>
        <v>Scissors</v>
      </c>
      <c r="E673" s="22">
        <f>INDEX(IMPORT[Qty/ C],A673)</f>
        <v>360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DS-9008</v>
      </c>
      <c r="D674" s="22" t="str">
        <f>INDEX(IMPORT[Jenis],A674)</f>
        <v>Scissors</v>
      </c>
      <c r="E674" s="22">
        <f>INDEX(IMPORT[Qty/ C],A674)</f>
        <v>240</v>
      </c>
      <c r="F674" s="22">
        <f ca="1">INDEX(IMPORT[C],A674)</f>
        <v>3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DS-203-8</v>
      </c>
      <c r="D675" s="22" t="str">
        <f>INDEX(IMPORT[Jenis],A675)</f>
        <v>Scissors</v>
      </c>
      <c r="E675" s="22">
        <f>INDEX(IMPORT[Qty/ C],A675)</f>
        <v>240</v>
      </c>
      <c r="F675" s="22">
        <f ca="1">INDEX(IMPORT[C],A675)</f>
        <v>3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CL-6015</v>
      </c>
      <c r="D676" s="22" t="str">
        <f>INDEX(IMPORT[Jenis],A676)</f>
        <v>Scissors</v>
      </c>
      <c r="E676" s="22">
        <f>INDEX(IMPORT[Qty/ C],A676)</f>
        <v>240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SB-8877</v>
      </c>
      <c r="D677" s="22" t="str">
        <f>INDEX(IMPORT[Jenis],A677)</f>
        <v>Book end</v>
      </c>
      <c r="E677" s="22">
        <f>INDEX(IMPORT[Qty/ C],A677)</f>
        <v>48</v>
      </c>
      <c r="F677" s="22">
        <f ca="1">INDEX(IMPORT[C],A677)</f>
        <v>36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SB-8899</v>
      </c>
      <c r="D678" s="22" t="str">
        <f>INDEX(IMPORT[Jenis],A678)</f>
        <v>Book end</v>
      </c>
      <c r="E678" s="22">
        <f>INDEX(IMPORT[Qty/ C],A678)</f>
        <v>48</v>
      </c>
      <c r="F678" s="22">
        <f ca="1">INDEX(IMPORT[C],A678)</f>
        <v>35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003</v>
      </c>
      <c r="D679" s="22" t="str">
        <f>INDEX(IMPORT[Jenis],A679)</f>
        <v>Magnet</v>
      </c>
      <c r="E679" s="22">
        <f>INDEX(IMPORT[Qty/ C],A679)</f>
        <v>240</v>
      </c>
      <c r="F679" s="22">
        <f ca="1">INDEX(IMPORT[C],A679)</f>
        <v>4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8016</v>
      </c>
      <c r="D680" s="22" t="str">
        <f>INDEX(IMPORT[Jenis],A680)</f>
        <v>Magnet</v>
      </c>
      <c r="E680" s="22">
        <f>INDEX(IMPORT[Qty/ C],A680)</f>
        <v>240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025</v>
      </c>
      <c r="D681" s="22" t="str">
        <f>INDEX(IMPORT[Jenis],A681)</f>
        <v>Magnet</v>
      </c>
      <c r="E681" s="22">
        <f>INDEX(IMPORT[Qty/ C],A681)</f>
        <v>800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8011-6</v>
      </c>
      <c r="D682" s="22" t="str">
        <f>INDEX(IMPORT[Jenis],A682)</f>
        <v>Magnet</v>
      </c>
      <c r="E682" s="22">
        <f>INDEX(IMPORT[Qty/ C],A682)</f>
        <v>360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054</v>
      </c>
      <c r="D683" s="22" t="str">
        <f>INDEX(IMPORT[Jenis],A683)</f>
        <v>Magnet</v>
      </c>
      <c r="E683" s="22">
        <f>INDEX(IMPORT[Qty/ C],A683)</f>
        <v>480</v>
      </c>
      <c r="F683" s="22">
        <f ca="1">INDEX(IMPORT[C],A683)</f>
        <v>2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005</v>
      </c>
      <c r="D684" s="22" t="str">
        <f>INDEX(IMPORT[Jenis],A684)</f>
        <v>Magnet</v>
      </c>
      <c r="E684" s="22">
        <f>INDEX(IMPORT[Qty/ C],A684)</f>
        <v>240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681</v>
      </c>
      <c r="C685" s="22" t="str">
        <f>INDEX(IMPORT[Seri],A685)</f>
        <v>8801</v>
      </c>
      <c r="D685" s="22" t="str">
        <f>INDEX(IMPORT[Jenis],A685)</f>
        <v>Magnet</v>
      </c>
      <c r="E685" s="22">
        <f>INDEX(IMPORT[Qty/ C],A685)</f>
        <v>120</v>
      </c>
      <c r="F685" s="22">
        <f ca="1">INDEX(IMPORT[C],A685)</f>
        <v>7</v>
      </c>
      <c r="G685" s="22" t="str">
        <f>IF(INDEX(IMPORT[Catatan],A685)="","",INDEX(IMPORT[Catatan],A685))</f>
        <v/>
      </c>
      <c r="H685" s="22" t="str">
        <f>INDEX(IMPORT[Ket],A685)</f>
        <v>C7</v>
      </c>
    </row>
    <row r="686" spans="1:8">
      <c r="A686" s="12">
        <v>682</v>
      </c>
      <c r="C686" s="22" t="str">
        <f>INDEX(IMPORT[Seri],A686)</f>
        <v>X3510</v>
      </c>
      <c r="D686" s="22" t="str">
        <f>INDEX(IMPORT[Jenis],A686)</f>
        <v>Magnet</v>
      </c>
      <c r="E686" s="22">
        <f>INDEX(IMPORT[Qty/ C],A686)</f>
        <v>400</v>
      </c>
      <c r="F686" s="22">
        <f ca="1">INDEX(IMPORT[C],A686)</f>
        <v>4</v>
      </c>
      <c r="G686" s="22" t="str">
        <f>IF(INDEX(IMPORT[Catatan],A686)="","",INDEX(IMPORT[Catatan],A686))</f>
        <v/>
      </c>
      <c r="H686" s="22" t="str">
        <f>INDEX(IMPORT[Ket],A686)</f>
        <v>C7</v>
      </c>
    </row>
    <row r="687" spans="1:8">
      <c r="A687" s="12">
        <v>683</v>
      </c>
      <c r="C687" s="22" t="str">
        <f>INDEX(IMPORT[Seri],A687)</f>
        <v>8076</v>
      </c>
      <c r="D687" s="22" t="str">
        <f>INDEX(IMPORT[Jenis],A687)</f>
        <v>Magnet</v>
      </c>
      <c r="E687" s="22">
        <f>INDEX(IMPORT[Qty/ C],A687)</f>
        <v>240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C7</v>
      </c>
    </row>
    <row r="688" spans="1:8">
      <c r="A688" s="12">
        <v>684</v>
      </c>
      <c r="C688" s="22" t="str">
        <f>INDEX(IMPORT[Seri],A688)</f>
        <v>X3006</v>
      </c>
      <c r="D688" s="22" t="str">
        <f>INDEX(IMPORT[Jenis],A688)</f>
        <v>Magnet</v>
      </c>
      <c r="E688" s="22">
        <f>INDEX(IMPORT[Qty/ C],A688)</f>
        <v>800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C7</v>
      </c>
    </row>
    <row r="689" spans="1:8">
      <c r="A689" s="12">
        <v>685</v>
      </c>
      <c r="C689" s="22" t="str">
        <f>INDEX(IMPORT[Seri],A689)</f>
        <v>GB-100</v>
      </c>
      <c r="D689" s="22" t="str">
        <f>INDEX(IMPORT[Jenis],A689)</f>
        <v>Ruler</v>
      </c>
      <c r="E689" s="22">
        <f>INDEX(IMPORT[Qty/ C],A689)</f>
        <v>120</v>
      </c>
      <c r="F689" s="22">
        <f ca="1">INDEX(IMPORT[C],A689)</f>
        <v>3</v>
      </c>
      <c r="G689" s="22" t="str">
        <f>IF(INDEX(IMPORT[Catatan],A689)="","",INDEX(IMPORT[Catatan],A689))</f>
        <v/>
      </c>
      <c r="H689" s="22" t="str">
        <f>INDEX(IMPORT[Ket],A689)</f>
        <v>C7</v>
      </c>
    </row>
    <row r="690" spans="1:8">
      <c r="A690" s="12">
        <v>686</v>
      </c>
      <c r="C690" s="22" t="str">
        <f>INDEX(IMPORT[Seri],A690)</f>
        <v>6565</v>
      </c>
      <c r="D690" s="22" t="str">
        <f>INDEX(IMPORT[Jenis],A690)</f>
        <v>Writing Board</v>
      </c>
      <c r="E690" s="22">
        <f>INDEX(IMPORT[Qty/ C],A690)</f>
        <v>240</v>
      </c>
      <c r="F690" s="22">
        <f ca="1">INDEX(IMPORT[C],A690)</f>
        <v>1</v>
      </c>
      <c r="G690" s="22" t="str">
        <f>IF(INDEX(IMPORT[Catatan],A690)="","",INDEX(IMPORT[Catatan],A690))</f>
        <v/>
      </c>
      <c r="H690" s="22" t="str">
        <f>INDEX(IMPORT[Ket],A690)</f>
        <v>C7</v>
      </c>
    </row>
    <row r="691" spans="1:8">
      <c r="A691" s="12">
        <v>687</v>
      </c>
      <c r="C691" s="22" t="str">
        <f>INDEX(IMPORT[Seri],A691)</f>
        <v>A6</v>
      </c>
      <c r="D691" s="22" t="str">
        <f>INDEX(IMPORT[Jenis],A691)</f>
        <v>Pocket</v>
      </c>
      <c r="E691" s="22">
        <f>INDEX(IMPORT[Qty/ C],A691)</f>
        <v>2000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C7</v>
      </c>
    </row>
    <row r="692" spans="1:8">
      <c r="A692" s="12">
        <v>688</v>
      </c>
      <c r="C692" s="22" t="str">
        <f>INDEX(IMPORT[Seri],A692)</f>
        <v>A5</v>
      </c>
      <c r="D692" s="22" t="str">
        <f>INDEX(IMPORT[Jenis],A692)</f>
        <v>Pocket</v>
      </c>
      <c r="E692" s="22">
        <f>INDEX(IMPORT[Qty/ C],A692)</f>
        <v>1500</v>
      </c>
      <c r="F692" s="22">
        <f ca="1">INDEX(IMPORT[C],A692)</f>
        <v>9</v>
      </c>
      <c r="G692" s="22" t="str">
        <f>IF(INDEX(IMPORT[Catatan],A692)="","",INDEX(IMPORT[Catatan],A692))</f>
        <v/>
      </c>
      <c r="H692" s="22" t="str">
        <f>INDEX(IMPORT[Ket],A692)</f>
        <v>C7</v>
      </c>
    </row>
    <row r="693" spans="1:8">
      <c r="A693" s="12">
        <v>689</v>
      </c>
      <c r="C693" s="22" t="str">
        <f>INDEX(IMPORT[Seri],A693)</f>
        <v>A4</v>
      </c>
      <c r="D693" s="22" t="str">
        <f>INDEX(IMPORT[Jenis],A693)</f>
        <v>Pocket</v>
      </c>
      <c r="E693" s="22">
        <f>INDEX(IMPORT[Qty/ C],A693)</f>
        <v>1000</v>
      </c>
      <c r="F693" s="22">
        <f ca="1">INDEX(IMPORT[C],A693)</f>
        <v>4</v>
      </c>
      <c r="G693" s="22" t="str">
        <f>IF(INDEX(IMPORT[Catatan],A693)="","",INDEX(IMPORT[Catatan],A693))</f>
        <v/>
      </c>
      <c r="H693" s="22" t="str">
        <f>INDEX(IMPORT[Ket],A693)</f>
        <v>C7</v>
      </c>
    </row>
    <row r="694" spans="1:8">
      <c r="A694" s="12">
        <v>690</v>
      </c>
      <c r="C694" s="22" t="str">
        <f>INDEX(IMPORT[Seri],A694)</f>
        <v>25100-36</v>
      </c>
      <c r="D694" s="22" t="str">
        <f>INDEX(IMPORT[Jenis],A694)</f>
        <v>Note Book</v>
      </c>
      <c r="E694" s="22">
        <f>INDEX(IMPORT[Qty/ C],A694)</f>
        <v>160</v>
      </c>
      <c r="F694" s="22">
        <f ca="1">INDEX(IMPORT[C],A694)</f>
        <v>1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50100-67</v>
      </c>
      <c r="D695" s="22" t="str">
        <f>INDEX(IMPORT[Jenis],A695)</f>
        <v>Note Book</v>
      </c>
      <c r="E695" s="22">
        <f>INDEX(IMPORT[Qty/ C],A695)</f>
        <v>240</v>
      </c>
      <c r="F695" s="22">
        <f ca="1">INDEX(IMPORT[C],A695)</f>
        <v>1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18100-62</v>
      </c>
      <c r="D696" s="22" t="str">
        <f>INDEX(IMPORT[Jenis],A696)</f>
        <v>Note Book</v>
      </c>
      <c r="E696" s="22">
        <f>INDEX(IMPORT[Qty/ C],A696)</f>
        <v>120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25100-69</v>
      </c>
      <c r="D697" s="22" t="str">
        <f>INDEX(IMPORT[Jenis],A697)</f>
        <v>Note Book</v>
      </c>
      <c r="E697" s="22">
        <f>INDEX(IMPORT[Qty/ C],A697)</f>
        <v>160</v>
      </c>
      <c r="F697" s="22">
        <f ca="1">INDEX(IMPORT[C],A697)</f>
        <v>1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28825-65</v>
      </c>
      <c r="D698" s="22" t="str">
        <f>INDEX(IMPORT[Jenis],A698)</f>
        <v>Note Book</v>
      </c>
      <c r="E698" s="22">
        <f>INDEX(IMPORT[Qty/ C],A698)</f>
        <v>160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28850-68</v>
      </c>
      <c r="D699" s="22" t="str">
        <f>INDEX(IMPORT[Jenis],A699)</f>
        <v>Note Book</v>
      </c>
      <c r="E699" s="22">
        <f>INDEX(IMPORT[Qty/ C],A699)</f>
        <v>240</v>
      </c>
      <c r="F699" s="22">
        <f ca="1">INDEX(IMPORT[C],A699)</f>
        <v>10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JQ-666</v>
      </c>
      <c r="D700" s="22" t="str">
        <f>INDEX(IMPORT[Jenis],A700)</f>
        <v>Writing Board</v>
      </c>
      <c r="E700" s="22">
        <f>INDEX(IMPORT[Qty/ C],A700)</f>
        <v>384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2206</v>
      </c>
      <c r="D701" s="22" t="str">
        <f>INDEX(IMPORT[Jenis],A701)</f>
        <v>Colouring Book</v>
      </c>
      <c r="E701" s="22">
        <f>INDEX(IMPORT[Qty/ C],A701)</f>
        <v>480</v>
      </c>
      <c r="F701" s="22">
        <f ca="1">INDEX(IMPORT[C],A701)</f>
        <v>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9901</v>
      </c>
      <c r="D702" s="22" t="str">
        <f>INDEX(IMPORT[Jenis],A702)</f>
        <v>Colouring Book</v>
      </c>
      <c r="E702" s="22">
        <f>INDEX(IMPORT[Qty/ C],A702)</f>
        <v>792</v>
      </c>
      <c r="F702" s="22">
        <f ca="1">INDEX(IMPORT[C],A702)</f>
        <v>5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9903</v>
      </c>
      <c r="D703" s="22" t="str">
        <f>INDEX(IMPORT[Jenis],A703)</f>
        <v>Colouring Book</v>
      </c>
      <c r="E703" s="22">
        <f>INDEX(IMPORT[Qty/ C],A703)</f>
        <v>792</v>
      </c>
      <c r="F703" s="22">
        <f ca="1">INDEX(IMPORT[C],A703)</f>
        <v>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 t="str">
        <f>INDEX(IMPORT[Seri],A704)</f>
        <v>HT-081</v>
      </c>
      <c r="D704" s="22" t="str">
        <f>INDEX(IMPORT[Jenis],A704)</f>
        <v>Colouring Book</v>
      </c>
      <c r="E704" s="22">
        <f>INDEX(IMPORT[Qty/ C],A704)</f>
        <v>360</v>
      </c>
      <c r="F704" s="22">
        <f ca="1">INDEX(IMPORT[C],A704)</f>
        <v>2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 t="str">
        <f>INDEX(IMPORT[Seri],A705)</f>
        <v>NO.9458</v>
      </c>
      <c r="D705" s="22" t="str">
        <f>INDEX(IMPORT[Jenis],A705)</f>
        <v>Correction Tape</v>
      </c>
      <c r="E705" s="22">
        <f>INDEX(IMPORT[Qty/ C],A705)</f>
        <v>1152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 t="str">
        <f>INDEX(IMPORT[Seri],A707)</f>
        <v>NO.9304</v>
      </c>
      <c r="D707" s="22" t="str">
        <f>INDEX(IMPORT[Jenis],A707)</f>
        <v>Correction Tape</v>
      </c>
      <c r="E707" s="22">
        <f>INDEX(IMPORT[Qty/ C],A707)</f>
        <v>864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 t="str">
        <f>INDEX(IMPORT[Seri],A708)</f>
        <v>91040HG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 t="str">
        <f>INDEX(IMPORT[Seri],A709)</f>
        <v>91038HG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4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 t="str">
        <f>INDEX(IMPORT[Seri],A710)</f>
        <v>91033HG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NO.8539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1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NO.8527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709</v>
      </c>
      <c r="C713" s="22" t="str">
        <f>INDEX(IMPORT[Seri],A713)</f>
        <v>TG3086A</v>
      </c>
      <c r="D713" s="22" t="str">
        <f>INDEX(IMPORT[Jenis],A713)</f>
        <v>Sharpener</v>
      </c>
      <c r="E713" s="22">
        <f>INDEX(IMPORT[Qty/ C],A713)</f>
        <v>120</v>
      </c>
      <c r="F713" s="22">
        <f ca="1">INDEX(IMPORT[C],A713)</f>
        <v>23</v>
      </c>
      <c r="G713" s="22" t="str">
        <f>IF(INDEX(IMPORT[Catatan],A713)="","",INDEX(IMPORT[Catatan],A713))</f>
        <v/>
      </c>
      <c r="H713" s="22" t="str">
        <f>INDEX(IMPORT[Ket],A713)</f>
        <v>D1</v>
      </c>
    </row>
    <row r="714" spans="1:8">
      <c r="A714" s="12">
        <v>710</v>
      </c>
      <c r="C714" s="22" t="str">
        <f>INDEX(IMPORT[Seri],A714)</f>
        <v>TG3695</v>
      </c>
      <c r="D714" s="22" t="str">
        <f>INDEX(IMPORT[Jenis],A714)</f>
        <v>Sharpener</v>
      </c>
      <c r="E714" s="22">
        <f>INDEX(IMPORT[Qty/ C],A714)</f>
        <v>120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D1</v>
      </c>
    </row>
    <row r="715" spans="1:8">
      <c r="A715" s="12">
        <v>711</v>
      </c>
      <c r="C715" s="22">
        <f>INDEX(IMPORT[Seri],A715)</f>
        <v>655</v>
      </c>
      <c r="D715" s="22" t="str">
        <f>INDEX(IMPORT[Jenis],A715)</f>
        <v>Sharpener</v>
      </c>
      <c r="E715" s="22">
        <f>INDEX(IMPORT[Qty/ C],A715)</f>
        <v>144</v>
      </c>
      <c r="F715" s="22">
        <f ca="1">INDEX(IMPORT[C],A715)</f>
        <v>5</v>
      </c>
      <c r="G715" s="22" t="str">
        <f>IF(INDEX(IMPORT[Catatan],A715)="","",INDEX(IMPORT[Catatan],A715))</f>
        <v/>
      </c>
      <c r="H715" s="22" t="str">
        <f>INDEX(IMPORT[Ket],A715)</f>
        <v>D1</v>
      </c>
    </row>
    <row r="716" spans="1:8">
      <c r="A716" s="12">
        <v>712</v>
      </c>
      <c r="C716" s="22">
        <f>INDEX(IMPORT[Seri],A716)</f>
        <v>858</v>
      </c>
      <c r="D716" s="22" t="str">
        <f>INDEX(IMPORT[Jenis],A716)</f>
        <v>Sharpener</v>
      </c>
      <c r="E716" s="22">
        <f>INDEX(IMPORT[Qty/ C],A716)</f>
        <v>144</v>
      </c>
      <c r="F716" s="22">
        <f ca="1">INDEX(IMPORT[C],A716)</f>
        <v>5</v>
      </c>
      <c r="G716" s="22" t="str">
        <f>IF(INDEX(IMPORT[Catatan],A716)="","",INDEX(IMPORT[Catatan],A716))</f>
        <v/>
      </c>
      <c r="H716" s="22" t="str">
        <f>INDEX(IMPORT[Ket],A716)</f>
        <v>D1</v>
      </c>
    </row>
    <row r="717" spans="1:8">
      <c r="A717" s="12">
        <v>713</v>
      </c>
      <c r="C717" s="22">
        <f>INDEX(IMPORT[Seri],A717)</f>
        <v>906</v>
      </c>
      <c r="D717" s="22" t="str">
        <f>INDEX(IMPORT[Jenis],A717)</f>
        <v>Sharpener</v>
      </c>
      <c r="E717" s="22">
        <f>INDEX(IMPORT[Qty/ C],A717)</f>
        <v>120</v>
      </c>
      <c r="F717" s="22">
        <f ca="1">INDEX(IMPORT[C],A717)</f>
        <v>16</v>
      </c>
      <c r="G717" s="22" t="str">
        <f>IF(INDEX(IMPORT[Catatan],A717)="","",INDEX(IMPORT[Catatan],A717))</f>
        <v/>
      </c>
      <c r="H717" s="22" t="str">
        <f>INDEX(IMPORT[Ket],A717)</f>
        <v>D1</v>
      </c>
    </row>
    <row r="718" spans="1:8">
      <c r="A718" s="12">
        <v>714</v>
      </c>
      <c r="C718" s="22">
        <f>INDEX(IMPORT[Seri],A718)</f>
        <v>6613</v>
      </c>
      <c r="D718" s="22" t="str">
        <f>INDEX(IMPORT[Jenis],A718)</f>
        <v>Sharpener</v>
      </c>
      <c r="E718" s="22">
        <f>INDEX(IMPORT[Qty/ C],A718)</f>
        <v>96</v>
      </c>
      <c r="F718" s="22">
        <f ca="1">INDEX(IMPORT[C],A718)</f>
        <v>22</v>
      </c>
      <c r="G718" s="22" t="str">
        <f>IF(INDEX(IMPORT[Catatan],A718)="","",INDEX(IMPORT[Catatan],A718))</f>
        <v/>
      </c>
      <c r="H718" s="22" t="str">
        <f>INDEX(IMPORT[Ket],A718)</f>
        <v>D1</v>
      </c>
    </row>
    <row r="719" spans="1:8">
      <c r="A719" s="12">
        <v>715</v>
      </c>
      <c r="C719" s="22">
        <f>INDEX(IMPORT[Seri],A719)</f>
        <v>8096</v>
      </c>
      <c r="D719" s="22" t="str">
        <f>INDEX(IMPORT[Jenis],A719)</f>
        <v>Sharpener</v>
      </c>
      <c r="E719" s="22">
        <f>INDEX(IMPORT[Qty/ C],A719)</f>
        <v>2592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D1</v>
      </c>
    </row>
    <row r="720" spans="1:8">
      <c r="A720" s="12">
        <v>716</v>
      </c>
      <c r="C720" s="22">
        <f>INDEX(IMPORT[Seri],A720)</f>
        <v>8095</v>
      </c>
      <c r="D720" s="22" t="str">
        <f>INDEX(IMPORT[Jenis],A720)</f>
        <v>Sharpener</v>
      </c>
      <c r="E720" s="22">
        <f>INDEX(IMPORT[Qty/ C],A720)</f>
        <v>1728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D1</v>
      </c>
    </row>
    <row r="721" spans="1:8">
      <c r="A721" s="12">
        <v>717</v>
      </c>
      <c r="C721" s="22" t="str">
        <f>INDEX(IMPORT[Seri],A721)</f>
        <v>SH-02</v>
      </c>
      <c r="D721" s="22" t="str">
        <f>INDEX(IMPORT[Jenis],A721)</f>
        <v>Pencil Box</v>
      </c>
      <c r="E721" s="22">
        <f>INDEX(IMPORT[Qty/ C],A721)</f>
        <v>432</v>
      </c>
      <c r="F721" s="22">
        <f ca="1">INDEX(IMPORT[C],A721)</f>
        <v>13</v>
      </c>
      <c r="G721" s="22" t="str">
        <f>IF(INDEX(IMPORT[Catatan],A721)="","",INDEX(IMPORT[Catatan],A721))</f>
        <v/>
      </c>
      <c r="H721" s="22" t="str">
        <f>INDEX(IMPORT[Ket],A721)</f>
        <v>D1</v>
      </c>
    </row>
    <row r="722" spans="1:8">
      <c r="A722" s="12">
        <v>718</v>
      </c>
      <c r="C722" s="22" t="str">
        <f>INDEX(IMPORT[Seri],A722)</f>
        <v>JQ-666</v>
      </c>
      <c r="D722" s="22" t="str">
        <f>INDEX(IMPORT[Jenis],A722)</f>
        <v>Writing Board</v>
      </c>
      <c r="E722" s="22">
        <f>INDEX(IMPORT[Qty/ C],A722)</f>
        <v>384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XTQ（333）</v>
      </c>
      <c r="D723" s="45" t="str">
        <f>INDEX(IMPORT[Jenis],A723)</f>
        <v>Sticky</v>
      </c>
      <c r="E723" s="45">
        <f>INDEX(IMPORT[Qty/ C],A723)</f>
        <v>1056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13/8</v>
      </c>
      <c r="D724" s="45" t="str">
        <f>INDEX(IMPORT[Jenis],A724)</f>
        <v>Staples Joss</v>
      </c>
      <c r="E724" s="45">
        <f>INDEX(IMPORT[Qty/ C],A724)</f>
        <v>50</v>
      </c>
      <c r="F724" s="45">
        <f ca="1">INDEX(IMPORT[C],A724)</f>
        <v>113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1008F</v>
      </c>
      <c r="D725" s="45" t="str">
        <f>INDEX(IMPORT[Jenis],A725)</f>
        <v>Stapler joss</v>
      </c>
      <c r="E725" s="45">
        <f>INDEX(IMPORT[Qty/ C],A725)</f>
        <v>48</v>
      </c>
      <c r="F725" s="45">
        <f ca="1">INDEX(IMPORT[C],A725)</f>
        <v>42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1.0SLG</v>
      </c>
      <c r="D726" s="45" t="str">
        <f>INDEX(IMPORT[Jenis],A726)</f>
        <v>Clips</v>
      </c>
      <c r="E726" s="45">
        <f>INDEX(IMPORT[Qty/ C],A726)</f>
        <v>5000</v>
      </c>
      <c r="F726" s="45">
        <f ca="1">INDEX(IMPORT[C],A726)</f>
        <v>28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BF-19</v>
      </c>
      <c r="D727" s="45" t="str">
        <f>INDEX(IMPORT[Jenis],A727)</f>
        <v>File Biru</v>
      </c>
      <c r="E727" s="45">
        <f>INDEX(IMPORT[Qty/ C],A727)</f>
        <v>1500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>
        <f>INDEX(IMPORT[Seri],A728)</f>
        <v>8801</v>
      </c>
      <c r="D728" s="45" t="str">
        <f>INDEX(IMPORT[Jenis],A728)</f>
        <v xml:space="preserve">Gel Pen </v>
      </c>
      <c r="E728" s="45">
        <f>INDEX(IMPORT[Qty/ C],A728)</f>
        <v>2304</v>
      </c>
      <c r="F728" s="45">
        <f ca="1">INDEX(IMPORT[C],A728)</f>
        <v>18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>
        <f>INDEX(IMPORT[Seri],A729)</f>
        <v>8805</v>
      </c>
      <c r="D729" s="45" t="str">
        <f>INDEX(IMPORT[Jenis],A729)</f>
        <v xml:space="preserve">Gel Pen </v>
      </c>
      <c r="E729" s="45">
        <f>INDEX(IMPORT[Qty/ C],A729)</f>
        <v>2304</v>
      </c>
      <c r="F729" s="45">
        <f ca="1">INDEX(IMPORT[C],A729)</f>
        <v>12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>
        <f>INDEX(IMPORT[Seri],A730)</f>
        <v>8807</v>
      </c>
      <c r="D730" s="45" t="str">
        <f>INDEX(IMPORT[Jenis],A730)</f>
        <v xml:space="preserve">Gel Pen </v>
      </c>
      <c r="E730" s="45">
        <f>INDEX(IMPORT[Qty/ C],A730)</f>
        <v>2304</v>
      </c>
      <c r="F730" s="45">
        <f ca="1">INDEX(IMPORT[C],A730)</f>
        <v>12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>
        <f>INDEX(IMPORT[Seri],A731)</f>
        <v>925</v>
      </c>
      <c r="D731" s="45" t="str">
        <f>INDEX(IMPORT[Jenis],A731)</f>
        <v xml:space="preserve">Gel Pen </v>
      </c>
      <c r="E731" s="45">
        <f>INDEX(IMPORT[Qty/ C],A731)</f>
        <v>2304</v>
      </c>
      <c r="F731" s="45">
        <f ca="1">INDEX(IMPORT[C],A731)</f>
        <v>12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>
        <f>INDEX(IMPORT[Seri],A732)</f>
        <v>6608</v>
      </c>
      <c r="D732" s="45" t="str">
        <f>INDEX(IMPORT[Jenis],A732)</f>
        <v xml:space="preserve">Gel Pen </v>
      </c>
      <c r="E732" s="45">
        <f>INDEX(IMPORT[Qty/ C],A732)</f>
        <v>2304</v>
      </c>
      <c r="F732" s="45">
        <f ca="1">INDEX(IMPORT[C],A732)</f>
        <v>1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>
        <f>INDEX(IMPORT[Seri],A733)</f>
        <v>830</v>
      </c>
      <c r="D733" s="45" t="str">
        <f>INDEX(IMPORT[Jenis],A733)</f>
        <v xml:space="preserve">Gel Pen </v>
      </c>
      <c r="E733" s="45">
        <f>INDEX(IMPORT[Qty/ C],A733)</f>
        <v>2304</v>
      </c>
      <c r="F733" s="45">
        <f ca="1">INDEX(IMPORT[C],A733)</f>
        <v>14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>
        <f>INDEX(IMPORT[Seri],A734)</f>
        <v>832</v>
      </c>
      <c r="D734" s="45" t="str">
        <f>INDEX(IMPORT[Jenis],A734)</f>
        <v xml:space="preserve">Gel Pen </v>
      </c>
      <c r="E734" s="45">
        <f>INDEX(IMPORT[Qty/ C],A734)</f>
        <v>2304</v>
      </c>
      <c r="F734" s="45">
        <f ca="1">INDEX(IMPORT[C],A734)</f>
        <v>13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>
        <f>INDEX(IMPORT[Seri],A735)</f>
        <v>835</v>
      </c>
      <c r="D735" s="45" t="str">
        <f>INDEX(IMPORT[Jenis],A735)</f>
        <v xml:space="preserve">Gel Pen </v>
      </c>
      <c r="E735" s="45">
        <f>INDEX(IMPORT[Qty/ C],A735)</f>
        <v>2304</v>
      </c>
      <c r="F735" s="45">
        <f ca="1">INDEX(IMPORT[C],A735)</f>
        <v>12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>
        <f>INDEX(IMPORT[Seri],A736)</f>
        <v>837</v>
      </c>
      <c r="D736" s="45" t="str">
        <f>INDEX(IMPORT[Jenis],A736)</f>
        <v xml:space="preserve">Gel Pen </v>
      </c>
      <c r="E736" s="45">
        <f>INDEX(IMPORT[Qty/ C],A736)</f>
        <v>2304</v>
      </c>
      <c r="F736" s="45">
        <f ca="1">INDEX(IMPORT[C],A736)</f>
        <v>13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>
        <f>INDEX(IMPORT[Seri],A737)</f>
        <v>6605</v>
      </c>
      <c r="D737" s="45" t="str">
        <f>INDEX(IMPORT[Jenis],A737)</f>
        <v xml:space="preserve">Gel Pen </v>
      </c>
      <c r="E737" s="45">
        <f>INDEX(IMPORT[Qty/ C],A737)</f>
        <v>2304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P-188</v>
      </c>
      <c r="D738" s="45" t="str">
        <f>INDEX(IMPORT[Jenis],A738)</f>
        <v>Pencil Box</v>
      </c>
      <c r="E738" s="45">
        <f>INDEX(IMPORT[Qty/ C],A738)</f>
        <v>160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NO.8557</v>
      </c>
      <c r="D739" s="45" t="str">
        <f>INDEX(IMPORT[Jenis],A739)</f>
        <v>Correction Tape</v>
      </c>
      <c r="E739" s="45">
        <f>INDEX(IMPORT[Qty/ C],A739)</f>
        <v>576</v>
      </c>
      <c r="F739" s="45">
        <f ca="1">INDEX(IMPORT[C],A739)</f>
        <v>6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NO.8546</v>
      </c>
      <c r="D740" s="45" t="str">
        <f>INDEX(IMPORT[Jenis],A740)</f>
        <v>Correction Tape</v>
      </c>
      <c r="E740" s="45">
        <f>INDEX(IMPORT[Qty/ C],A740)</f>
        <v>576</v>
      </c>
      <c r="F740" s="45">
        <f ca="1">INDEX(IMPORT[C],A740)</f>
        <v>9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NO.8527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NO.8528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8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NO.9446</v>
      </c>
      <c r="D743" s="45" t="str">
        <f>INDEX(IMPORT[Jenis],A743)</f>
        <v>Correction Tape</v>
      </c>
      <c r="E743" s="45">
        <f>INDEX(IMPORT[Qty/ C],A743)</f>
        <v>864</v>
      </c>
      <c r="F743" s="45">
        <f ca="1">INDEX(IMPORT[C],A743)</f>
        <v>5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NO.9443</v>
      </c>
      <c r="D744" s="45" t="str">
        <f>INDEX(IMPORT[Jenis],A744)</f>
        <v>Correction Tape</v>
      </c>
      <c r="E744" s="45">
        <f>INDEX(IMPORT[Qty/ C],A744)</f>
        <v>864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NO.9461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8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NO.9442</v>
      </c>
      <c r="D746" s="45" t="str">
        <f>INDEX(IMPORT[Jenis],A746)</f>
        <v>Correction Tape</v>
      </c>
      <c r="E746" s="45">
        <f>INDEX(IMPORT[Qty/ C],A746)</f>
        <v>864</v>
      </c>
      <c r="F746" s="45">
        <f ca="1">INDEX(IMPORT[C],A746)</f>
        <v>8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NO.9462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NO.9459</v>
      </c>
      <c r="D748" s="45" t="str">
        <f>INDEX(IMPORT[Jenis],A748)</f>
        <v>Correction Tape</v>
      </c>
      <c r="E748" s="45">
        <f>INDEX(IMPORT[Qty/ C],A748)</f>
        <v>1152</v>
      </c>
      <c r="F748" s="45">
        <f ca="1">INDEX(IMPORT[C],A748)</f>
        <v>8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 t="str">
        <f>INDEX(IMPORT[Seri],A749)</f>
        <v>NO.9480</v>
      </c>
      <c r="D749" s="45" t="str">
        <f>INDEX(IMPORT[Jenis],A749)</f>
        <v>Correction Tape</v>
      </c>
      <c r="E749" s="45">
        <f>INDEX(IMPORT[Qty/ C],A749)</f>
        <v>864</v>
      </c>
      <c r="F749" s="45">
        <f ca="1">INDEX(IMPORT[C],A749)</f>
        <v>5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 t="str">
        <f>INDEX(IMPORT[Seri],A750)</f>
        <v>NO.9473</v>
      </c>
      <c r="D750" s="45" t="str">
        <f>INDEX(IMPORT[Jenis],A750)</f>
        <v>Correction Tape</v>
      </c>
      <c r="E750" s="45">
        <f>INDEX(IMPORT[Qty/ C],A750)</f>
        <v>864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747</v>
      </c>
      <c r="C751" s="45" t="str">
        <f>INDEX(IMPORT[Seri],A751)</f>
        <v>NO.8017</v>
      </c>
      <c r="D751" s="45" t="str">
        <f>INDEX(IMPORT[Jenis],A751)</f>
        <v>Correction Tape</v>
      </c>
      <c r="E751" s="45">
        <f>INDEX(IMPORT[Qty/ C],A751)</f>
        <v>576</v>
      </c>
      <c r="F751" s="45">
        <f ca="1">INDEX(IMPORT[C],A751)</f>
        <v>3</v>
      </c>
      <c r="G751" s="45" t="str">
        <f>IF(INDEX(IMPORT[Catatan],A751)="","",INDEX(IMPORT[Catatan],A751))</f>
        <v/>
      </c>
      <c r="H751" s="22" t="str">
        <f>INDEX(IMPORT[Ket],A751)</f>
        <v>D2</v>
      </c>
    </row>
    <row r="752" spans="1:8">
      <c r="A752" s="12">
        <v>748</v>
      </c>
      <c r="C752" s="45" t="str">
        <f>INDEX(IMPORT[Seri],A752)</f>
        <v>NO.8018</v>
      </c>
      <c r="D752" s="45" t="str">
        <f>INDEX(IMPORT[Jenis],A752)</f>
        <v>Correction Tape</v>
      </c>
      <c r="E752" s="45">
        <f>INDEX(IMPORT[Qty/ C],A752)</f>
        <v>576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D2</v>
      </c>
    </row>
    <row r="753" spans="1:8">
      <c r="A753" s="12">
        <v>749</v>
      </c>
      <c r="C753" s="45" t="str">
        <f>INDEX(IMPORT[Seri],A753)</f>
        <v>NO.8539</v>
      </c>
      <c r="D753" s="45" t="str">
        <f>INDEX(IMPORT[Jenis],A753)</f>
        <v>Correction Tape</v>
      </c>
      <c r="E753" s="45">
        <f>INDEX(IMPORT[Qty/ C],A753)</f>
        <v>576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D2</v>
      </c>
    </row>
    <row r="754" spans="1:8">
      <c r="A754" s="12">
        <v>750</v>
      </c>
      <c r="C754" s="45" t="str">
        <f>INDEX(IMPORT[Seri],A754)</f>
        <v>NO.8522</v>
      </c>
      <c r="D754" s="45" t="str">
        <f>INDEX(IMPORT[Jenis],A754)</f>
        <v>Correction Tape</v>
      </c>
      <c r="E754" s="45">
        <f>INDEX(IMPORT[Qty/ C],A754)</f>
        <v>576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D2</v>
      </c>
    </row>
    <row r="755" spans="1:8">
      <c r="A755" s="12">
        <v>751</v>
      </c>
      <c r="C755" s="45" t="str">
        <f>INDEX(IMPORT[Seri],A755)</f>
        <v>91040HG</v>
      </c>
      <c r="D755" s="45" t="str">
        <f>INDEX(IMPORT[Jenis],A755)</f>
        <v>Correction Tape</v>
      </c>
      <c r="E755" s="45">
        <f>INDEX(IMPORT[Qty/ C],A755)</f>
        <v>1152</v>
      </c>
      <c r="F755" s="45">
        <f ca="1">INDEX(IMPORT[C],A755)</f>
        <v>10</v>
      </c>
      <c r="G755" s="45" t="str">
        <f>IF(INDEX(IMPORT[Catatan],A755)="","",INDEX(IMPORT[Catatan],A755))</f>
        <v/>
      </c>
      <c r="H755" s="45" t="str">
        <f>INDEX(IMPORT[Ket],A755)</f>
        <v>D2</v>
      </c>
    </row>
    <row r="756" spans="1:8">
      <c r="A756" s="12">
        <v>752</v>
      </c>
      <c r="C756" s="45" t="str">
        <f>INDEX(IMPORT[Seri],A756)</f>
        <v>91038HG</v>
      </c>
      <c r="D756" s="45" t="str">
        <f>INDEX(IMPORT[Jenis],A756)</f>
        <v>Correction Tape</v>
      </c>
      <c r="E756" s="45">
        <f>INDEX(IMPORT[Qty/ C],A756)</f>
        <v>1152</v>
      </c>
      <c r="F756" s="45">
        <f ca="1">INDEX(IMPORT[C],A756)</f>
        <v>10</v>
      </c>
      <c r="G756" s="45" t="str">
        <f>IF(INDEX(IMPORT[Catatan],A756)="","",INDEX(IMPORT[Catatan],A756))</f>
        <v/>
      </c>
      <c r="H756" s="45" t="str">
        <f>INDEX(IMPORT[Ket],A756)</f>
        <v>D2</v>
      </c>
    </row>
    <row r="757" spans="1:8">
      <c r="A757" s="12">
        <v>753</v>
      </c>
      <c r="C757" s="45" t="str">
        <f>INDEX(IMPORT[Seri],A757)</f>
        <v>91033HG</v>
      </c>
      <c r="D757" s="45" t="str">
        <f>INDEX(IMPORT[Jenis],A757)</f>
        <v>Correction Tape</v>
      </c>
      <c r="E757" s="45">
        <f>INDEX(IMPORT[Qty/ C],A757)</f>
        <v>1152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D2</v>
      </c>
    </row>
    <row r="758" spans="1:8">
      <c r="A758" s="12">
        <v>754</v>
      </c>
      <c r="C758" s="45" t="str">
        <f>INDEX(IMPORT[Seri],A758)</f>
        <v>DP-912</v>
      </c>
      <c r="D758" s="45" t="str">
        <f>INDEX(IMPORT[Jenis],A758)</f>
        <v>Correction Tape</v>
      </c>
      <c r="E758" s="45">
        <f>INDEX(IMPORT[Qty/ C],A758)</f>
        <v>576</v>
      </c>
      <c r="F758" s="45">
        <f ca="1">INDEX(IMPORT[C],A758)</f>
        <v>7</v>
      </c>
      <c r="G758" s="45" t="str">
        <f>IF(INDEX(IMPORT[Catatan],A758)="","",INDEX(IMPORT[Catatan],A758))</f>
        <v/>
      </c>
      <c r="H758" s="45" t="str">
        <f>INDEX(IMPORT[Ket],A758)</f>
        <v>D2</v>
      </c>
    </row>
    <row r="759" spans="1:8">
      <c r="A759" s="12">
        <v>755</v>
      </c>
      <c r="C759" s="45" t="str">
        <f>INDEX(IMPORT[Seri],A759)</f>
        <v>DP-902</v>
      </c>
      <c r="D759" s="45" t="str">
        <f>INDEX(IMPORT[Jenis],A759)</f>
        <v>Correction Tape</v>
      </c>
      <c r="E759" s="45">
        <f>INDEX(IMPORT[Qty/ C],A759)</f>
        <v>576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D2</v>
      </c>
    </row>
    <row r="760" spans="1:8">
      <c r="A760" s="12">
        <v>756</v>
      </c>
      <c r="C760" s="45">
        <f>INDEX(IMPORT[Seri],A760)</f>
        <v>8803</v>
      </c>
      <c r="D760" s="45" t="str">
        <f>INDEX(IMPORT[Jenis],A760)</f>
        <v>Gel Pen</v>
      </c>
      <c r="E760" s="45">
        <f>INDEX(IMPORT[Qty/ C],A760)</f>
        <v>2304</v>
      </c>
      <c r="F760" s="45">
        <f ca="1">INDEX(IMPORT[C],A760)</f>
        <v>13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923</v>
      </c>
      <c r="D761" s="45" t="str">
        <f>INDEX(IMPORT[Jenis],A761)</f>
        <v>Gel Pen</v>
      </c>
      <c r="E761" s="45">
        <f>INDEX(IMPORT[Qty/ C],A761)</f>
        <v>2304</v>
      </c>
      <c r="F761" s="45">
        <f ca="1">INDEX(IMPORT[C],A761)</f>
        <v>10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>
        <f>INDEX(IMPORT[Seri],A762)</f>
        <v>6603</v>
      </c>
      <c r="D762" s="45" t="str">
        <f>INDEX(IMPORT[Jenis],A762)</f>
        <v>Gel Pen</v>
      </c>
      <c r="E762" s="45">
        <f>INDEX(IMPORT[Qty/ C],A762)</f>
        <v>2304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>
        <f>INDEX(IMPORT[Seri],A763)</f>
        <v>6608</v>
      </c>
      <c r="D763" s="45" t="str">
        <f>INDEX(IMPORT[Jenis],A763)</f>
        <v>Gel Pen</v>
      </c>
      <c r="E763" s="45">
        <f>INDEX(IMPORT[Qty/ C],A763)</f>
        <v>2304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>
        <f>INDEX(IMPORT[Seri],A764)</f>
        <v>922</v>
      </c>
      <c r="D764" s="45" t="str">
        <f>INDEX(IMPORT[Jenis],A764)</f>
        <v>Gel Pen</v>
      </c>
      <c r="E764" s="45">
        <f>INDEX(IMPORT[Qty/ C],A764)</f>
        <v>2304</v>
      </c>
      <c r="F764" s="45">
        <f ca="1">INDEX(IMPORT[C],A764)</f>
        <v>10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>
        <f>INDEX(IMPORT[Seri],A765)</f>
        <v>6601</v>
      </c>
      <c r="D765" s="45" t="str">
        <f>INDEX(IMPORT[Jenis],A765)</f>
        <v>Gel Pen</v>
      </c>
      <c r="E765" s="45">
        <f>INDEX(IMPORT[Qty/ C],A765)</f>
        <v>2304</v>
      </c>
      <c r="F765" s="45">
        <f ca="1">INDEX(IMPORT[C],A765)</f>
        <v>11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GR-88</v>
      </c>
      <c r="D766" s="45" t="str">
        <f>INDEX(IMPORT[Jenis],A766)</f>
        <v>Gel Refill</v>
      </c>
      <c r="E766" s="45">
        <f>INDEX(IMPORT[Qty/ C],A766)</f>
        <v>576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SH-15</v>
      </c>
      <c r="D767" s="45" t="str">
        <f>INDEX(IMPORT[Jenis],A767)</f>
        <v>Pencil Box</v>
      </c>
      <c r="E767" s="45">
        <f>INDEX(IMPORT[Qty/ C],A767)</f>
        <v>480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SH-16</v>
      </c>
      <c r="D768" s="45" t="str">
        <f>INDEX(IMPORT[Jenis],A768)</f>
        <v>Pencil Box</v>
      </c>
      <c r="E768" s="45">
        <f>INDEX(IMPORT[Qty/ C],A768)</f>
        <v>480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SH-07</v>
      </c>
      <c r="D769" s="45" t="str">
        <f>INDEX(IMPORT[Jenis],A769)</f>
        <v>Pencil Box</v>
      </c>
      <c r="E769" s="45">
        <f>INDEX(IMPORT[Qty/ C],A769)</f>
        <v>480</v>
      </c>
      <c r="F769" s="45">
        <f ca="1">INDEX(IMPORT[C],A769)</f>
        <v>12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>
        <f>INDEX(IMPORT[Seri],A770)</f>
        <v>814</v>
      </c>
      <c r="D770" s="45" t="str">
        <f>INDEX(IMPORT[Jenis],A770)</f>
        <v>Sharpener</v>
      </c>
      <c r="E770" s="45">
        <f>INDEX(IMPORT[Qty/ C],A770)</f>
        <v>144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0831</v>
      </c>
      <c r="D771" s="45" t="str">
        <f>INDEX(IMPORT[Jenis],A771)</f>
        <v>Correction Tape</v>
      </c>
      <c r="E771" s="45">
        <f>INDEX(IMPORT[Qty/ C],A771)</f>
        <v>2034</v>
      </c>
      <c r="F771" s="45">
        <f ca="1">INDEX(IMPORT[C],A771)</f>
        <v>24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No.5026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25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No.5039</v>
      </c>
      <c r="D773" s="45" t="str">
        <f>INDEX(IMPORT[Jenis],A773)</f>
        <v>Correction Tape</v>
      </c>
      <c r="E773" s="45">
        <f>INDEX(IMPORT[Qty/ C],A773)</f>
        <v>720</v>
      </c>
      <c r="F773" s="45">
        <f ca="1">INDEX(IMPORT[C],A773)</f>
        <v>23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No.5031</v>
      </c>
      <c r="D774" s="45" t="str">
        <f>INDEX(IMPORT[Jenis],A774)</f>
        <v>Correction Tape</v>
      </c>
      <c r="E774" s="45">
        <f>INDEX(IMPORT[Qty/ C],A774)</f>
        <v>720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No.726</v>
      </c>
      <c r="D775" s="45" t="str">
        <f>INDEX(IMPORT[Jenis],A775)</f>
        <v>Correction Tape</v>
      </c>
      <c r="E775" s="45">
        <f>INDEX(IMPORT[Qty/ C],A775)</f>
        <v>720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>
        <f>INDEX(IMPORT[Seri],A776)</f>
        <v>8538</v>
      </c>
      <c r="D776" s="45" t="str">
        <f>INDEX(IMPORT[Jenis],A776)</f>
        <v>Correction Tape</v>
      </c>
      <c r="E776" s="45">
        <f>INDEX(IMPORT[Qty/ C],A776)</f>
        <v>576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>
        <f>INDEX(IMPORT[Seri],A777)</f>
        <v>9458</v>
      </c>
      <c r="D777" s="45" t="str">
        <f>INDEX(IMPORT[Jenis],A777)</f>
        <v>Correction Tape</v>
      </c>
      <c r="E777" s="45">
        <f>INDEX(IMPORT[Qty/ C],A777)</f>
        <v>1152</v>
      </c>
      <c r="F777" s="45">
        <f ca="1">INDEX(IMPORT[C],A777)</f>
        <v>10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>
        <f>INDEX(IMPORT[Seri],A778)</f>
        <v>8243</v>
      </c>
      <c r="D778" s="45" t="str">
        <f>INDEX(IMPORT[Jenis],A778)</f>
        <v>Correction Tape</v>
      </c>
      <c r="E778" s="45">
        <f>INDEX(IMPORT[Qty/ C],A778)</f>
        <v>864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>
        <f>INDEX(IMPORT[Seri],A779)</f>
        <v>8242</v>
      </c>
      <c r="D779" s="45" t="str">
        <f>INDEX(IMPORT[Jenis],A779)</f>
        <v>Correction Tape</v>
      </c>
      <c r="E779" s="45">
        <f>INDEX(IMPORT[Qty/ C],A779)</f>
        <v>864</v>
      </c>
      <c r="F779" s="45">
        <f ca="1">INDEX(IMPORT[C],A779)</f>
        <v>24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MS-403</v>
      </c>
      <c r="D780" s="45" t="str">
        <f>INDEX(IMPORT[Jenis],A780)</f>
        <v>Compass</v>
      </c>
      <c r="E780" s="45">
        <f>INDEX(IMPORT[Qty/ C],A780)</f>
        <v>100</v>
      </c>
      <c r="F780" s="45">
        <f ca="1">INDEX(IMPORT[C],A780)</f>
        <v>41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MS-404</v>
      </c>
      <c r="D781" s="45" t="str">
        <f>INDEX(IMPORT[Jenis],A781)</f>
        <v>Compass</v>
      </c>
      <c r="E781" s="45">
        <f>INDEX(IMPORT[Qty/ C],A781)</f>
        <v>100</v>
      </c>
      <c r="F781" s="45">
        <f ca="1">INDEX(IMPORT[C],A781)</f>
        <v>42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MS-405</v>
      </c>
      <c r="D782" s="45" t="str">
        <f>INDEX(IMPORT[Jenis],A782)</f>
        <v>Compass</v>
      </c>
      <c r="E782" s="45">
        <f>INDEX(IMPORT[Qty/ C],A782)</f>
        <v>100</v>
      </c>
      <c r="F782" s="45">
        <f ca="1">INDEX(IMPORT[C],A782)</f>
        <v>16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1.0SLG</v>
      </c>
      <c r="D783" s="45" t="str">
        <f>INDEX(IMPORT[Jenis],A783)</f>
        <v>Clips</v>
      </c>
      <c r="E783" s="45">
        <f>INDEX(IMPORT[Qty/ C],A783)</f>
        <v>5000</v>
      </c>
      <c r="F783" s="45">
        <f ca="1">INDEX(IMPORT[C],A783)</f>
        <v>100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812-W</v>
      </c>
      <c r="D784" s="45" t="str">
        <f>INDEX(IMPORT[Jenis],A784)</f>
        <v>Id Card</v>
      </c>
      <c r="E784" s="45">
        <f>INDEX(IMPORT[Qty/ C],A784)</f>
        <v>2000</v>
      </c>
      <c r="F784" s="45">
        <f ca="1">INDEX(IMPORT[C],A784)</f>
        <v>25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812-B</v>
      </c>
      <c r="D785" s="45" t="str">
        <f>INDEX(IMPORT[Jenis],A785)</f>
        <v>Id Card</v>
      </c>
      <c r="E785" s="45">
        <f>INDEX(IMPORT[Qty/ C],A785)</f>
        <v>2000</v>
      </c>
      <c r="F785" s="45">
        <f ca="1">INDEX(IMPORT[C],A785)</f>
        <v>10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B2</v>
      </c>
      <c r="D786" s="45" t="str">
        <f>INDEX(IMPORT[Jenis],A786)</f>
        <v>Id Card</v>
      </c>
      <c r="E786" s="45">
        <f>INDEX(IMPORT[Qty/ C],A786)</f>
        <v>5000</v>
      </c>
      <c r="F786" s="45">
        <f ca="1">INDEX(IMPORT[C],A786)</f>
        <v>25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B3</v>
      </c>
      <c r="D787" s="45" t="str">
        <f>INDEX(IMPORT[Jenis],A787)</f>
        <v>Id Card</v>
      </c>
      <c r="E787" s="45">
        <f>INDEX(IMPORT[Qty/ C],A787)</f>
        <v>4000</v>
      </c>
      <c r="F787" s="45">
        <f ca="1">INDEX(IMPORT[C],A787)</f>
        <v>25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B4</v>
      </c>
      <c r="D788" s="45" t="str">
        <f>INDEX(IMPORT[Jenis],A788)</f>
        <v>Id Card</v>
      </c>
      <c r="E788" s="45">
        <f>INDEX(IMPORT[Qty/ C],A788)</f>
        <v>4000</v>
      </c>
      <c r="F788" s="45">
        <f ca="1">INDEX(IMPORT[C],A788)</f>
        <v>25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JP-38</v>
      </c>
      <c r="D789" s="45" t="str">
        <f>INDEX(IMPORT[Jenis],A789)</f>
        <v>Clips</v>
      </c>
      <c r="E789" s="45">
        <f>INDEX(IMPORT[Qty/ C],A789)</f>
        <v>1000</v>
      </c>
      <c r="F789" s="45">
        <f ca="1">INDEX(IMPORT[C],A789)</f>
        <v>33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18100-59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18100-68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4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18100-70</v>
      </c>
      <c r="D792" s="45" t="str">
        <f>INDEX(IMPORT[Jenis],A792)</f>
        <v>Note Book</v>
      </c>
      <c r="E792" s="45">
        <f>INDEX(IMPORT[Qty/ C],A792)</f>
        <v>120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18100-71</v>
      </c>
      <c r="D793" s="45" t="str">
        <f>INDEX(IMPORT[Jenis],A793)</f>
        <v>Note Book</v>
      </c>
      <c r="E793" s="45">
        <f>INDEX(IMPORT[Qty/ C],A793)</f>
        <v>120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790</v>
      </c>
      <c r="C794" s="45" t="str">
        <f>INDEX(IMPORT[Seri],A794)</f>
        <v>18100-72</v>
      </c>
      <c r="D794" s="45" t="str">
        <f>INDEX(IMPORT[Jenis],A794)</f>
        <v>Note Book</v>
      </c>
      <c r="E794" s="45">
        <f>INDEX(IMPORT[Qty/ C],A794)</f>
        <v>120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D3</v>
      </c>
    </row>
    <row r="795" spans="1:8">
      <c r="A795" s="12">
        <v>791</v>
      </c>
      <c r="C795" s="45" t="str">
        <f>INDEX(IMPORT[Seri],A795)</f>
        <v>28825-68</v>
      </c>
      <c r="D795" s="45" t="str">
        <f>INDEX(IMPORT[Jenis],A795)</f>
        <v>Note Book</v>
      </c>
      <c r="E795" s="45">
        <f>INDEX(IMPORT[Qty/ C],A795)</f>
        <v>160</v>
      </c>
      <c r="F795" s="45">
        <f ca="1">INDEX(IMPORT[C],A795)</f>
        <v>7</v>
      </c>
      <c r="G795" s="45" t="str">
        <f>IF(INDEX(IMPORT[Catatan],A795)="","",INDEX(IMPORT[Catatan],A795))</f>
        <v/>
      </c>
      <c r="H795" s="45" t="str">
        <f>INDEX(IMPORT[Ket],A795)</f>
        <v>D3</v>
      </c>
    </row>
    <row r="796" spans="1:8">
      <c r="A796" s="12">
        <v>792</v>
      </c>
      <c r="C796" s="45" t="str">
        <f>INDEX(IMPORT[Seri],A796)</f>
        <v>25100-61</v>
      </c>
      <c r="D796" s="45" t="str">
        <f>INDEX(IMPORT[Jenis],A796)</f>
        <v>Note Book</v>
      </c>
      <c r="E796" s="45">
        <f>INDEX(IMPORT[Qty/ C],A796)</f>
        <v>160</v>
      </c>
      <c r="F796" s="45">
        <f ca="1">INDEX(IMPORT[C],A796)</f>
        <v>5</v>
      </c>
      <c r="G796" s="45" t="str">
        <f>IF(INDEX(IMPORT[Catatan],A796)="","",INDEX(IMPORT[Catatan],A796))</f>
        <v/>
      </c>
      <c r="H796" s="45" t="str">
        <f>INDEX(IMPORT[Ket],A796)</f>
        <v>D3</v>
      </c>
    </row>
    <row r="797" spans="1:8">
      <c r="A797" s="12">
        <v>793</v>
      </c>
      <c r="C797" s="45" t="str">
        <f>INDEX(IMPORT[Seri],A797)</f>
        <v>25100-62</v>
      </c>
      <c r="D797" s="45" t="str">
        <f>INDEX(IMPORT[Jenis],A797)</f>
        <v>Note Book</v>
      </c>
      <c r="E797" s="45">
        <f>INDEX(IMPORT[Qty/ C],A797)</f>
        <v>160</v>
      </c>
      <c r="F797" s="45">
        <f ca="1">INDEX(IMPORT[C],A797)</f>
        <v>3</v>
      </c>
      <c r="G797" s="45" t="str">
        <f>IF(INDEX(IMPORT[Catatan],A797)="","",INDEX(IMPORT[Catatan],A797))</f>
        <v/>
      </c>
      <c r="H797" s="45" t="str">
        <f>INDEX(IMPORT[Ket],A797)</f>
        <v>D3</v>
      </c>
    </row>
    <row r="798" spans="1:8">
      <c r="A798" s="12">
        <v>794</v>
      </c>
      <c r="C798" s="45" t="str">
        <f>INDEX(IMPORT[Seri],A798)</f>
        <v>25100-70</v>
      </c>
      <c r="D798" s="45" t="str">
        <f>INDEX(IMPORT[Jenis],A798)</f>
        <v>Note Book</v>
      </c>
      <c r="E798" s="45">
        <f>INDEX(IMPORT[Qty/ C],A798)</f>
        <v>160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D3</v>
      </c>
    </row>
    <row r="799" spans="1:8">
      <c r="A799" s="12">
        <v>795</v>
      </c>
      <c r="C799" s="45" t="str">
        <f>INDEX(IMPORT[Seri],A799)</f>
        <v>25100-71</v>
      </c>
      <c r="D799" s="45" t="str">
        <f>INDEX(IMPORT[Jenis],A799)</f>
        <v>Note Book</v>
      </c>
      <c r="E799" s="45">
        <f>INDEX(IMPORT[Qty/ C],A799)</f>
        <v>160</v>
      </c>
      <c r="F799" s="45">
        <f ca="1">INDEX(IMPORT[C],A799)</f>
        <v>8</v>
      </c>
      <c r="G799" s="45" t="str">
        <f>IF(INDEX(IMPORT[Catatan],A799)="","",INDEX(IMPORT[Catatan],A799))</f>
        <v/>
      </c>
      <c r="H799" s="45" t="str">
        <f>INDEX(IMPORT[Ket],A799)</f>
        <v>D3</v>
      </c>
    </row>
    <row r="800" spans="1:8">
      <c r="A800" s="12">
        <v>796</v>
      </c>
      <c r="C800" s="45" t="str">
        <f>INDEX(IMPORT[Seri],A800)</f>
        <v>28850-33</v>
      </c>
      <c r="D800" s="45" t="str">
        <f>INDEX(IMPORT[Jenis],A800)</f>
        <v>Note Book</v>
      </c>
      <c r="E800" s="45">
        <f>INDEX(IMPORT[Qty/ C],A800)</f>
        <v>240</v>
      </c>
      <c r="F800" s="45">
        <f ca="1">INDEX(IMPORT[C],A800)</f>
        <v>1</v>
      </c>
      <c r="G800" s="45" t="str">
        <f>IF(INDEX(IMPORT[Catatan],A800)="","",INDEX(IMPORT[Catatan],A800))</f>
        <v/>
      </c>
      <c r="H800" s="45" t="str">
        <f>INDEX(IMPORT[Ket],A800)</f>
        <v>D3</v>
      </c>
    </row>
    <row r="801" spans="1:8">
      <c r="A801" s="12">
        <v>797</v>
      </c>
      <c r="C801" s="45" t="str">
        <f>INDEX(IMPORT[Seri],A801)</f>
        <v>28850-62</v>
      </c>
      <c r="D801" s="45" t="str">
        <f>INDEX(IMPORT[Jenis],A801)</f>
        <v>Note Book</v>
      </c>
      <c r="E801" s="45">
        <f>INDEX(IMPORT[Qty/ C],A801)</f>
        <v>240</v>
      </c>
      <c r="F801" s="45">
        <f ca="1">INDEX(IMPORT[C],A801)</f>
        <v>11</v>
      </c>
      <c r="G801" s="45" t="str">
        <f>IF(INDEX(IMPORT[Catatan],A801)="","",INDEX(IMPORT[Catatan],A801))</f>
        <v/>
      </c>
      <c r="H801" s="45" t="str">
        <f>INDEX(IMPORT[Ket],A801)</f>
        <v>D3</v>
      </c>
    </row>
    <row r="802" spans="1:8">
      <c r="A802" s="12">
        <v>798</v>
      </c>
      <c r="C802" s="45" t="str">
        <f>INDEX(IMPORT[Seri],A802)</f>
        <v>28850-64</v>
      </c>
      <c r="D802" s="45" t="str">
        <f>INDEX(IMPORT[Jenis],A802)</f>
        <v>Note Book</v>
      </c>
      <c r="E802" s="45">
        <f>INDEX(IMPORT[Qty/ C],A802)</f>
        <v>240</v>
      </c>
      <c r="F802" s="45">
        <f ca="1">INDEX(IMPORT[C],A802)</f>
        <v>11</v>
      </c>
      <c r="G802" s="45" t="str">
        <f>IF(INDEX(IMPORT[Catatan],A802)="","",INDEX(IMPORT[Catatan],A802))</f>
        <v/>
      </c>
      <c r="H802" s="45" t="str">
        <f>INDEX(IMPORT[Ket],A802)</f>
        <v>D3</v>
      </c>
    </row>
    <row r="803" spans="1:8">
      <c r="A803" s="12">
        <v>799</v>
      </c>
      <c r="C803" s="45" t="str">
        <f>INDEX(IMPORT[Seri],A803)</f>
        <v>50100-72</v>
      </c>
      <c r="D803" s="45" t="str">
        <f>INDEX(IMPORT[Jenis],A803)</f>
        <v>Note Book</v>
      </c>
      <c r="E803" s="45">
        <f>INDEX(IMPORT[Qty/ C],A803)</f>
        <v>240</v>
      </c>
      <c r="F803" s="45">
        <f ca="1">INDEX(IMPORT[C],A803)</f>
        <v>1</v>
      </c>
      <c r="G803" s="45" t="str">
        <f>IF(INDEX(IMPORT[Catatan],A803)="","",INDEX(IMPORT[Catatan],A803))</f>
        <v/>
      </c>
      <c r="H803" s="45" t="str">
        <f>INDEX(IMPORT[Ket],A803)</f>
        <v>D3</v>
      </c>
    </row>
    <row r="804" spans="1:8">
      <c r="A804" s="12">
        <v>800</v>
      </c>
      <c r="C804" s="45" t="str">
        <f>INDEX(IMPORT[Seri],A804)</f>
        <v>XTQ-F</v>
      </c>
      <c r="D804" s="45" t="str">
        <f>INDEX(IMPORT[Jenis],A804)</f>
        <v>Sticker</v>
      </c>
      <c r="E804" s="45">
        <f>INDEX(IMPORT[Qty/ C],A804)</f>
        <v>1152</v>
      </c>
      <c r="F804" s="45">
        <f ca="1">INDEX(IMPORT[C],A804)</f>
        <v>1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KL-AH</v>
      </c>
      <c r="D805" s="45" t="str">
        <f>INDEX(IMPORT[Jenis],A805)</f>
        <v>Sticker</v>
      </c>
      <c r="E805" s="45">
        <f>INDEX(IMPORT[Qty/ C],A805)</f>
        <v>2880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QJF-A</v>
      </c>
      <c r="D806" s="45" t="str">
        <f>INDEX(IMPORT[Jenis],A806)</f>
        <v>Sticker</v>
      </c>
      <c r="E806" s="45">
        <f>INDEX(IMPORT[Qty/ C],A806)</f>
        <v>384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JBE-SA</v>
      </c>
      <c r="D807" s="45" t="str">
        <f>INDEX(IMPORT[Jenis],A807)</f>
        <v>Sticker</v>
      </c>
      <c r="E807" s="45">
        <f>INDEX(IMPORT[Qty/ C],A807)</f>
        <v>224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DH-2356</v>
      </c>
      <c r="D808" s="45" t="str">
        <f>INDEX(IMPORT[Jenis],A808)</f>
        <v>Sticker</v>
      </c>
      <c r="E808" s="45">
        <f>INDEX(IMPORT[Qty/ C],A808)</f>
        <v>200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168-20</v>
      </c>
      <c r="D809" s="45" t="str">
        <f>INDEX(IMPORT[Jenis],A809)</f>
        <v>Pencil Box</v>
      </c>
      <c r="E809" s="45">
        <f>INDEX(IMPORT[Qty/ C],A809)</f>
        <v>120</v>
      </c>
      <c r="F809" s="45">
        <f ca="1">INDEX(IMPORT[C],A809)</f>
        <v>14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168-18</v>
      </c>
      <c r="D810" s="45" t="str">
        <f>INDEX(IMPORT[Jenis],A810)</f>
        <v>Pencil Box</v>
      </c>
      <c r="E810" s="45">
        <f>INDEX(IMPORT[Qty/ C],A810)</f>
        <v>144</v>
      </c>
      <c r="F810" s="45">
        <f ca="1">INDEX(IMPORT[C],A810)</f>
        <v>9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168-27</v>
      </c>
      <c r="D811" s="45" t="str">
        <f>INDEX(IMPORT[Jenis],A811)</f>
        <v>Pencil Box</v>
      </c>
      <c r="E811" s="45">
        <f>INDEX(IMPORT[Qty/ C],A811)</f>
        <v>144</v>
      </c>
      <c r="F811" s="45">
        <f ca="1">INDEX(IMPORT[C],A811)</f>
        <v>15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168-28</v>
      </c>
      <c r="D812" s="45" t="str">
        <f>INDEX(IMPORT[Jenis],A812)</f>
        <v>Pencil Box</v>
      </c>
      <c r="E812" s="45">
        <f>INDEX(IMPORT[Qty/ C],A812)</f>
        <v>120</v>
      </c>
      <c r="F812" s="45">
        <f ca="1">INDEX(IMPORT[C],A812)</f>
        <v>15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168-21</v>
      </c>
      <c r="D813" s="45" t="str">
        <f>INDEX(IMPORT[Jenis],A813)</f>
        <v>Pencil Box</v>
      </c>
      <c r="E813" s="45">
        <f>INDEX(IMPORT[Qty/ C],A813)</f>
        <v>144</v>
      </c>
      <c r="F813" s="45">
        <f ca="1">INDEX(IMPORT[C],A813)</f>
        <v>16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168-26</v>
      </c>
      <c r="D814" s="45" t="str">
        <f>INDEX(IMPORT[Jenis],A814)</f>
        <v>Pencil Box</v>
      </c>
      <c r="E814" s="45">
        <f>INDEX(IMPORT[Qty/ C],A814)</f>
        <v>144</v>
      </c>
      <c r="F814" s="45">
        <f ca="1">INDEX(IMPORT[C],A814)</f>
        <v>16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168-69-3</v>
      </c>
      <c r="D815" s="45" t="str">
        <f>INDEX(IMPORT[Jenis],A815)</f>
        <v>Pencil Box</v>
      </c>
      <c r="E815" s="45">
        <f>INDEX(IMPORT[Qty/ C],A815)</f>
        <v>120</v>
      </c>
      <c r="F815" s="45">
        <f ca="1">INDEX(IMPORT[C],A815)</f>
        <v>12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PC-633-5</v>
      </c>
      <c r="D816" s="45" t="str">
        <f>INDEX(IMPORT[Jenis],A816)</f>
        <v>Pencil Box</v>
      </c>
      <c r="E816" s="45">
        <f>INDEX(IMPORT[Qty/ C],A816)</f>
        <v>160</v>
      </c>
      <c r="F816" s="45">
        <f ca="1">INDEX(IMPORT[C],A816)</f>
        <v>16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C-8023</v>
      </c>
      <c r="D817" s="45" t="str">
        <f>INDEX(IMPORT[Jenis],A817)</f>
        <v>Pencil Box</v>
      </c>
      <c r="E817" s="45">
        <f>INDEX(IMPORT[Qty/ C],A817)</f>
        <v>96</v>
      </c>
      <c r="F817" s="45">
        <f ca="1">INDEX(IMPORT[C],A817)</f>
        <v>6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PC-658-9</v>
      </c>
      <c r="D818" s="45" t="str">
        <f>INDEX(IMPORT[Jenis],A818)</f>
        <v>Pencil Box</v>
      </c>
      <c r="E818" s="45">
        <f>INDEX(IMPORT[Qty/ C],A818)</f>
        <v>200</v>
      </c>
      <c r="F818" s="45">
        <f ca="1">INDEX(IMPORT[C],A818)</f>
        <v>13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AC-2860-3</v>
      </c>
      <c r="D819" s="45" t="str">
        <f>INDEX(IMPORT[Jenis],A819)</f>
        <v>Pencil Box</v>
      </c>
      <c r="E819" s="45">
        <f>INDEX(IMPORT[Qty/ C],A819)</f>
        <v>144</v>
      </c>
      <c r="F819" s="45">
        <f ca="1">INDEX(IMPORT[C],A819)</f>
        <v>13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ZL-139-7</v>
      </c>
      <c r="D820" s="45" t="str">
        <f>INDEX(IMPORT[Jenis],A820)</f>
        <v>Pencil Box</v>
      </c>
      <c r="E820" s="45">
        <f>INDEX(IMPORT[Qty/ C],A820)</f>
        <v>144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ZL-182</v>
      </c>
      <c r="D821" s="45" t="str">
        <f>INDEX(IMPORT[Jenis],A821)</f>
        <v>Pencil Box</v>
      </c>
      <c r="E821" s="45">
        <f>INDEX(IMPORT[Qty/ C],A821)</f>
        <v>96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ZL-178-1</v>
      </c>
      <c r="D822" s="45" t="str">
        <f>INDEX(IMPORT[Jenis],A822)</f>
        <v>Pencil Box</v>
      </c>
      <c r="E822" s="45">
        <f>INDEX(IMPORT[Qty/ C],A822)</f>
        <v>160</v>
      </c>
      <c r="F822" s="45">
        <f ca="1">INDEX(IMPORT[C],A822)</f>
        <v>22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BH-20231</v>
      </c>
      <c r="D823" s="45" t="str">
        <f>INDEX(IMPORT[Jenis],A823)</f>
        <v>Pencil Box</v>
      </c>
      <c r="E823" s="45">
        <f>INDEX(IMPORT[Qty/ C],A823)</f>
        <v>144</v>
      </c>
      <c r="F823" s="45">
        <f ca="1">INDEX(IMPORT[C],A823)</f>
        <v>6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BH-20232</v>
      </c>
      <c r="D824" s="45" t="str">
        <f>INDEX(IMPORT[Jenis],A824)</f>
        <v>Pencil Box</v>
      </c>
      <c r="E824" s="45">
        <f>INDEX(IMPORT[Qty/ C],A824)</f>
        <v>144</v>
      </c>
      <c r="F824" s="45">
        <f ca="1">INDEX(IMPORT[C],A824)</f>
        <v>23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13/8</v>
      </c>
      <c r="D825" s="45" t="str">
        <f>INDEX(IMPORT[Jenis],A825)</f>
        <v>Staples</v>
      </c>
      <c r="E825" s="45">
        <f>INDEX(IMPORT[Qty/ C],A825)</f>
        <v>50</v>
      </c>
      <c r="F825" s="45">
        <f ca="1">INDEX(IMPORT[C],A825)</f>
        <v>100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1008F</v>
      </c>
      <c r="D826" s="45" t="str">
        <f>INDEX(IMPORT[Jenis],A826)</f>
        <v>Stapler</v>
      </c>
      <c r="E826" s="45">
        <f>INDEX(IMPORT[Qty/ C],A826)</f>
        <v>48</v>
      </c>
      <c r="F826" s="45">
        <f ca="1">INDEX(IMPORT[C],A826)</f>
        <v>49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K5</v>
      </c>
      <c r="D827" s="45" t="str">
        <f>INDEX(IMPORT[Jenis],A827)</f>
        <v>Brush</v>
      </c>
      <c r="E827" s="45">
        <f>INDEX(IMPORT[Qty/ C],A827)</f>
        <v>600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GF-88</v>
      </c>
      <c r="D828" s="45" t="str">
        <f>INDEX(IMPORT[Jenis],A828)</f>
        <v>Glitter</v>
      </c>
      <c r="E828" s="45">
        <f>INDEX(IMPORT[Qty/ C],A828)</f>
        <v>288</v>
      </c>
      <c r="F828" s="45">
        <f ca="1">INDEX(IMPORT[C],A828)</f>
        <v>19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GF-88/G</v>
      </c>
      <c r="D829" s="45" t="str">
        <f>INDEX(IMPORT[Jenis],A829)</f>
        <v>Glitter</v>
      </c>
      <c r="E829" s="45">
        <f>INDEX(IMPORT[Qty/ C],A829)</f>
        <v>288</v>
      </c>
      <c r="F829" s="45">
        <f ca="1">INDEX(IMPORT[C],A829)</f>
        <v>4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GF-88/S</v>
      </c>
      <c r="D830" s="45" t="str">
        <f>INDEX(IMPORT[Jenis],A830)</f>
        <v>Glitter</v>
      </c>
      <c r="E830" s="45">
        <f>INDEX(IMPORT[Qty/ C],A830)</f>
        <v>288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21839-10B</v>
      </c>
      <c r="D831" s="45" t="str">
        <f>INDEX(IMPORT[Jenis],A831)</f>
        <v>Brush</v>
      </c>
      <c r="E831" s="45">
        <f>INDEX(IMPORT[Qty/ C],A831)</f>
        <v>480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251-6CJ</v>
      </c>
      <c r="D832" s="45" t="str">
        <f>INDEX(IMPORT[Jenis],A832)</f>
        <v>Brush</v>
      </c>
      <c r="E832" s="45">
        <f>INDEX(IMPORT[Qty/ C],A832)</f>
        <v>600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829</v>
      </c>
      <c r="C833" s="45" t="str">
        <f>INDEX(IMPORT[Seri],A833)</f>
        <v>21839-W</v>
      </c>
      <c r="D833" s="45" t="str">
        <f>INDEX(IMPORT[Jenis],A833)</f>
        <v>Brush</v>
      </c>
      <c r="E833" s="45">
        <f>INDEX(IMPORT[Qty/ C],A833)</f>
        <v>288</v>
      </c>
      <c r="F833" s="45">
        <f ca="1">INDEX(IMPORT[C],A833)</f>
        <v>24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830</v>
      </c>
      <c r="C834" s="45" t="str">
        <f>INDEX(IMPORT[Seri],A834)</f>
        <v>21839-6HP</v>
      </c>
      <c r="D834" s="45" t="str">
        <f>INDEX(IMPORT[Jenis],A834)</f>
        <v>Brush</v>
      </c>
      <c r="E834" s="45">
        <f>INDEX(IMPORT[Qty/ C],A834)</f>
        <v>600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D4</v>
      </c>
    </row>
    <row r="835" spans="1:8">
      <c r="A835" s="12">
        <v>831</v>
      </c>
      <c r="C835" s="45" t="str">
        <f>INDEX(IMPORT[Seri],A835)</f>
        <v>21839-6H4</v>
      </c>
      <c r="D835" s="45" t="str">
        <f>INDEX(IMPORT[Jenis],A835)</f>
        <v>Brush</v>
      </c>
      <c r="E835" s="45">
        <f>INDEX(IMPORT[Qty/ C],A835)</f>
        <v>600</v>
      </c>
      <c r="F835" s="45">
        <f ca="1">INDEX(IMPORT[C],A835)</f>
        <v>4</v>
      </c>
      <c r="G835" s="45" t="str">
        <f>IF(INDEX(IMPORT[Catatan],A835)="","",INDEX(IMPORT[Catatan],A835))</f>
        <v/>
      </c>
      <c r="H835" s="45" t="str">
        <f>INDEX(IMPORT[Ket],A835)</f>
        <v>D4</v>
      </c>
    </row>
    <row r="836" spans="1:8">
      <c r="A836" s="12">
        <v>832</v>
      </c>
      <c r="C836" s="45" t="str">
        <f>INDEX(IMPORT[Seri],A836)</f>
        <v>21839-5HB</v>
      </c>
      <c r="D836" s="45" t="str">
        <f>INDEX(IMPORT[Jenis],A836)</f>
        <v>Brush</v>
      </c>
      <c r="E836" s="45">
        <f>INDEX(IMPORT[Qty/ C],A836)</f>
        <v>600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D4</v>
      </c>
    </row>
    <row r="837" spans="1:8">
      <c r="A837" s="12">
        <v>833</v>
      </c>
      <c r="C837" s="45" t="str">
        <f>INDEX(IMPORT[Seri],A837)</f>
        <v>21839-4Q</v>
      </c>
      <c r="D837" s="45" t="str">
        <f>INDEX(IMPORT[Jenis],A837)</f>
        <v>Brush</v>
      </c>
      <c r="E837" s="45">
        <f>INDEX(IMPORT[Qty/ C],A837)</f>
        <v>600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D4</v>
      </c>
    </row>
    <row r="838" spans="1:8">
      <c r="A838" s="12">
        <v>834</v>
      </c>
      <c r="C838" s="45" t="str">
        <f>INDEX(IMPORT[Seri],A838)</f>
        <v>21839-6Q</v>
      </c>
      <c r="D838" s="45" t="str">
        <f>INDEX(IMPORT[Jenis],A838)</f>
        <v>Brush</v>
      </c>
      <c r="E838" s="45">
        <f>INDEX(IMPORT[Qty/ C],A838)</f>
        <v>600</v>
      </c>
      <c r="F838" s="45">
        <f ca="1">INDEX(IMPORT[C],A838)</f>
        <v>9</v>
      </c>
      <c r="G838" s="45" t="str">
        <f>IF(INDEX(IMPORT[Catatan],A838)="","",INDEX(IMPORT[Catatan],A838))</f>
        <v/>
      </c>
      <c r="H838" s="45" t="str">
        <f>INDEX(IMPORT[Ket],A838)</f>
        <v>D4</v>
      </c>
    </row>
    <row r="839" spans="1:8">
      <c r="A839" s="12">
        <v>835</v>
      </c>
      <c r="C839" s="45" t="str">
        <f>INDEX(IMPORT[Seri],A839)</f>
        <v>A-1</v>
      </c>
      <c r="D839" s="45" t="str">
        <f>INDEX(IMPORT[Jenis],A839)</f>
        <v>Brush</v>
      </c>
      <c r="E839" s="45">
        <f>INDEX(IMPORT[Qty/ C],A839)</f>
        <v>2400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D4</v>
      </c>
    </row>
    <row r="840" spans="1:8">
      <c r="A840" s="12">
        <v>836</v>
      </c>
      <c r="C840" s="45" t="str">
        <f>INDEX(IMPORT[Seri],A840)</f>
        <v>A-2</v>
      </c>
      <c r="D840" s="45" t="str">
        <f>INDEX(IMPORT[Jenis],A840)</f>
        <v>Brush</v>
      </c>
      <c r="E840" s="45">
        <f>INDEX(IMPORT[Qty/ C],A840)</f>
        <v>2400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D4</v>
      </c>
    </row>
    <row r="841" spans="1:8">
      <c r="A841" s="12">
        <v>837</v>
      </c>
      <c r="C841" s="45" t="str">
        <f>INDEX(IMPORT[Seri],A841)</f>
        <v>A-10</v>
      </c>
      <c r="D841" s="45" t="str">
        <f>INDEX(IMPORT[Jenis],A841)</f>
        <v>Brush</v>
      </c>
      <c r="E841" s="45">
        <f>INDEX(IMPORT[Qty/ C],A841)</f>
        <v>1800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D4</v>
      </c>
    </row>
    <row r="842" spans="1:8">
      <c r="A842" s="12">
        <v>838</v>
      </c>
      <c r="C842" s="45" t="str">
        <f>INDEX(IMPORT[Seri],A842)</f>
        <v>A-11</v>
      </c>
      <c r="D842" s="45" t="str">
        <f>INDEX(IMPORT[Jenis],A842)</f>
        <v>Brush</v>
      </c>
      <c r="E842" s="45">
        <f>INDEX(IMPORT[Qty/ C],A842)</f>
        <v>1800</v>
      </c>
      <c r="F842" s="45">
        <f ca="1">INDEX(IMPORT[C],A842)</f>
        <v>3</v>
      </c>
      <c r="G842" s="45" t="str">
        <f>IF(INDEX(IMPORT[Catatan],A842)="","",INDEX(IMPORT[Catatan],A842))</f>
        <v/>
      </c>
      <c r="H842" s="45" t="str">
        <f>INDEX(IMPORT[Ket],A842)</f>
        <v>D4</v>
      </c>
    </row>
    <row r="843" spans="1:8">
      <c r="A843" s="12">
        <v>839</v>
      </c>
      <c r="C843" s="45" t="str">
        <f>INDEX(IMPORT[Seri],A843)</f>
        <v>A-12</v>
      </c>
      <c r="D843" s="45" t="str">
        <f>INDEX(IMPORT[Jenis],A843)</f>
        <v>Brush</v>
      </c>
      <c r="E843" s="45">
        <f>INDEX(IMPORT[Qty/ C],A843)</f>
        <v>1800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D4</v>
      </c>
    </row>
    <row r="844" spans="1:8">
      <c r="A844" s="12">
        <v>840</v>
      </c>
      <c r="C844" s="45" t="str">
        <f>INDEX(IMPORT[Seri],A844)</f>
        <v>B-3</v>
      </c>
      <c r="D844" s="45" t="str">
        <f>INDEX(IMPORT[Jenis],A844)</f>
        <v>Brush</v>
      </c>
      <c r="E844" s="45">
        <f>INDEX(IMPORT[Qty/ C],A844)</f>
        <v>2400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D4</v>
      </c>
    </row>
    <row r="845" spans="1:8">
      <c r="A845" s="12">
        <v>841</v>
      </c>
      <c r="C845" s="45" t="str">
        <f>INDEX(IMPORT[Seri],A845)</f>
        <v>B-4</v>
      </c>
      <c r="D845" s="45" t="str">
        <f>INDEX(IMPORT[Jenis],A845)</f>
        <v>Brush</v>
      </c>
      <c r="E845" s="45">
        <f>INDEX(IMPORT[Qty/ C],A845)</f>
        <v>2400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D4</v>
      </c>
    </row>
    <row r="846" spans="1:8">
      <c r="A846" s="12">
        <v>842</v>
      </c>
      <c r="C846" s="45" t="str">
        <f>INDEX(IMPORT[Seri],A846)</f>
        <v>B-6</v>
      </c>
      <c r="D846" s="45" t="str">
        <f>INDEX(IMPORT[Jenis],A846)</f>
        <v>Brush</v>
      </c>
      <c r="E846" s="45">
        <f>INDEX(IMPORT[Qty/ C],A846)</f>
        <v>2400</v>
      </c>
      <c r="F846" s="45">
        <f ca="1">INDEX(IMPORT[C],A846)</f>
        <v>2</v>
      </c>
      <c r="G846" s="45" t="str">
        <f>IF(INDEX(IMPORT[Catatan],A846)="","",INDEX(IMPORT[Catatan],A846))</f>
        <v/>
      </c>
      <c r="H846" s="45" t="str">
        <f>INDEX(IMPORT[Ket],A846)</f>
        <v>D4</v>
      </c>
    </row>
    <row r="847" spans="1:8">
      <c r="A847" s="12">
        <v>843</v>
      </c>
      <c r="C847" s="45" t="str">
        <f>INDEX(IMPORT[Seri],A847)</f>
        <v>B-9</v>
      </c>
      <c r="D847" s="45" t="str">
        <f>INDEX(IMPORT[Jenis],A847)</f>
        <v>Brush</v>
      </c>
      <c r="E847" s="45">
        <f>INDEX(IMPORT[Qty/ C],A847)</f>
        <v>1800</v>
      </c>
      <c r="F847" s="45">
        <f ca="1">INDEX(IMPORT[C],A847)</f>
        <v>3</v>
      </c>
      <c r="G847" s="45" t="str">
        <f>IF(INDEX(IMPORT[Catatan],A847)="","",INDEX(IMPORT[Catatan],A847))</f>
        <v/>
      </c>
      <c r="H847" s="45" t="str">
        <f>INDEX(IMPORT[Ket],A847)</f>
        <v>D4</v>
      </c>
    </row>
    <row r="848" spans="1:8">
      <c r="A848" s="12">
        <v>844</v>
      </c>
      <c r="C848" s="45" t="str">
        <f>INDEX(IMPORT[Seri],A848)</f>
        <v>B-10</v>
      </c>
      <c r="D848" s="45" t="str">
        <f>INDEX(IMPORT[Jenis],A848)</f>
        <v>Brush</v>
      </c>
      <c r="E848" s="45">
        <f>INDEX(IMPORT[Qty/ C],A848)</f>
        <v>1800</v>
      </c>
      <c r="F848" s="45">
        <f ca="1">INDEX(IMPORT[C],A848)</f>
        <v>3</v>
      </c>
      <c r="G848" s="45" t="str">
        <f>IF(INDEX(IMPORT[Catatan],A848)="","",INDEX(IMPORT[Catatan],A848))</f>
        <v/>
      </c>
      <c r="H848" s="45" t="str">
        <f>INDEX(IMPORT[Ket],A848)</f>
        <v>D4</v>
      </c>
    </row>
    <row r="849" spans="1:8">
      <c r="A849" s="12">
        <v>845</v>
      </c>
      <c r="C849" s="45" t="str">
        <f>INDEX(IMPORT[Seri],A849)</f>
        <v>B-11</v>
      </c>
      <c r="D849" s="45" t="str">
        <f>INDEX(IMPORT[Jenis],A849)</f>
        <v>Brush</v>
      </c>
      <c r="E849" s="45">
        <f>INDEX(IMPORT[Qty/ C],A849)</f>
        <v>1800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D4</v>
      </c>
    </row>
    <row r="850" spans="1:8">
      <c r="A850" s="12">
        <v>846</v>
      </c>
      <c r="C850" s="45" t="str">
        <f>INDEX(IMPORT[Seri],A850)</f>
        <v>B-12</v>
      </c>
      <c r="D850" s="45" t="str">
        <f>INDEX(IMPORT[Jenis],A850)</f>
        <v>Brush</v>
      </c>
      <c r="E850" s="45">
        <f>INDEX(IMPORT[Qty/ C],A850)</f>
        <v>1800</v>
      </c>
      <c r="F850" s="45">
        <f ca="1">INDEX(IMPORT[C],A850)</f>
        <v>3</v>
      </c>
      <c r="G850" s="45" t="str">
        <f>IF(INDEX(IMPORT[Catatan],A850)="","",INDEX(IMPORT[Catatan],A850))</f>
        <v/>
      </c>
      <c r="H850" s="45" t="str">
        <f>INDEX(IMPORT[Ket],A850)</f>
        <v>D4</v>
      </c>
    </row>
    <row r="851" spans="1:8">
      <c r="A851" s="12">
        <v>847</v>
      </c>
      <c r="C851" s="45" t="str">
        <f>INDEX(IMPORT[Seri],A851)</f>
        <v>JP-38</v>
      </c>
      <c r="D851" s="45" t="str">
        <f>INDEX(IMPORT[Jenis],A851)</f>
        <v>Clips</v>
      </c>
      <c r="E851" s="45">
        <f>INDEX(IMPORT[Qty/ C],A851)</f>
        <v>1000</v>
      </c>
      <c r="F851" s="45">
        <f ca="1">INDEX(IMPORT[C],A851)</f>
        <v>6</v>
      </c>
      <c r="G851" s="45" t="str">
        <f>IF(INDEX(IMPORT[Catatan],A851)="","",INDEX(IMPORT[Catatan],A851))</f>
        <v/>
      </c>
      <c r="H851" s="45" t="str">
        <f>INDEX(IMPORT[Ket],A851)</f>
        <v>D4</v>
      </c>
    </row>
    <row r="852" spans="1:8">
      <c r="A852" s="12"/>
    </row>
    <row r="853" spans="1:8">
      <c r="A853" s="12" t="s">
        <v>4664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2023-06-17T08:58:08Z</dcterms:modified>
</cp:coreProperties>
</file>