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firstSheet="1" activeTab="5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6" i="9" l="1"/>
  <c r="N1068" i="3"/>
  <c r="A1061" i="3"/>
  <c r="A1062" i="3"/>
  <c r="A1067" i="3" s="1"/>
  <c r="A1063" i="3"/>
  <c r="A1064" i="3"/>
  <c r="A1065" i="3"/>
  <c r="A1066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8" i="3"/>
  <c r="A960" i="3"/>
  <c r="A961" i="3"/>
  <c r="A962" i="3"/>
  <c r="A963" i="3"/>
  <c r="A964" i="3"/>
  <c r="A965" i="3"/>
  <c r="A966" i="3"/>
  <c r="A967" i="3"/>
  <c r="A968" i="3"/>
  <c r="A969" i="3"/>
  <c r="A971" i="3"/>
  <c r="A972" i="3"/>
  <c r="A973" i="3"/>
  <c r="A974" i="3"/>
  <c r="A975" i="3"/>
  <c r="A976" i="3"/>
  <c r="A977" i="3"/>
  <c r="A978" i="3"/>
  <c r="A980" i="3"/>
  <c r="A981" i="3"/>
  <c r="A982" i="3"/>
  <c r="A983" i="3"/>
  <c r="A985" i="3"/>
  <c r="A986" i="3"/>
  <c r="A987" i="3"/>
  <c r="A988" i="3"/>
  <c r="A989" i="3"/>
  <c r="A990" i="3"/>
  <c r="A991" i="3"/>
  <c r="A992" i="3"/>
  <c r="A994" i="3"/>
  <c r="A995" i="3"/>
  <c r="A996" i="3"/>
  <c r="A997" i="3"/>
  <c r="A998" i="3"/>
  <c r="A999" i="3"/>
  <c r="A1001" i="3"/>
  <c r="A1002" i="3"/>
  <c r="A1003" i="3"/>
  <c r="A1004" i="3"/>
  <c r="A1005" i="3"/>
  <c r="A1006" i="3"/>
  <c r="A1007" i="3"/>
  <c r="A1008" i="3"/>
  <c r="A1009" i="3"/>
  <c r="A1010" i="3"/>
  <c r="A1012" i="3"/>
  <c r="A1013" i="3"/>
  <c r="A1014" i="3"/>
  <c r="A1015" i="3"/>
  <c r="A1016" i="3"/>
  <c r="A1017" i="3"/>
  <c r="A1018" i="3"/>
  <c r="A1019" i="3"/>
  <c r="A1020" i="3"/>
  <c r="A1021" i="3"/>
  <c r="A1023" i="3"/>
  <c r="A1024" i="3"/>
  <c r="A1025" i="3"/>
  <c r="A1026" i="3"/>
  <c r="A1027" i="3"/>
  <c r="A1028" i="3"/>
  <c r="A1029" i="3"/>
  <c r="A1030" i="3"/>
  <c r="A1031" i="3"/>
  <c r="A1034" i="3"/>
  <c r="A1036" i="3"/>
  <c r="A1037" i="3"/>
  <c r="A1038" i="3"/>
  <c r="A1039" i="3"/>
  <c r="A1040" i="3"/>
  <c r="A1041" i="3"/>
  <c r="A1043" i="3"/>
  <c r="A1044" i="3"/>
  <c r="A1045" i="3"/>
  <c r="A1046" i="3"/>
  <c r="A1047" i="3"/>
  <c r="A1048" i="3"/>
  <c r="A1049" i="3"/>
  <c r="A1050" i="3"/>
  <c r="A1051" i="3"/>
  <c r="A1052" i="3"/>
  <c r="A1054" i="3"/>
  <c r="A1055" i="3"/>
  <c r="A1056" i="3"/>
  <c r="A1057" i="3"/>
  <c r="A1058" i="3"/>
  <c r="A1059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18" i="2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1001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N15" i="9"/>
  <c r="N87" i="4"/>
  <c r="A596" i="5"/>
  <c r="A600" i="5" l="1"/>
  <c r="A602" i="5" s="1"/>
  <c r="A749" i="3"/>
  <c r="N81" i="4"/>
  <c r="A756" i="3" l="1"/>
  <c r="A612" i="5"/>
  <c r="A620" i="5" s="1"/>
  <c r="A622" i="5"/>
  <c r="A623" i="5" s="1"/>
  <c r="A627" i="5"/>
  <c r="A758" i="3"/>
  <c r="L612" i="3"/>
  <c r="N612" i="3" s="1"/>
  <c r="L12" i="9"/>
  <c r="N12" i="9" s="1"/>
  <c r="A631" i="5" l="1"/>
  <c r="A641" i="5" s="1"/>
  <c r="A759" i="3"/>
  <c r="K480" i="5"/>
  <c r="L717" i="3"/>
  <c r="A651" i="5" l="1"/>
  <c r="A661" i="5" s="1"/>
  <c r="A671" i="5" s="1"/>
  <c r="A681" i="5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60" i="3"/>
  <c r="L480" i="5"/>
  <c r="M480" i="5" s="1"/>
  <c r="N13" i="12"/>
  <c r="A769" i="3" l="1"/>
  <c r="A771" i="3" s="1"/>
  <c r="L12" i="10"/>
  <c r="N12" i="10" s="1"/>
  <c r="A780" i="3" l="1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794" i="3" l="1"/>
  <c r="A797" i="3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A947" i="3" s="1"/>
  <c r="A959" i="3" s="1"/>
  <c r="A970" i="3" s="1"/>
  <c r="A979" i="3" s="1"/>
  <c r="A984" i="3" s="1"/>
  <c r="A993" i="3" s="1"/>
  <c r="A1000" i="3" s="1"/>
  <c r="A1011" i="3" s="1"/>
  <c r="A1022" i="3" s="1"/>
  <c r="A1032" i="3" s="1"/>
  <c r="A1033" i="3" s="1"/>
  <c r="A1035" i="3" s="1"/>
  <c r="A1042" i="3" s="1"/>
  <c r="A1053" i="3" s="1"/>
  <c r="A1060" i="3" s="1"/>
  <c r="N9" i="12"/>
  <c r="L12" i="2"/>
  <c r="N12" i="2" s="1"/>
  <c r="N8" i="6"/>
  <c r="L432" i="3" l="1"/>
  <c r="L430" i="3"/>
  <c r="L428" i="3"/>
  <c r="L429" i="3"/>
  <c r="L427" i="3"/>
  <c r="L418" i="3"/>
  <c r="L419" i="3"/>
  <c r="L420" i="3"/>
  <c r="L421" i="3"/>
  <c r="L422" i="3"/>
  <c r="L423" i="3"/>
  <c r="L424" i="3"/>
  <c r="L425" i="3"/>
  <c r="N432" i="3" l="1"/>
  <c r="N425" i="3"/>
  <c r="L41" i="4"/>
  <c r="L37" i="4" l="1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N1052" i="3" s="1"/>
  <c r="L1041" i="3"/>
  <c r="L1040" i="3"/>
  <c r="L1039" i="3"/>
  <c r="L1038" i="3"/>
  <c r="L1037" i="3"/>
  <c r="L1036" i="3"/>
  <c r="L1035" i="3"/>
  <c r="L1034" i="3"/>
  <c r="L1033" i="3"/>
  <c r="L1032" i="3"/>
  <c r="N1032" i="3" s="1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09" i="3"/>
  <c r="L1008" i="3"/>
  <c r="L1007" i="3"/>
  <c r="L1006" i="3"/>
  <c r="L1005" i="3"/>
  <c r="L1004" i="3"/>
  <c r="L1003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7" i="3"/>
  <c r="L976" i="3"/>
  <c r="L975" i="3"/>
  <c r="L974" i="3"/>
  <c r="L973" i="3"/>
  <c r="L972" i="3"/>
  <c r="L971" i="3"/>
  <c r="L970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26" i="10" l="1"/>
  <c r="N37" i="10"/>
  <c r="N1041" i="3"/>
  <c r="N1059" i="3"/>
  <c r="N1065" i="3"/>
  <c r="N1030" i="3"/>
  <c r="N946" i="3"/>
  <c r="N958" i="3"/>
  <c r="N977" i="3"/>
  <c r="N1021" i="3"/>
  <c r="N935" i="3"/>
  <c r="N968" i="3"/>
  <c r="N983" i="3"/>
  <c r="N992" i="3"/>
  <c r="N999" i="3"/>
  <c r="N1009" i="3"/>
  <c r="N1034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 l="1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12" i="5" l="1"/>
  <c r="K1413" i="5"/>
  <c r="K1414" i="5"/>
  <c r="K1415" i="5"/>
  <c r="K1416" i="5"/>
  <c r="K1417" i="5"/>
  <c r="K1418" i="5"/>
  <c r="K1419" i="5"/>
  <c r="K1420" i="5"/>
  <c r="K1421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51" i="5" l="1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345" i="5" l="1"/>
  <c r="K1236" i="5" l="1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8" i="5"/>
  <c r="K1309" i="5"/>
  <c r="K1310" i="5"/>
  <c r="K1311" i="5"/>
  <c r="K1303" i="5"/>
  <c r="K1304" i="5"/>
  <c r="K1305" i="5"/>
  <c r="K1306" i="5"/>
  <c r="K1307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407" i="5"/>
  <c r="K1408" i="5"/>
  <c r="K1409" i="5"/>
  <c r="K1410" i="5"/>
  <c r="K141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235" i="5" l="1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27" i="5" l="1"/>
  <c r="K1128" i="5"/>
  <c r="K1129" i="5"/>
  <c r="K1130" i="5"/>
  <c r="K1131" i="5"/>
  <c r="K1119" i="5"/>
  <c r="K1120" i="5"/>
  <c r="K1121" i="5"/>
  <c r="K1122" i="5"/>
  <c r="K1123" i="5"/>
  <c r="K1124" i="5"/>
  <c r="K1125" i="5"/>
  <c r="K1126" i="5"/>
  <c r="K1074" i="5" l="1"/>
  <c r="K1075" i="5"/>
  <c r="K1076" i="5"/>
  <c r="K1077" i="5"/>
  <c r="K1078" i="5"/>
  <c r="K1079" i="5"/>
  <c r="K1080" i="5"/>
  <c r="K1081" i="5"/>
  <c r="K1082" i="5"/>
  <c r="K1083" i="5"/>
  <c r="K1073" i="5"/>
  <c r="K1033" i="5" l="1"/>
  <c r="K1034" i="5"/>
  <c r="K1035" i="5"/>
  <c r="K1036" i="5"/>
  <c r="K1015" i="5" l="1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09" i="5"/>
  <c r="K1010" i="5"/>
  <c r="K1011" i="5"/>
  <c r="K1012" i="5"/>
  <c r="K1013" i="5"/>
  <c r="K1014" i="5"/>
  <c r="K1008" i="5"/>
  <c r="K1051" i="5" l="1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998" i="5" l="1"/>
  <c r="K999" i="5"/>
  <c r="K1000" i="5"/>
  <c r="K1001" i="5"/>
  <c r="K1002" i="5"/>
  <c r="K1003" i="5"/>
  <c r="K1004" i="5"/>
  <c r="K1005" i="5"/>
  <c r="K1006" i="5"/>
  <c r="K1007" i="5"/>
  <c r="K997" i="5" l="1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809" i="5" l="1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671" i="5" l="1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749" i="5" l="1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<sst xmlns="http://schemas.openxmlformats.org/spreadsheetml/2006/main" count="25193" uniqueCount="921">
  <si>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</si>
  <si>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</si>
  <si>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</si>
  <si>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</si>
  <si>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</si>
  <si>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</si>
  <si>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</si>
  <si>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</si>
  <si>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</si>
  <si>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</si>
  <si>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</si>
  <si>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</si>
  <si>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</si>
  <si>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</si>
  <si>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</si>
  <si>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</si>
  <si>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</si>
  <si>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</si>
  <si>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</si>
  <si>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</si>
  <si>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</si>
  <si>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</si>
  <si>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</si>
  <si>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</si>
  <si>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</si>
  <si>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</si>
  <si>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</si>
  <si>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</si>
  <si>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</si>
  <si>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</si>
  <si>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</si>
  <si>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</si>
  <si>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</si>
  <si>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</si>
  <si>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</si>
  <si>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</si>
  <si>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</si>
  <si>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</si>
  <si>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</si>
  <si>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</si>
  <si>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</si>
  <si>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</si>
  <si>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</si>
  <si>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</si>
  <si>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</si>
  <si>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</si>
  <si>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</si>
  <si>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</si>
  <si>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</si>
  <si>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</si>
  <si>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</si>
  <si>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</si>
  <si>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</si>
  <si>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</si>
  <si>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</si>
  <si>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</si>
  <si>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</si>
  <si>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</si>
  <si>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</si>
  <si>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</si>
  <si>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</si>
  <si>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</si>
  <si>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</si>
  <si>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</si>
  <si>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</si>
  <si>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</si>
  <si>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</si>
  <si>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</si>
  <si>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</si>
  <si>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</si>
  <si>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</si>
  <si>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</si>
  <si>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</si>
  <si>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</si>
  <si>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</si>
  <si>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</si>
  <si>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</si>
  <si>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</si>
  <si>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</si>
  <si>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</si>
  <si>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</si>
  <si>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</si>
  <si>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</si>
  <si>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</si>
  <si>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</si>
  <si>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</si>
  <si>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</si>
  <si>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</si>
  <si>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</si>
  <si>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</si>
  <si>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</si>
  <si>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</si>
  <si>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</si>
  <si>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</si>
  <si>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</si>
  <si>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</si>
  <si>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</si>
  <si>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</si>
  <si>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</si>
  <si>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</si>
  <si>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</si>
  <si>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</si>
  <si>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</si>
  <si>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</si>
  <si>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</si>
  <si>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</si>
  <si>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</si>
  <si>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</si>
  <si>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</si>
  <si>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</si>
  <si>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</si>
  <si>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</si>
  <si>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</si>
  <si>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</si>
  <si>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</si>
  <si>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</si>
  <si>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</si>
  <si>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</si>
  <si>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</si>
  <si>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</si>
  <si>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</si>
  <si>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</si>
  <si>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</si>
  <si>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</si>
  <si>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</si>
  <si>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</si>
  <si>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</si>
  <si>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</si>
  <si>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</si>
  <si>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</si>
  <si>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</si>
  <si>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</si>
  <si>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</si>
  <si>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</si>
  <si>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</si>
  <si>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</si>
  <si>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</si>
  <si>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</si>
  <si>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</si>
  <si>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</si>
  <si>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</si>
  <si>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</si>
  <si>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</si>
  <si>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</si>
  <si>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</si>
  <si>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</si>
  <si>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</si>
  <si>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</si>
  <si>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</si>
  <si>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</si>
  <si>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</si>
  <si>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</si>
  <si>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</si>
  <si>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</si>
  <si>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</si>
  <si>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</si>
  <si>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</si>
  <si>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</si>
  <si>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</si>
  <si>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</si>
  <si>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</si>
  <si>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</si>
  <si>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</si>
  <si>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</si>
  <si>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</si>
  <si>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</si>
  <si>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</si>
  <si>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</si>
  <si>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</si>
  <si>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</si>
  <si>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</si>
  <si>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</si>
  <si>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</si>
  <si>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</si>
  <si>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</si>
  <si>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</si>
  <si>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</si>
  <si>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</si>
  <si>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</si>
  <si>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</si>
  <si>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</si>
  <si>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</si>
  <si>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</si>
  <si>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</si>
  <si>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</si>
  <si>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</si>
  <si>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</si>
  <si>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</si>
  <si>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</si>
  <si>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</si>
  <si>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</si>
  <si>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</si>
  <si>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</si>
  <si>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</si>
  <si>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</si>
  <si>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</si>
  <si>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</si>
  <si>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</si>
  <si>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</si>
  <si>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</si>
  <si>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</si>
  <si>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</si>
  <si>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</si>
  <si>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</si>
  <si>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</si>
  <si>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</si>
  <si>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</si>
  <si>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</si>
  <si>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</si>
  <si>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</si>
  <si>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</si>
  <si>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</si>
  <si>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</si>
  <si>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</si>
  <si>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</si>
  <si>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</si>
  <si>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</si>
  <si>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</si>
  <si>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</si>
  <si>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</si>
  <si>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</si>
  <si>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</si>
  <si>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</si>
  <si>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</si>
  <si>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</si>
  <si>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</si>
  <si>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</si>
  <si>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</si>
  <si>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</si>
  <si>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</si>
  <si>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</si>
  <si>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</si>
  <si>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</si>
  <si>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</si>
  <si>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</si>
  <si>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</si>
  <si>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</si>
  <si>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</si>
  <si>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</si>
  <si>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</si>
  <si>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</si>
  <si>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</si>
  <si>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</si>
  <si>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</si>
  <si>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</si>
  <si>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</si>
  <si>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</si>
  <si>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</si>
  <si>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</si>
  <si>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</si>
  <si>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</si>
  <si>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</si>
  <si>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</si>
  <si>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</si>
  <si>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</si>
  <si>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</si>
  <si>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</si>
  <si>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</si>
  <si>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</si>
  <si>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</si>
  <si>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</si>
  <si>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</si>
  <si>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</si>
  <si>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</si>
  <si>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</si>
  <si>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</si>
  <si>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</si>
  <si>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</si>
  <si>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</si>
  <si>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</si>
  <si>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</si>
  <si>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</si>
  <si>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</si>
  <si>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</si>
  <si>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</si>
  <si>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</si>
  <si>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</si>
  <si>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</si>
  <si>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</si>
  <si>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</si>
  <si>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</si>
  <si>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</si>
  <si>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</si>
  <si>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</si>
  <si>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</si>
  <si>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</si>
  <si>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</si>
  <si>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</si>
  <si>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</si>
  <si>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</si>
  <si>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</si>
  <si>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</si>
  <si>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</si>
  <si>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</si>
  <si>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</si>
  <si>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</si>
  <si>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</si>
  <si>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</si>
  <si>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</si>
  <si>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</si>
  <si>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</si>
  <si>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</si>
  <si>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</si>
  <si>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</si>
  <si>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</si>
  <si>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</si>
  <si>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</si>
  <si>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</si>
  <si>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</si>
  <si>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</si>
  <si>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</si>
  <si>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</si>
  <si>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</si>
  <si>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</si>
  <si>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</si>
  <si>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</si>
  <si>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</si>
  <si>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</si>
  <si>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</si>
  <si>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</si>
  <si>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</si>
  <si>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</si>
  <si>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</si>
  <si>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</si>
  <si>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</si>
  <si>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</si>
  <si>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</si>
  <si>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</si>
  <si>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</si>
  <si>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</si>
  <si>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</si>
  <si>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</si>
  <si>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</si>
  <si>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</si>
  <si>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</si>
  <si>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</si>
  <si>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</si>
  <si>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</si>
  <si>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</si>
  <si>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</si>
  <si>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</si>
  <si>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</si>
  <si>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</si>
  <si>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</si>
  <si>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</si>
  <si>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</si>
  <si>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</si>
  <si>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</si>
  <si>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</si>
  <si>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</si>
  <si>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</si>
  <si>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</si>
  <si>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</si>
  <si>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</si>
  <si>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</si>
  <si>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</si>
  <si>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</si>
  <si>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</si>
  <si>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</si>
  <si>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</si>
  <si>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</si>
  <si>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</si>
  <si>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</si>
  <si>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</si>
  <si>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</si>
  <si>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</si>
  <si>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</si>
  <si>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</si>
  <si>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</si>
  <si>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</si>
  <si>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</si>
  <si>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</si>
  <si>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</si>
  <si>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</si>
  <si>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</si>
  <si>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</si>
  <si>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</si>
  <si>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</si>
  <si>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</si>
  <si>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</si>
  <si>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</si>
  <si>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</si>
  <si>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</si>
  <si>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</si>
  <si>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</si>
  <si>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</si>
  <si>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</si>
  <si>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</si>
  <si>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</si>
  <si>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</si>
  <si>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</si>
  <si>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</si>
  <si>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</si>
  <si>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</si>
  <si>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</si>
  <si>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</si>
  <si>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</si>
  <si>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</si>
  <si>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</si>
  <si>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</si>
  <si>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</si>
  <si>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</si>
  <si>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</si>
  <si>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</si>
  <si>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</si>
  <si>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</si>
  <si>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</si>
  <si>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</si>
  <si>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</si>
  <si>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</si>
  <si>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</si>
  <si>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</si>
  <si>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</si>
  <si>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</si>
  <si>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</si>
  <si>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</si>
  <si>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</si>
  <si>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</si>
  <si>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</si>
  <si>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</si>
  <si>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</si>
  <si>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</si>
  <si>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</si>
  <si>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</si>
  <si>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</si>
  <si>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</si>
  <si>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</si>
  <si>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</si>
  <si>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</si>
  <si>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</si>
  <si>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</si>
  <si>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</si>
  <si>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</si>
  <si>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</si>
  <si>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</si>
  <si>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</si>
  <si>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</si>
  <si>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</si>
  <si>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</si>
  <si>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</si>
  <si>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</si>
  <si>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</si>
  <si>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</si>
  <si>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</si>
  <si>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</si>
  <si>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</si>
  <si>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</si>
  <si>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</si>
  <si>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</si>
  <si>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</si>
  <si>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</si>
  <si>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</si>
  <si>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</si>
  <si>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</si>
  <si>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</si>
  <si>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</si>
  <si>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</si>
  <si>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</si>
  <si>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</si>
  <si>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</si>
  <si>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</si>
  <si>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</si>
  <si>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</si>
  <si>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</si>
  <si>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</si>
  <si>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</si>
  <si>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</si>
  <si>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</si>
  <si>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</si>
  <si>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</si>
  <si>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</si>
  <si>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</si>
  <si>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</si>
  <si>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</si>
  <si>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</si>
  <si>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</si>
  <si>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</si>
  <si>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</si>
  <si>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</si>
  <si>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</si>
  <si>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</si>
  <si>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</si>
  <si>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</si>
  <si>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</si>
  <si>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</si>
  <si>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</si>
  <si>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</si>
  <si>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</si>
  <si>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</si>
  <si>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</si>
  <si>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</si>
  <si>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</si>
  <si>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</si>
  <si>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</si>
  <si>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</si>
  <si>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</si>
  <si>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</si>
  <si>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</si>
  <si>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</si>
  <si>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</si>
  <si>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</si>
  <si>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</si>
  <si>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</si>
  <si>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</si>
  <si>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</si>
  <si>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</si>
  <si>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</si>
  <si>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</si>
  <si>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</si>
  <si>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</si>
  <si>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</si>
  <si>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</si>
  <si>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</si>
  <si>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</si>
  <si>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</si>
  <si>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</si>
  <si>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</si>
  <si>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</si>
  <si>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</si>
  <si>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</si>
  <si>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</si>
  <si>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</si>
  <si>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</si>
  <si>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</si>
  <si>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</si>
  <si>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</si>
  <si>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</si>
  <si>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</si>
  <si>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</si>
  <si>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</si>
  <si>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</si>
  <si>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</si>
  <si>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</si>
  <si>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</si>
  <si>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</si>
  <si>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</si>
  <si>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</si>
  <si>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</si>
  <si>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</si>
  <si>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</si>
  <si>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</si>
  <si>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</si>
  <si>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</si>
  <si>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</si>
  <si>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</si>
  <si>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</si>
  <si>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</si>
  <si>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</si>
  <si>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</si>
  <si>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</si>
  <si>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</si>
  <si>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</si>
  <si>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</si>
  <si>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</si>
  <si>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</si>
  <si>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</si>
  <si>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</si>
  <si>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</si>
  <si>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</si>
  <si>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</si>
  <si>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</si>
  <si>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</si>
  <si>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</si>
  <si>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</si>
  <si>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</si>
  <si>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</si>
  <si>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</si>
  <si>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</si>
  <si>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</si>
  <si>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</si>
  <si>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</si>
  <si>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</si>
  <si>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</si>
  <si>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</si>
  <si>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</si>
  <si>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</si>
  <si>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</si>
  <si>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</si>
  <si>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</si>
  <si>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</si>
  <si>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</si>
  <si>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</si>
  <si>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</si>
  <si>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</si>
  <si>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</si>
  <si>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</si>
  <si>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</si>
  <si>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</si>
  <si>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</si>
  <si>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</si>
  <si>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</si>
  <si>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</si>
  <si>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</si>
  <si>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</si>
  <si>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</si>
  <si>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</si>
  <si>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</si>
  <si>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</si>
  <si>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</si>
  <si>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</si>
  <si>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</si>
  <si>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</si>
  <si>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</si>
  <si>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</si>
  <si>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</si>
  <si>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</si>
  <si>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</si>
  <si>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</si>
  <si>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</si>
  <si>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</si>
  <si>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</si>
  <si>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</si>
  <si>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</si>
  <si>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</si>
  <si>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</si>
  <si>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</si>
  <si>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</si>
  <si>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</si>
  <si>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</si>
  <si>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</si>
  <si>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</si>
  <si>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</si>
  <si>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</si>
  <si>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</si>
  <si>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</si>
  <si>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</si>
  <si>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</si>
  <si>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</si>
  <si>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</si>
  <si>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</si>
  <si>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</si>
  <si>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</si>
  <si>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</si>
  <si>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</si>
  <si>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</si>
  <si>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</si>
  <si>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</si>
  <si>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</si>
  <si>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</si>
  <si>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</si>
  <si>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</si>
  <si>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</si>
  <si>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</si>
  <si>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</si>
  <si>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</si>
  <si>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</si>
  <si>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</si>
  <si>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</si>
  <si>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</si>
  <si>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</si>
  <si>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</si>
  <si>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</si>
  <si>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</si>
  <si>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</si>
  <si>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</si>
  <si>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</si>
  <si>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</si>
  <si>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</si>
  <si>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</si>
  <si>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</si>
  <si>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</si>
  <si>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</si>
  <si>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</si>
  <si>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</si>
  <si>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</si>
  <si>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</si>
  <si>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</si>
  <si>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</si>
  <si>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</si>
  <si>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</si>
  <si>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</si>
  <si>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</si>
  <si>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</si>
  <si>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</si>
  <si>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</si>
  <si>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</si>
  <si>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</si>
  <si>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</si>
  <si>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</si>
  <si>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</si>
  <si>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</si>
  <si>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</si>
  <si>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</si>
  <si>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</si>
  <si>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</si>
  <si>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</si>
  <si>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</si>
  <si>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</si>
  <si>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</si>
  <si>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</si>
  <si>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</si>
  <si>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</si>
  <si>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</si>
  <si>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</si>
  <si>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</si>
  <si>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</si>
  <si>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</si>
  <si>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</si>
  <si>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</si>
  <si>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</si>
  <si>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</si>
  <si>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</si>
  <si>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</si>
  <si>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</si>
  <si>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</si>
  <si>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</si>
  <si>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</si>
  <si>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</si>
  <si>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</si>
  <si>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</si>
  <si>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</si>
  <si>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</si>
  <si>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</si>
  <si>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</si>
  <si>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</si>
  <si>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</si>
  <si>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</si>
  <si>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</si>
  <si>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</si>
  <si>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</si>
  <si>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</si>
  <si>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</si>
  <si>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</si>
  <si>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</si>
  <si>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</si>
  <si>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</si>
  <si>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</si>
  <si>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</si>
  <si>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</si>
  <si>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</si>
  <si>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</si>
  <si>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</si>
  <si>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</si>
  <si>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</si>
  <si>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</si>
  <si>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</si>
  <si>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</si>
  <si>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</si>
  <si>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</si>
  <si>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</si>
  <si>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</si>
  <si>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</si>
  <si>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</si>
  <si>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</si>
  <si>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</si>
  <si>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</si>
  <si>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</si>
  <si>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</si>
  <si>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</si>
  <si>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</si>
  <si>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</si>
  <si>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</si>
  <si>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</si>
  <si>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</si>
  <si>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</si>
  <si>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</si>
  <si>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</si>
  <si>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</si>
  <si>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</si>
  <si>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</si>
  <si>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</si>
  <si>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</si>
  <si>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</si>
  <si>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</si>
  <si>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</si>
  <si>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</si>
  <si>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</si>
  <si>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</si>
  <si>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</si>
  <si>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</si>
  <si>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</si>
  <si>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</si>
  <si>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</si>
  <si>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</si>
  <si>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</si>
  <si>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</si>
  <si>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</si>
  <si>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</si>
  <si>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</si>
  <si>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</si>
  <si>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</si>
  <si>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</si>
  <si>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</si>
  <si>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</si>
  <si>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</si>
  <si>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</si>
  <si>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</si>
  <si>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</si>
  <si>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</si>
  <si>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</si>
  <si>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</si>
  <si>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</si>
  <si>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</si>
  <si>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</si>
  <si>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</si>
  <si>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</si>
  <si>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</si>
  <si>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</si>
  <si>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</si>
  <si>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</si>
  <si>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</si>
  <si>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</si>
  <si>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</si>
  <si>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</si>
  <si>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</si>
  <si>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</si>
  <si>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</si>
  <si>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</si>
  <si>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</si>
  <si>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</si>
  <si>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</si>
  <si>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</si>
  <si>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</si>
  <si>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</si>
  <si>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</si>
  <si>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</si>
  <si>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</si>
  <si>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</si>
  <si>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</si>
  <si>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</si>
  <si>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</si>
  <si>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</si>
  <si>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</si>
  <si>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</si>
  <si>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</si>
  <si>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</si>
  <si>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</si>
  <si>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</si>
  <si>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</si>
  <si>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</si>
  <si>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</si>
  <si>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</si>
  <si>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</si>
  <si>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</si>
  <si>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</si>
  <si>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</si>
  <si>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</si>
  <si>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</si>
  <si>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</si>
  <si>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</si>
  <si>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</si>
  <si>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</si>
  <si>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</si>
  <si>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</si>
  <si>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</si>
  <si>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</si>
  <si>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</si>
  <si>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</si>
  <si>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</si>
  <si>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</si>
  <si>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</si>
  <si>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</si>
  <si>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</si>
  <si>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TAPE CUTTER JOYKO TC-110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</si>
  <si>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</si>
  <si>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</si>
  <si>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</si>
  <si>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</si>
  <si>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</si>
  <si>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</si>
  <si>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</si>
  <si>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</si>
  <si>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</si>
  <si>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</si>
  <si>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</si>
  <si>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</si>
  <si>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</si>
  <si>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</si>
  <si>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</si>
  <si>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</si>
  <si>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</si>
  <si>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</si>
  <si>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</si>
  <si>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</si>
  <si>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</si>
  <si>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</si>
  <si>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</si>
  <si>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PENSIL ZHONG HUA 5925-2B/B OVAL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</si>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</sst>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3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0"/>
  <sheetViews>
    <sheetView zoomScale="85" zoomScaleNormal="85" workbookViewId="0">
      <pane ySplit="3" topLeftCell="A717" activePane="bottomLeft" state="frozen"/>
      <selection pane="bottomLeft" activeCell="E746" sqref="E74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880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881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882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883</v>
      </c>
      <c r="E623" s="6" t="s">
        <v>884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871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872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873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874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875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885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72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886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ref="K773:K847" si="36">F773*(H773-(H773*I773)-((H773-(H773*I773))*J773))</f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6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6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6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6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6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6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6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6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6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6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6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6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6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6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6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6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6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6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6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6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ref="K848:K899" si="37">F848*(H848-(H848*I848)-((H848-(H848*I848))*J848))</f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7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7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7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7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7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7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7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7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7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7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7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7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7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7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7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7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7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7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7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7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ref="K900:K913" si="38">F900*(H900-(H900*I900)-((H900-(H900*I900))*J900))</f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8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8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8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8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8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8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8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8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8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8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8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8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8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ref="K914:K917" si="39">F914*(H914-(H914*I914)-((H914-(H914*I914))*J914))</f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9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9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9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ref="K918:K926" si="40">F918*(H918-(H918*I918)-((H918-(H918*I918))*J918))</f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40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40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40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40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40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40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40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40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ref="K927:K941" si="41">F927*(H927-(H927*I927)-((H927-(H927*I927))*J927))</f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41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41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41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41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41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41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41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41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41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41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41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1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1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1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ref="K942:K950" si="42">F942*(H942-(H942*I942)-((H942-(H942*I942))*J942))</f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2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2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2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2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2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2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2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2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ref="K951:K994" si="43">F951*(H951-(H951*I951)-((H951-(H951*I951))*J951))</f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ref="K995:K997" si="44">F995*(H995-(H995*I995)-((H995-(H995*I995))*J995))</f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4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4"/>
        <v>0</v>
      </c>
      <c r="L997" s="17"/>
      <c r="M997" s="17"/>
    </row>
    <row r="998" spans="1:13" x14ac:dyDescent="0.25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ref="K998:K1050" si="45">F998*(H998-(H998*I998)-((H998-(H998*I998))*J998))</f>
        <v>0</v>
      </c>
      <c r="L998" s="17"/>
      <c r="M998" s="17"/>
    </row>
    <row r="999" spans="1:13" x14ac:dyDescent="0.25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5"/>
        <v>0</v>
      </c>
      <c r="L999" s="17"/>
      <c r="M999" s="17"/>
    </row>
    <row r="1000" spans="1:13" x14ac:dyDescent="0.25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5"/>
        <v>0</v>
      </c>
      <c r="L1000" s="17"/>
      <c r="M1000" s="17"/>
    </row>
    <row r="1001" spans="1:13" x14ac:dyDescent="0.25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5"/>
        <v>0</v>
      </c>
      <c r="L1001" s="17"/>
      <c r="M1001" s="17"/>
    </row>
    <row r="1002" spans="1:13" x14ac:dyDescent="0.25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5"/>
        <v>0</v>
      </c>
      <c r="L1002" s="17"/>
      <c r="M1002" s="17"/>
    </row>
    <row r="1003" spans="1:13" x14ac:dyDescent="0.25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5"/>
        <v>0</v>
      </c>
      <c r="L1003" s="17"/>
      <c r="M1003" s="17"/>
    </row>
    <row r="1004" spans="1:13" x14ac:dyDescent="0.25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5"/>
        <v>0</v>
      </c>
      <c r="L1004" s="17"/>
      <c r="M1004" s="17"/>
    </row>
    <row r="1005" spans="1:13" x14ac:dyDescent="0.25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5"/>
        <v>0</v>
      </c>
      <c r="L1005" s="17"/>
      <c r="M1005" s="17"/>
    </row>
    <row r="1006" spans="1:13" x14ac:dyDescent="0.25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5"/>
        <v>0</v>
      </c>
      <c r="L1006" s="17"/>
      <c r="M1006" s="17"/>
    </row>
    <row r="1007" spans="1:13" x14ac:dyDescent="0.25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5"/>
        <v>0</v>
      </c>
      <c r="L1007" s="17"/>
      <c r="M1007" s="17"/>
    </row>
    <row r="1008" spans="1:13" x14ac:dyDescent="0.25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5"/>
        <v>0</v>
      </c>
      <c r="L1008" s="17"/>
      <c r="M1008" s="17"/>
    </row>
    <row r="1009" spans="1:13" x14ac:dyDescent="0.25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5"/>
        <v>0</v>
      </c>
      <c r="L1009" s="17"/>
      <c r="M1009" s="17"/>
    </row>
    <row r="1010" spans="1:13" x14ac:dyDescent="0.25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5"/>
        <v>0</v>
      </c>
      <c r="L1010" s="17"/>
      <c r="M1010" s="17"/>
    </row>
    <row r="1011" spans="1:13" x14ac:dyDescent="0.25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5"/>
        <v>0</v>
      </c>
      <c r="L1011" s="17"/>
      <c r="M1011" s="17"/>
    </row>
    <row r="1012" spans="1:13" x14ac:dyDescent="0.25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5"/>
        <v>0</v>
      </c>
      <c r="L1012" s="17"/>
      <c r="M1012" s="17"/>
    </row>
    <row r="1013" spans="1:13" x14ac:dyDescent="0.25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5"/>
        <v>0</v>
      </c>
      <c r="L1013" s="17"/>
      <c r="M1013" s="17"/>
    </row>
    <row r="1014" spans="1:13" x14ac:dyDescent="0.25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5"/>
        <v>0</v>
      </c>
      <c r="L1014" s="17"/>
      <c r="M1014" s="17"/>
    </row>
    <row r="1015" spans="1:13" x14ac:dyDescent="0.25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5"/>
        <v>0</v>
      </c>
      <c r="L1015" s="17"/>
      <c r="M1015" s="17"/>
    </row>
    <row r="1016" spans="1:13" x14ac:dyDescent="0.25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5"/>
        <v>0</v>
      </c>
      <c r="L1016" s="17"/>
      <c r="M1016" s="17"/>
    </row>
    <row r="1017" spans="1:13" x14ac:dyDescent="0.25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5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5"/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20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20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20"/>
      <c r="M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M1041" s="47"/>
      <c r="N1041" s="48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20"/>
      <c r="M1042" s="17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20"/>
      <c r="M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ref="K1051:K1064" si="46">F1051*(H1051-(H1051*I1051)-((H1051-(H1051*I1051))*J1051))</f>
        <v>0</v>
      </c>
      <c r="L1051" s="17"/>
      <c r="M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6"/>
        <v>0</v>
      </c>
      <c r="L1052" s="17"/>
      <c r="M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6"/>
        <v>0</v>
      </c>
      <c r="L1053" s="17"/>
      <c r="M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6"/>
        <v>0</v>
      </c>
      <c r="L1054" s="17"/>
      <c r="M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6"/>
        <v>0</v>
      </c>
      <c r="L1055" s="17"/>
      <c r="M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6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6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6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6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6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6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6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6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6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ref="K1065:K1114" si="47">F1065*(H1065-(H1065*I1065)-((H1065-(H1065*I1065))*J1065))</f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7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7"/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7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7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7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7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7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7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7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7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7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7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7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7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7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7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7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7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7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7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ref="K1115:K1126" si="48">F1115*(H1115-(H1115*I1115)-((H1115-(H1115*I1115))*J1115))</f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8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8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8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8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8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8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8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8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8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8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8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ref="K1127:K1140" si="49">F1127*(H1127-(H1127*I1127)-((H1127-(H1127*I1127))*J1127))</f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9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9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9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9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9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9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9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9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9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9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9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9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9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ref="K1141:K1170" si="50">F1141*(H1141-(H1141*I1141)-((H1141-(H1141*I1141))*J1141))</f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50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50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50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50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50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50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50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50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50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50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50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50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50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50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50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50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50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50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50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50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ref="K1171:K1226" si="51">F1171*(H1171-(H1171*I1171)-((H1171-(H1171*I1171))*J1171))</f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1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1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1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1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1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1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1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1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1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1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1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1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1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1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1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1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1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1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1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1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ref="K1227:K1235" si="52">F1227*(H1227-(H1227*I1227)-((H1227-(H1227*I1227))*J1227))</f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2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2"/>
        <v>0</v>
      </c>
      <c r="L1229" s="49"/>
      <c r="M1229" s="49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2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2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2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2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2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2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ref="K1236:K1272" si="53">F1236*(H1236-(H1236*I1236)-((H1236-(H1236*I1236))*J1236))</f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3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3"/>
        <v>0</v>
      </c>
      <c r="L1238" s="49"/>
      <c r="M1238" s="49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3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3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3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3"/>
        <v>0</v>
      </c>
      <c r="L1242" s="49"/>
      <c r="M1242" s="49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3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3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3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3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3"/>
        <v>0</v>
      </c>
      <c r="L1247" s="49"/>
      <c r="M1247" s="49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3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3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3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3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3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3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3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3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3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49"/>
      <c r="M1257" s="49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49"/>
      <c r="M1260" s="49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49"/>
      <c r="M1270" s="49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ref="K1273:K1326" si="54">F1273*(H1273-(H1273*I1273)-((H1273-(H1273*I1273))*J1273))</f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4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4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4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4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4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4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4"/>
        <v>0</v>
      </c>
      <c r="L1280" s="49"/>
      <c r="M1280" s="49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4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4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4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4"/>
        <v>0</v>
      </c>
      <c r="L1284" s="49"/>
      <c r="M1284" s="49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4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4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4"/>
        <v>0</v>
      </c>
      <c r="L1287" s="49"/>
      <c r="M1287" s="49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4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4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4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4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4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4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49"/>
      <c r="M1295" s="49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49"/>
      <c r="M1302" s="49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>F1303*(H1303-(H1303*I1303)-((H1303-(H1303*I1303))*J1303))</f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>F1304*(H1304-(H1304*I1304)-((H1304-(H1304*I1304))*J1304))</f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>F1305*(H1305-(H1305*I1305)-((H1305-(H1305*I1305))*J1305))</f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>F1306*(H1306-(H1306*I1306)-((H1306-(H1306*I1306))*J1306))</f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>F1307*(H1307-(H1307*I1307)-((H1307-(H1307*I1307))*J1307))</f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49"/>
      <c r="M1311" s="49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ref="K1327:K1379" si="55"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5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5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5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5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5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5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5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5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5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5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5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5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5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5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5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5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5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5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5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5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ref="K1380:K1450" si="56">F1380*(H1380-(H1380*I1380)-((H1380-(H1380*I1380))*J1380))</f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6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6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6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6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6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6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6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6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6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6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6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6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6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6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6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6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6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6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6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6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14" si="57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7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7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7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7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7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7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7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7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7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7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7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7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7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7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7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7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7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7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7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7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ht="15.75" x14ac:dyDescent="0.25">
      <c r="A1481" s="46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ref="K1515:K1578" si="58">F1515*(H1515-(H1515*I1515)-((H1515-(H1515*I1515))*J1515))</f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8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8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8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8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8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8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8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8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8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8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8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8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8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8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8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8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8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8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8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8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ref="K1579:K1642" si="59">F1579*(H1579-(H1579*I1579)-((H1579-(H1579*I1579))*J1579))</f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9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9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9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9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9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9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9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9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9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9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9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9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9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9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9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9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9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9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9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9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ref="K1643:K1673" si="60">F1643*(H1643-(H1643*I1643)-((H1643-(H1643*I1643))*J1643))</f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60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60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60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60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60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60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60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60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60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60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60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60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60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60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60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60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60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60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60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60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11"/>
      <c r="G1674" s="11"/>
      <c r="H1674" s="13"/>
      <c r="I1674" s="14"/>
      <c r="J1674" s="6"/>
      <c r="K1674" s="17">
        <f t="shared" ref="K1674:K1696" si="61">F1674*(H1674-(H1674*I1674)-((H1674-(H1674*I1674))*J1674))</f>
        <v>0</v>
      </c>
      <c r="L1674" s="17"/>
      <c r="M1674" s="17"/>
    </row>
    <row r="1675" spans="1:13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11"/>
      <c r="G1675" s="11"/>
      <c r="H1675" s="13"/>
      <c r="I1675" s="14"/>
      <c r="J1675" s="6"/>
      <c r="K1675" s="17">
        <f t="shared" si="61"/>
        <v>0</v>
      </c>
      <c r="L1675" s="17"/>
      <c r="M1675" s="17"/>
    </row>
    <row r="1676" spans="1:13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11"/>
      <c r="G1676" s="11"/>
      <c r="H1676" s="13"/>
      <c r="I1676" s="14"/>
      <c r="J1676" s="6"/>
      <c r="K1676" s="17">
        <f t="shared" si="61"/>
        <v>0</v>
      </c>
      <c r="L1676" s="17"/>
      <c r="M1676" s="17"/>
    </row>
    <row r="1677" spans="1:13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11"/>
      <c r="G1677" s="11"/>
      <c r="H1677" s="13"/>
      <c r="I1677" s="14"/>
      <c r="J1677" s="6"/>
      <c r="K1677" s="17">
        <f t="shared" si="61"/>
        <v>0</v>
      </c>
      <c r="L1677" s="17"/>
      <c r="M1677" s="17"/>
    </row>
    <row r="1678" spans="1:13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11"/>
      <c r="G1678" s="11"/>
      <c r="H1678" s="13"/>
      <c r="I1678" s="14"/>
      <c r="J1678" s="6"/>
      <c r="K1678" s="17">
        <f t="shared" si="61"/>
        <v>0</v>
      </c>
      <c r="L1678" s="17"/>
      <c r="M1678" s="17"/>
    </row>
    <row r="1679" spans="1:13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11"/>
      <c r="G1679" s="11"/>
      <c r="H1679" s="13"/>
      <c r="I1679" s="14"/>
      <c r="J1679" s="6"/>
      <c r="K1679" s="17">
        <f t="shared" si="61"/>
        <v>0</v>
      </c>
      <c r="L1679" s="17"/>
      <c r="M1679" s="17"/>
    </row>
    <row r="1680" spans="1:13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11"/>
      <c r="G1680" s="11"/>
      <c r="H1680" s="13"/>
      <c r="I1680" s="14"/>
      <c r="J1680" s="6"/>
      <c r="K1680" s="17">
        <f t="shared" si="61"/>
        <v>0</v>
      </c>
      <c r="L1680" s="17"/>
      <c r="M1680" s="17"/>
    </row>
    <row r="1681" spans="1:13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11"/>
      <c r="G1681" s="11"/>
      <c r="H1681" s="13"/>
      <c r="I1681" s="14"/>
      <c r="J1681" s="6"/>
      <c r="K1681" s="17">
        <f t="shared" si="61"/>
        <v>0</v>
      </c>
      <c r="L1681" s="17"/>
      <c r="M1681" s="17"/>
    </row>
    <row r="1682" spans="1:13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11"/>
      <c r="G1682" s="11"/>
      <c r="H1682" s="13"/>
      <c r="I1682" s="14"/>
      <c r="J1682" s="6"/>
      <c r="K1682" s="17">
        <f t="shared" si="61"/>
        <v>0</v>
      </c>
      <c r="L1682" s="17"/>
      <c r="M1682" s="17"/>
    </row>
    <row r="1683" spans="1:13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11"/>
      <c r="G1683" s="11"/>
      <c r="H1683" s="13"/>
      <c r="I1683" s="14"/>
      <c r="J1683" s="6"/>
      <c r="K1683" s="17">
        <f t="shared" si="61"/>
        <v>0</v>
      </c>
      <c r="L1683" s="17"/>
      <c r="M1683" s="17"/>
    </row>
    <row r="1684" spans="1:13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11"/>
      <c r="G1684" s="11"/>
      <c r="H1684" s="13"/>
      <c r="I1684" s="14"/>
      <c r="J1684" s="6"/>
      <c r="K1684" s="17">
        <f t="shared" si="61"/>
        <v>0</v>
      </c>
      <c r="L1684" s="17"/>
      <c r="M1684" s="17"/>
    </row>
    <row r="1685" spans="1:13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11"/>
      <c r="G1685" s="11"/>
      <c r="H1685" s="13"/>
      <c r="I1685" s="14"/>
      <c r="J1685" s="6"/>
      <c r="K1685" s="17">
        <f t="shared" si="61"/>
        <v>0</v>
      </c>
      <c r="L1685" s="17"/>
      <c r="M1685" s="17"/>
    </row>
    <row r="1686" spans="1:13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11"/>
      <c r="G1686" s="11"/>
      <c r="H1686" s="13"/>
      <c r="I1686" s="14"/>
      <c r="J1686" s="6"/>
      <c r="K1686" s="17">
        <f t="shared" si="61"/>
        <v>0</v>
      </c>
      <c r="L1686" s="17"/>
      <c r="M1686" s="17"/>
    </row>
    <row r="1687" spans="1:13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11"/>
      <c r="G1687" s="11"/>
      <c r="H1687" s="13"/>
      <c r="I1687" s="14"/>
      <c r="J1687" s="6"/>
      <c r="K1687" s="17">
        <f t="shared" si="61"/>
        <v>0</v>
      </c>
      <c r="L1687" s="17"/>
      <c r="M1687" s="17"/>
    </row>
    <row r="1688" spans="1:13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11"/>
      <c r="G1688" s="11"/>
      <c r="H1688" s="13"/>
      <c r="I1688" s="14"/>
      <c r="J1688" s="6"/>
      <c r="K1688" s="17">
        <f t="shared" si="61"/>
        <v>0</v>
      </c>
      <c r="L1688" s="17"/>
      <c r="M1688" s="17"/>
    </row>
    <row r="1689" spans="1:13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11"/>
      <c r="G1689" s="11"/>
      <c r="H1689" s="13"/>
      <c r="I1689" s="14"/>
      <c r="J1689" s="6"/>
      <c r="K1689" s="17">
        <f t="shared" si="61"/>
        <v>0</v>
      </c>
      <c r="L1689" s="17"/>
      <c r="M1689" s="17"/>
    </row>
    <row r="1690" spans="1:13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11"/>
      <c r="G1690" s="11"/>
      <c r="H1690" s="13"/>
      <c r="I1690" s="14"/>
      <c r="J1690" s="6"/>
      <c r="K1690" s="17">
        <f t="shared" si="61"/>
        <v>0</v>
      </c>
      <c r="L1690" s="17"/>
      <c r="M1690" s="17"/>
    </row>
    <row r="1691" spans="1:13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11"/>
      <c r="G1691" s="11"/>
      <c r="H1691" s="13"/>
      <c r="I1691" s="14"/>
      <c r="J1691" s="6"/>
      <c r="K1691" s="17">
        <f t="shared" si="61"/>
        <v>0</v>
      </c>
      <c r="L1691" s="17"/>
      <c r="M1691" s="17"/>
    </row>
    <row r="1692" spans="1:13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11"/>
      <c r="G1692" s="11"/>
      <c r="H1692" s="13"/>
      <c r="I1692" s="14"/>
      <c r="J1692" s="6"/>
      <c r="K1692" s="17">
        <f t="shared" si="61"/>
        <v>0</v>
      </c>
      <c r="L1692" s="17"/>
      <c r="M1692" s="17"/>
    </row>
    <row r="1693" spans="1:13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11"/>
      <c r="G1693" s="11"/>
      <c r="H1693" s="13"/>
      <c r="I1693" s="14"/>
      <c r="J1693" s="6"/>
      <c r="K1693" s="17">
        <f t="shared" si="61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si="61"/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ref="K1697:K1760" si="62">F1697*(H1697-(H1697*I1697)-((H1697-(H1697*I1697))*J1697))</f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2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2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2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2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2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2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2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2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2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2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2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2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2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2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2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2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2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2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2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2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ref="K1761:K1770" si="63">F1761*(H1761-(H1761*I1761)-((H1761-(H1761*I1761))*J1761))</f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3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3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3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3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3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3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3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3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3"/>
        <v>0</v>
      </c>
      <c r="L1770" s="17"/>
      <c r="M1770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6"/>
  <sheetViews>
    <sheetView zoomScaleNormal="100" workbookViewId="0">
      <pane ySplit="3" topLeftCell="A1052" activePane="bottomLeft" state="frozen"/>
      <selection pane="bottomLeft" activeCell="C1067" sqref="C106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912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866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913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914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915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918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917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916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5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853</v>
      </c>
      <c r="F954" s="11">
        <v>1</v>
      </c>
      <c r="G954" s="11">
        <v>24</v>
      </c>
      <c r="H954" s="11" t="s">
        <v>131</v>
      </c>
      <c r="I954" s="13">
        <v>20400</v>
      </c>
      <c r="J954" s="14">
        <v>0.125</v>
      </c>
      <c r="K954" s="14">
        <v>0.05</v>
      </c>
      <c r="L954" s="17">
        <f t="shared" si="13"/>
        <v>406980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690</v>
      </c>
      <c r="F955" s="11">
        <v>1</v>
      </c>
      <c r="G955" s="11">
        <v>24</v>
      </c>
      <c r="H955" s="11" t="s">
        <v>131</v>
      </c>
      <c r="I955" s="13">
        <v>12300</v>
      </c>
      <c r="J955" s="14">
        <v>0.125</v>
      </c>
      <c r="K955" s="14">
        <v>0.05</v>
      </c>
      <c r="L955" s="17">
        <f t="shared" si="13"/>
        <v>245385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317</v>
      </c>
      <c r="F956" s="11">
        <v>1</v>
      </c>
      <c r="G956" s="11">
        <v>24</v>
      </c>
      <c r="H956" s="11" t="s">
        <v>131</v>
      </c>
      <c r="I956" s="13">
        <v>11100</v>
      </c>
      <c r="J956" s="14">
        <v>0.125</v>
      </c>
      <c r="K956" s="14">
        <v>0.05</v>
      </c>
      <c r="L956" s="17">
        <f t="shared" si="13"/>
        <v>221445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824</v>
      </c>
      <c r="F957" s="11">
        <v>1</v>
      </c>
      <c r="G957" s="11">
        <v>96</v>
      </c>
      <c r="H957" s="11" t="s">
        <v>131</v>
      </c>
      <c r="I957" s="13">
        <v>14200</v>
      </c>
      <c r="J957" s="14">
        <v>0.125</v>
      </c>
      <c r="K957" s="14">
        <v>0.05</v>
      </c>
      <c r="L957" s="17">
        <f t="shared" si="13"/>
        <v>1133160</v>
      </c>
      <c r="M957" s="17" t="s">
        <v>14</v>
      </c>
      <c r="N957" s="17"/>
    </row>
    <row r="958" spans="1:14" s="2" customFormat="1" ht="12.75" x14ac:dyDescent="0.2">
      <c r="A958" s="11" t="str">
        <f>IF(B958="","",COUNT(A$729:A957)+1)</f>
        <v/>
      </c>
      <c r="B958" s="18" t="s">
        <v>14</v>
      </c>
      <c r="C958" s="18" t="s">
        <v>14</v>
      </c>
      <c r="D958" s="19" t="s">
        <v>14</v>
      </c>
      <c r="E958" s="6" t="s">
        <v>253</v>
      </c>
      <c r="F958" s="11">
        <v>1</v>
      </c>
      <c r="G958" s="11">
        <v>288</v>
      </c>
      <c r="H958" s="11" t="s">
        <v>131</v>
      </c>
      <c r="I958" s="13">
        <v>2150</v>
      </c>
      <c r="J958" s="14">
        <v>0.125</v>
      </c>
      <c r="K958" s="14">
        <v>0.05</v>
      </c>
      <c r="L958" s="17">
        <f t="shared" si="13"/>
        <v>514710</v>
      </c>
      <c r="M958" s="17">
        <v>0</v>
      </c>
      <c r="N958" s="17">
        <f>SUM(L947:L958)-M958</f>
        <v>17232810</v>
      </c>
    </row>
    <row r="959" spans="1:14" s="2" customFormat="1" ht="12.75" x14ac:dyDescent="0.2">
      <c r="A959" s="11">
        <f>IF(B959="","",COUNT(A$729:A958)+1)</f>
        <v>32</v>
      </c>
      <c r="B959" s="18">
        <v>45073</v>
      </c>
      <c r="C959" s="18">
        <v>45068</v>
      </c>
      <c r="D959" s="19" t="s">
        <v>854</v>
      </c>
      <c r="E959" s="6" t="s">
        <v>474</v>
      </c>
      <c r="F959" s="11">
        <v>2</v>
      </c>
      <c r="G959" s="11">
        <v>480</v>
      </c>
      <c r="H959" s="11" t="s">
        <v>131</v>
      </c>
      <c r="I959" s="13">
        <v>7000</v>
      </c>
      <c r="J959" s="14">
        <v>0.125</v>
      </c>
      <c r="K959" s="14">
        <v>0.05</v>
      </c>
      <c r="L959" s="17">
        <f t="shared" si="13"/>
        <v>2793000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135</v>
      </c>
      <c r="F960" s="11">
        <v>1</v>
      </c>
      <c r="G960" s="11">
        <v>144</v>
      </c>
      <c r="H960" s="11" t="s">
        <v>131</v>
      </c>
      <c r="I960" s="13">
        <v>4350</v>
      </c>
      <c r="J960" s="14">
        <v>0.125</v>
      </c>
      <c r="K960" s="14">
        <v>0.05</v>
      </c>
      <c r="L960" s="17">
        <f t="shared" si="13"/>
        <v>520695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125</v>
      </c>
      <c r="F961" s="11">
        <v>5</v>
      </c>
      <c r="G961" s="11">
        <v>250</v>
      </c>
      <c r="H961" s="11" t="s">
        <v>123</v>
      </c>
      <c r="I961" s="13">
        <v>34100</v>
      </c>
      <c r="J961" s="14">
        <v>0.125</v>
      </c>
      <c r="K961" s="14">
        <v>0.05</v>
      </c>
      <c r="L961" s="17">
        <f t="shared" si="13"/>
        <v>7086406.25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476</v>
      </c>
      <c r="F962" s="11">
        <v>5</v>
      </c>
      <c r="G962" s="11">
        <v>250</v>
      </c>
      <c r="H962" s="11" t="s">
        <v>123</v>
      </c>
      <c r="I962" s="13">
        <v>32000</v>
      </c>
      <c r="J962" s="14">
        <v>0.125</v>
      </c>
      <c r="K962" s="14">
        <v>0.05</v>
      </c>
      <c r="L962" s="17">
        <f t="shared" si="13"/>
        <v>6650000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122</v>
      </c>
      <c r="F963" s="11">
        <v>5</v>
      </c>
      <c r="G963" s="11">
        <v>250</v>
      </c>
      <c r="H963" s="11" t="s">
        <v>123</v>
      </c>
      <c r="I963" s="13">
        <v>28300</v>
      </c>
      <c r="J963" s="14">
        <v>0.125</v>
      </c>
      <c r="K963" s="14">
        <v>0.05</v>
      </c>
      <c r="L963" s="17">
        <f t="shared" si="13"/>
        <v>5881093.75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247</v>
      </c>
      <c r="F964" s="11">
        <v>2</v>
      </c>
      <c r="G964" s="11">
        <v>144</v>
      </c>
      <c r="H964" s="11" t="s">
        <v>115</v>
      </c>
      <c r="I964" s="13">
        <v>47800</v>
      </c>
      <c r="J964" s="14">
        <v>0.125</v>
      </c>
      <c r="K964" s="14">
        <v>0.05</v>
      </c>
      <c r="L964" s="17">
        <f t="shared" si="13"/>
        <v>5721660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855</v>
      </c>
      <c r="F965" s="11">
        <v>2</v>
      </c>
      <c r="G965" s="11">
        <v>144</v>
      </c>
      <c r="H965" s="11" t="s">
        <v>115</v>
      </c>
      <c r="I965" s="13">
        <v>37200</v>
      </c>
      <c r="J965" s="14">
        <v>0.125</v>
      </c>
      <c r="K965" s="14">
        <v>0.05</v>
      </c>
      <c r="L965" s="17">
        <f t="shared" si="13"/>
        <v>4452840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856</v>
      </c>
      <c r="F966" s="11">
        <v>2</v>
      </c>
      <c r="G966" s="11">
        <v>96</v>
      </c>
      <c r="H966" s="11" t="s">
        <v>120</v>
      </c>
      <c r="I966" s="13">
        <v>36000</v>
      </c>
      <c r="J966" s="14">
        <v>0.125</v>
      </c>
      <c r="K966" s="14">
        <v>0.05</v>
      </c>
      <c r="L966" s="17">
        <f t="shared" ref="L966:L1026" si="14">G966*(I966-(I966*J966)-((I966-(I966*J966))*K966))</f>
        <v>2872800</v>
      </c>
      <c r="M966" s="17" t="s">
        <v>14</v>
      </c>
      <c r="N966" s="17"/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376</v>
      </c>
      <c r="F967" s="11">
        <v>2</v>
      </c>
      <c r="G967" s="11">
        <v>96</v>
      </c>
      <c r="H967" s="11" t="s">
        <v>120</v>
      </c>
      <c r="I967" s="13">
        <v>36000</v>
      </c>
      <c r="J967" s="14">
        <v>0.125</v>
      </c>
      <c r="K967" s="14">
        <v>0.05</v>
      </c>
      <c r="L967" s="17">
        <f t="shared" si="14"/>
        <v>2872800</v>
      </c>
      <c r="M967" s="17" t="s">
        <v>14</v>
      </c>
      <c r="N967" s="17"/>
    </row>
    <row r="968" spans="1:14" s="2" customFormat="1" ht="12.75" x14ac:dyDescent="0.2">
      <c r="A968" s="11" t="str">
        <f>IF(B968="","",COUNT(A$729:A967)+1)</f>
        <v/>
      </c>
      <c r="B968" s="18" t="s">
        <v>14</v>
      </c>
      <c r="C968" s="18" t="s">
        <v>14</v>
      </c>
      <c r="D968" s="19" t="s">
        <v>14</v>
      </c>
      <c r="E968" s="6" t="s">
        <v>679</v>
      </c>
      <c r="F968" s="11" t="s">
        <v>14</v>
      </c>
      <c r="G968" s="11">
        <v>24</v>
      </c>
      <c r="H968" s="11" t="s">
        <v>120</v>
      </c>
      <c r="I968" s="13">
        <v>13200</v>
      </c>
      <c r="J968" s="14">
        <v>0.1</v>
      </c>
      <c r="K968" s="14">
        <v>0.05</v>
      </c>
      <c r="L968" s="17">
        <f t="shared" si="14"/>
        <v>270864</v>
      </c>
      <c r="M968" s="17">
        <v>270864</v>
      </c>
      <c r="N968" s="17">
        <f>SUM(L959:L968)-M968</f>
        <v>38851295</v>
      </c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706</v>
      </c>
      <c r="F969" s="11"/>
      <c r="G969" s="11"/>
      <c r="H969" s="11"/>
      <c r="I969" s="13"/>
      <c r="J969" s="14"/>
      <c r="K969" s="14"/>
      <c r="L969" s="17"/>
      <c r="M969" s="17"/>
      <c r="N969" s="17"/>
    </row>
    <row r="970" spans="1:14" s="2" customFormat="1" ht="12.75" x14ac:dyDescent="0.2">
      <c r="A970" s="11">
        <f>IF(B970="","",COUNT(A$729:A969)+1)</f>
        <v>33</v>
      </c>
      <c r="B970" s="18">
        <v>45073</v>
      </c>
      <c r="C970" s="18">
        <v>45068</v>
      </c>
      <c r="D970" s="19" t="s">
        <v>857</v>
      </c>
      <c r="E970" s="6" t="s">
        <v>677</v>
      </c>
      <c r="F970" s="11">
        <v>5</v>
      </c>
      <c r="G970" s="11">
        <v>720</v>
      </c>
      <c r="H970" s="11" t="s">
        <v>115</v>
      </c>
      <c r="I970" s="13">
        <v>11600</v>
      </c>
      <c r="J970" s="14">
        <v>0.125</v>
      </c>
      <c r="K970" s="14">
        <v>0.05</v>
      </c>
      <c r="L970" s="17">
        <f t="shared" si="14"/>
        <v>6942600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157</v>
      </c>
      <c r="F971" s="11">
        <v>5</v>
      </c>
      <c r="G971" s="11">
        <v>720</v>
      </c>
      <c r="H971" s="11" t="s">
        <v>115</v>
      </c>
      <c r="I971" s="13">
        <v>11900</v>
      </c>
      <c r="J971" s="14">
        <v>0.125</v>
      </c>
      <c r="K971" s="14">
        <v>0.05</v>
      </c>
      <c r="L971" s="17">
        <f t="shared" si="14"/>
        <v>7122150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153</v>
      </c>
      <c r="F972" s="11">
        <v>5</v>
      </c>
      <c r="G972" s="11">
        <v>360</v>
      </c>
      <c r="H972" s="11" t="s">
        <v>115</v>
      </c>
      <c r="I972" s="13">
        <v>23000</v>
      </c>
      <c r="J972" s="14">
        <v>0.125</v>
      </c>
      <c r="K972" s="14">
        <v>0.05</v>
      </c>
      <c r="L972" s="17">
        <f t="shared" si="14"/>
        <v>6882750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259</v>
      </c>
      <c r="F973" s="11">
        <v>5</v>
      </c>
      <c r="G973" s="11">
        <v>240</v>
      </c>
      <c r="H973" s="11" t="s">
        <v>115</v>
      </c>
      <c r="I973" s="13">
        <v>29600</v>
      </c>
      <c r="J973" s="14">
        <v>0.125</v>
      </c>
      <c r="K973" s="14">
        <v>0.05</v>
      </c>
      <c r="L973" s="17">
        <f t="shared" si="14"/>
        <v>5905200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114</v>
      </c>
      <c r="F974" s="11">
        <v>5</v>
      </c>
      <c r="G974" s="11">
        <v>180</v>
      </c>
      <c r="H974" s="11" t="s">
        <v>115</v>
      </c>
      <c r="I974" s="13">
        <v>41500</v>
      </c>
      <c r="J974" s="14">
        <v>0.125</v>
      </c>
      <c r="K974" s="14">
        <v>0.05</v>
      </c>
      <c r="L974" s="17">
        <f t="shared" si="14"/>
        <v>6209437.5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116</v>
      </c>
      <c r="F975" s="11">
        <v>5</v>
      </c>
      <c r="G975" s="11">
        <v>120</v>
      </c>
      <c r="H975" s="11" t="s">
        <v>115</v>
      </c>
      <c r="I975" s="13">
        <v>58900</v>
      </c>
      <c r="J975" s="14">
        <v>0.125</v>
      </c>
      <c r="K975" s="14">
        <v>0.05</v>
      </c>
      <c r="L975" s="17">
        <f t="shared" si="14"/>
        <v>5875275</v>
      </c>
      <c r="M975" s="17" t="s">
        <v>14</v>
      </c>
      <c r="N975" s="17"/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117</v>
      </c>
      <c r="F976" s="11">
        <v>6</v>
      </c>
      <c r="G976" s="11">
        <v>144</v>
      </c>
      <c r="H976" s="11" t="s">
        <v>115</v>
      </c>
      <c r="I976" s="13">
        <v>66900</v>
      </c>
      <c r="J976" s="14">
        <v>0.125</v>
      </c>
      <c r="K976" s="14">
        <v>0.05</v>
      </c>
      <c r="L976" s="17">
        <f t="shared" si="14"/>
        <v>8007930</v>
      </c>
      <c r="M976" s="17" t="s">
        <v>14</v>
      </c>
      <c r="N976" s="17"/>
    </row>
    <row r="977" spans="1:14" s="2" customFormat="1" ht="12.75" x14ac:dyDescent="0.2">
      <c r="A977" s="11" t="str">
        <f>IF(B977="","",COUNT(A$729:A976)+1)</f>
        <v/>
      </c>
      <c r="B977" s="18" t="s">
        <v>14</v>
      </c>
      <c r="C977" s="18" t="s">
        <v>14</v>
      </c>
      <c r="D977" s="19" t="s">
        <v>14</v>
      </c>
      <c r="E977" s="6" t="s">
        <v>836</v>
      </c>
      <c r="F977" s="11">
        <v>1</v>
      </c>
      <c r="G977" s="11">
        <v>18</v>
      </c>
      <c r="H977" s="11" t="s">
        <v>115</v>
      </c>
      <c r="I977" s="13">
        <v>145000</v>
      </c>
      <c r="J977" s="14">
        <v>0.125</v>
      </c>
      <c r="K977" s="14">
        <v>0.05</v>
      </c>
      <c r="L977" s="17">
        <f t="shared" si="14"/>
        <v>2169562.5</v>
      </c>
      <c r="M977" s="17">
        <v>2169562.5</v>
      </c>
      <c r="N977" s="17">
        <f>SUM(L970:L977)-M977</f>
        <v>46945342.5</v>
      </c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394</v>
      </c>
      <c r="F978" s="11"/>
      <c r="G978" s="11"/>
      <c r="H978" s="11"/>
      <c r="I978" s="13"/>
      <c r="J978" s="14"/>
      <c r="K978" s="14"/>
      <c r="L978" s="17"/>
      <c r="M978" s="17"/>
      <c r="N978" s="17"/>
    </row>
    <row r="979" spans="1:14" s="2" customFormat="1" ht="12.75" x14ac:dyDescent="0.2">
      <c r="A979" s="11">
        <f>IF(B979="","",COUNT(A$729:A978)+1)</f>
        <v>34</v>
      </c>
      <c r="B979" s="18">
        <v>45073</v>
      </c>
      <c r="C979" s="18">
        <v>45068</v>
      </c>
      <c r="D979" s="19" t="s">
        <v>858</v>
      </c>
      <c r="E979" s="6" t="s">
        <v>411</v>
      </c>
      <c r="F979" s="11">
        <v>1</v>
      </c>
      <c r="G979" s="11">
        <v>240</v>
      </c>
      <c r="H979" s="11" t="s">
        <v>115</v>
      </c>
      <c r="I979" s="13">
        <v>8800</v>
      </c>
      <c r="J979" s="14">
        <v>0.125</v>
      </c>
      <c r="K979" s="14">
        <v>0.05</v>
      </c>
      <c r="L979" s="17">
        <f t="shared" si="14"/>
        <v>1755600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859</v>
      </c>
      <c r="F980" s="11">
        <v>3</v>
      </c>
      <c r="G980" s="11">
        <v>720</v>
      </c>
      <c r="H980" s="11" t="s">
        <v>115</v>
      </c>
      <c r="I980" s="13">
        <v>10600</v>
      </c>
      <c r="J980" s="14">
        <v>0.125</v>
      </c>
      <c r="K980" s="14">
        <v>0.05</v>
      </c>
      <c r="L980" s="17">
        <f t="shared" si="14"/>
        <v>6344100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166</v>
      </c>
      <c r="F981" s="11">
        <v>1</v>
      </c>
      <c r="G981" s="11">
        <v>12</v>
      </c>
      <c r="H981" s="11" t="s">
        <v>139</v>
      </c>
      <c r="I981" s="13">
        <v>176400</v>
      </c>
      <c r="J981" s="14">
        <v>0.125</v>
      </c>
      <c r="K981" s="14">
        <v>0.05</v>
      </c>
      <c r="L981" s="17">
        <f t="shared" si="14"/>
        <v>1759590</v>
      </c>
      <c r="M981" s="17" t="s">
        <v>14</v>
      </c>
      <c r="N981" s="17"/>
    </row>
    <row r="982" spans="1:14" s="2" customFormat="1" ht="12.75" x14ac:dyDescent="0.2">
      <c r="A982" s="11" t="str">
        <f>IF(B982="","",COUNT(A$729:A981)+1)</f>
        <v/>
      </c>
      <c r="B982" s="18" t="s">
        <v>14</v>
      </c>
      <c r="C982" s="18" t="s">
        <v>14</v>
      </c>
      <c r="D982" s="19" t="s">
        <v>14</v>
      </c>
      <c r="E982" s="6" t="s">
        <v>146</v>
      </c>
      <c r="F982" s="11">
        <v>3</v>
      </c>
      <c r="G982" s="11">
        <v>1500</v>
      </c>
      <c r="H982" s="11" t="s">
        <v>123</v>
      </c>
      <c r="I982" s="13">
        <v>1625</v>
      </c>
      <c r="J982" s="14">
        <v>0.125</v>
      </c>
      <c r="K982" s="14">
        <v>0.05</v>
      </c>
      <c r="L982" s="17">
        <f t="shared" si="14"/>
        <v>2026171.875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432</v>
      </c>
      <c r="F983" s="11">
        <v>1</v>
      </c>
      <c r="G983" s="11">
        <v>200</v>
      </c>
      <c r="H983" s="11" t="s">
        <v>123</v>
      </c>
      <c r="I983" s="13">
        <v>4400</v>
      </c>
      <c r="J983" s="14">
        <v>0.125</v>
      </c>
      <c r="K983" s="14">
        <v>0.05</v>
      </c>
      <c r="L983" s="17">
        <f t="shared" si="14"/>
        <v>731500</v>
      </c>
      <c r="M983" s="17">
        <v>0</v>
      </c>
      <c r="N983" s="17">
        <f>SUM(L979:L983)-M983</f>
        <v>12616961.875</v>
      </c>
    </row>
    <row r="984" spans="1:14" s="2" customFormat="1" ht="12.75" x14ac:dyDescent="0.2">
      <c r="A984" s="11">
        <f>IF(B984="","",COUNT(A$729:A983)+1)</f>
        <v>35</v>
      </c>
      <c r="B984" s="18">
        <v>45073</v>
      </c>
      <c r="C984" s="18">
        <v>45068</v>
      </c>
      <c r="D984" s="19" t="s">
        <v>860</v>
      </c>
      <c r="E984" s="6" t="s">
        <v>404</v>
      </c>
      <c r="F984" s="11">
        <v>6</v>
      </c>
      <c r="G984" s="11">
        <v>1728</v>
      </c>
      <c r="H984" s="11" t="s">
        <v>131</v>
      </c>
      <c r="I984" s="13">
        <v>4800</v>
      </c>
      <c r="J984" s="14">
        <v>0.125</v>
      </c>
      <c r="K984" s="14">
        <v>0.05</v>
      </c>
      <c r="L984" s="17">
        <f t="shared" si="14"/>
        <v>6894720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168</v>
      </c>
      <c r="F985" s="11">
        <v>2</v>
      </c>
      <c r="G985" s="11">
        <v>40</v>
      </c>
      <c r="H985" s="11" t="s">
        <v>131</v>
      </c>
      <c r="I985" s="13">
        <v>40500</v>
      </c>
      <c r="J985" s="14">
        <v>0.125</v>
      </c>
      <c r="K985" s="14">
        <v>0.05</v>
      </c>
      <c r="L985" s="17">
        <f t="shared" si="14"/>
        <v>1346625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122</v>
      </c>
      <c r="F986" s="11">
        <v>4</v>
      </c>
      <c r="G986" s="11">
        <v>200</v>
      </c>
      <c r="H986" s="11" t="s">
        <v>123</v>
      </c>
      <c r="I986" s="13">
        <v>28300</v>
      </c>
      <c r="J986" s="14">
        <v>0.125</v>
      </c>
      <c r="K986" s="14">
        <v>0.05</v>
      </c>
      <c r="L986" s="17">
        <f t="shared" si="14"/>
        <v>4704875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124</v>
      </c>
      <c r="F987" s="11">
        <v>1</v>
      </c>
      <c r="G987" s="11">
        <v>50</v>
      </c>
      <c r="H987" s="11" t="s">
        <v>123</v>
      </c>
      <c r="I987" s="13">
        <v>28300</v>
      </c>
      <c r="J987" s="14">
        <v>0.125</v>
      </c>
      <c r="K987" s="14">
        <v>0.05</v>
      </c>
      <c r="L987" s="17">
        <f t="shared" si="14"/>
        <v>1176218.75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125</v>
      </c>
      <c r="F988" s="11">
        <v>4</v>
      </c>
      <c r="G988" s="11">
        <v>200</v>
      </c>
      <c r="H988" s="11" t="s">
        <v>123</v>
      </c>
      <c r="I988" s="13">
        <v>34100</v>
      </c>
      <c r="J988" s="14">
        <v>0.125</v>
      </c>
      <c r="K988" s="14">
        <v>0.05</v>
      </c>
      <c r="L988" s="17">
        <f t="shared" si="14"/>
        <v>5669125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142</v>
      </c>
      <c r="F989" s="11">
        <v>1</v>
      </c>
      <c r="G989" s="11">
        <v>144</v>
      </c>
      <c r="H989" s="11" t="s">
        <v>115</v>
      </c>
      <c r="I989" s="13">
        <v>23900</v>
      </c>
      <c r="J989" s="14">
        <v>0.125</v>
      </c>
      <c r="K989" s="14">
        <v>0.05</v>
      </c>
      <c r="L989" s="17">
        <f t="shared" si="14"/>
        <v>2860830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129</v>
      </c>
      <c r="F990" s="11">
        <v>1</v>
      </c>
      <c r="G990" s="11">
        <v>144</v>
      </c>
      <c r="H990" s="11" t="s">
        <v>115</v>
      </c>
      <c r="I990" s="13">
        <v>18600</v>
      </c>
      <c r="J990" s="14">
        <v>0.125</v>
      </c>
      <c r="K990" s="14">
        <v>0.05</v>
      </c>
      <c r="L990" s="17">
        <f t="shared" si="14"/>
        <v>2226420</v>
      </c>
      <c r="M990" s="17" t="s">
        <v>14</v>
      </c>
      <c r="N990" s="17"/>
    </row>
    <row r="991" spans="1:14" s="2" customFormat="1" ht="12.75" x14ac:dyDescent="0.2">
      <c r="A991" s="11" t="str">
        <f>IF(B991="","",COUNT(A$729:A990)+1)</f>
        <v/>
      </c>
      <c r="B991" s="18" t="s">
        <v>14</v>
      </c>
      <c r="C991" s="18" t="s">
        <v>14</v>
      </c>
      <c r="D991" s="19" t="s">
        <v>14</v>
      </c>
      <c r="E991" s="6" t="s">
        <v>169</v>
      </c>
      <c r="F991" s="11">
        <v>1</v>
      </c>
      <c r="G991" s="11">
        <v>48</v>
      </c>
      <c r="H991" s="11" t="s">
        <v>123</v>
      </c>
      <c r="I991" s="13">
        <v>31200</v>
      </c>
      <c r="J991" s="14">
        <v>0.125</v>
      </c>
      <c r="K991" s="14">
        <v>0.05</v>
      </c>
      <c r="L991" s="17">
        <f t="shared" si="14"/>
        <v>1244880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156</v>
      </c>
      <c r="F992" s="11">
        <v>1</v>
      </c>
      <c r="G992" s="11">
        <v>30</v>
      </c>
      <c r="H992" s="11" t="s">
        <v>139</v>
      </c>
      <c r="I992" s="13">
        <v>104400</v>
      </c>
      <c r="J992" s="14">
        <v>0.125</v>
      </c>
      <c r="K992" s="14">
        <v>0.05</v>
      </c>
      <c r="L992" s="17">
        <f t="shared" si="14"/>
        <v>2603475</v>
      </c>
      <c r="M992" s="17">
        <v>0</v>
      </c>
      <c r="N992" s="17">
        <f>SUM(L984:L992)-M992</f>
        <v>28727168.75</v>
      </c>
    </row>
    <row r="993" spans="1:14" s="2" customFormat="1" ht="12.75" x14ac:dyDescent="0.2">
      <c r="A993" s="11">
        <f>IF(B993="","",COUNT(A$729:A992)+1)</f>
        <v>36</v>
      </c>
      <c r="B993" s="18">
        <v>45073</v>
      </c>
      <c r="C993" s="18">
        <v>45070</v>
      </c>
      <c r="D993" s="19" t="s">
        <v>861</v>
      </c>
      <c r="E993" s="6" t="s">
        <v>166</v>
      </c>
      <c r="F993" s="11">
        <v>1</v>
      </c>
      <c r="G993" s="11">
        <v>12</v>
      </c>
      <c r="H993" s="11" t="s">
        <v>139</v>
      </c>
      <c r="I993" s="13">
        <v>176400</v>
      </c>
      <c r="J993" s="14">
        <v>0.125</v>
      </c>
      <c r="K993" s="14">
        <v>0.05</v>
      </c>
      <c r="L993" s="17">
        <f t="shared" si="14"/>
        <v>1759590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411</v>
      </c>
      <c r="F994" s="11">
        <v>1</v>
      </c>
      <c r="G994" s="11">
        <v>240</v>
      </c>
      <c r="H994" s="11" t="s">
        <v>115</v>
      </c>
      <c r="I994" s="13">
        <v>8800</v>
      </c>
      <c r="J994" s="14">
        <v>0.125</v>
      </c>
      <c r="K994" s="14">
        <v>0.05</v>
      </c>
      <c r="L994" s="17">
        <f t="shared" si="14"/>
        <v>1755600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859</v>
      </c>
      <c r="F995" s="11">
        <v>1</v>
      </c>
      <c r="G995" s="11">
        <v>240</v>
      </c>
      <c r="H995" s="11" t="s">
        <v>115</v>
      </c>
      <c r="I995" s="13">
        <v>10600</v>
      </c>
      <c r="J995" s="14">
        <v>0.125</v>
      </c>
      <c r="K995" s="14">
        <v>0.05</v>
      </c>
      <c r="L995" s="17">
        <f t="shared" si="14"/>
        <v>2114700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317</v>
      </c>
      <c r="F996" s="11">
        <v>3</v>
      </c>
      <c r="G996" s="11">
        <v>72</v>
      </c>
      <c r="H996" s="11" t="s">
        <v>131</v>
      </c>
      <c r="I996" s="13">
        <v>11100</v>
      </c>
      <c r="J996" s="14">
        <v>0.125</v>
      </c>
      <c r="K996" s="14">
        <v>0.05</v>
      </c>
      <c r="L996" s="17">
        <f t="shared" si="14"/>
        <v>664335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146</v>
      </c>
      <c r="F997" s="11">
        <v>3</v>
      </c>
      <c r="G997" s="11">
        <v>1500</v>
      </c>
      <c r="H997" s="11" t="s">
        <v>123</v>
      </c>
      <c r="I997" s="13">
        <v>1625</v>
      </c>
      <c r="J997" s="14">
        <v>0.125</v>
      </c>
      <c r="K997" s="14">
        <v>0.05</v>
      </c>
      <c r="L997" s="17">
        <f t="shared" si="14"/>
        <v>2026171.875</v>
      </c>
      <c r="M997" s="17" t="s">
        <v>14</v>
      </c>
      <c r="N997" s="17"/>
    </row>
    <row r="998" spans="1:14" s="2" customFormat="1" ht="12.75" x14ac:dyDescent="0.2">
      <c r="A998" s="11" t="str">
        <f>IF(B998="","",COUNT(A$729:A997)+1)</f>
        <v/>
      </c>
      <c r="B998" s="18" t="s">
        <v>14</v>
      </c>
      <c r="C998" s="18" t="s">
        <v>14</v>
      </c>
      <c r="D998" s="19" t="s">
        <v>14</v>
      </c>
      <c r="E998" s="6" t="s">
        <v>432</v>
      </c>
      <c r="F998" s="11">
        <v>2</v>
      </c>
      <c r="G998" s="11">
        <v>400</v>
      </c>
      <c r="H998" s="11" t="s">
        <v>123</v>
      </c>
      <c r="I998" s="13">
        <v>4400</v>
      </c>
      <c r="J998" s="14">
        <v>0.125</v>
      </c>
      <c r="K998" s="14">
        <v>0.05</v>
      </c>
      <c r="L998" s="17">
        <f t="shared" si="14"/>
        <v>1463000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142</v>
      </c>
      <c r="F999" s="11">
        <v>1</v>
      </c>
      <c r="G999" s="11">
        <v>144</v>
      </c>
      <c r="H999" s="11" t="s">
        <v>115</v>
      </c>
      <c r="I999" s="13">
        <v>23900</v>
      </c>
      <c r="J999" s="14">
        <v>0.125</v>
      </c>
      <c r="K999" s="14">
        <v>0.05</v>
      </c>
      <c r="L999" s="17">
        <f t="shared" si="14"/>
        <v>2860830</v>
      </c>
      <c r="M999" s="17">
        <v>0</v>
      </c>
      <c r="N999" s="17">
        <f>SUM(L993:L999)-M999</f>
        <v>12644226.875</v>
      </c>
    </row>
    <row r="1000" spans="1:14" s="2" customFormat="1" ht="12.75" x14ac:dyDescent="0.2">
      <c r="A1000" s="11">
        <f>IF(B1000="","",COUNT(A$729:A999)+1)</f>
        <v>37</v>
      </c>
      <c r="B1000" s="18">
        <v>45073</v>
      </c>
      <c r="C1000" s="18">
        <v>45070</v>
      </c>
      <c r="D1000" s="19" t="s">
        <v>862</v>
      </c>
      <c r="E1000" s="6" t="s">
        <v>224</v>
      </c>
      <c r="F1000" s="11">
        <v>1</v>
      </c>
      <c r="G1000" s="11">
        <v>24</v>
      </c>
      <c r="H1000" s="11" t="s">
        <v>120</v>
      </c>
      <c r="I1000" s="13">
        <v>162000</v>
      </c>
      <c r="J1000" s="14">
        <v>0.125</v>
      </c>
      <c r="K1000" s="14">
        <v>0.05</v>
      </c>
      <c r="L1000" s="17">
        <f t="shared" si="14"/>
        <v>3231900</v>
      </c>
      <c r="M1000" s="17" t="s">
        <v>14</v>
      </c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225</v>
      </c>
      <c r="F1001" s="11" t="s">
        <v>14</v>
      </c>
      <c r="G1001" s="11">
        <v>24</v>
      </c>
      <c r="H1001" s="11" t="s">
        <v>120</v>
      </c>
      <c r="I1001" s="13">
        <v>0</v>
      </c>
      <c r="J1001" s="14"/>
      <c r="K1001" s="14"/>
      <c r="L1001" s="17">
        <f t="shared" si="14"/>
        <v>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/>
      <c r="C1002" s="18"/>
      <c r="D1002" s="19"/>
      <c r="E1002" s="6" t="s">
        <v>837</v>
      </c>
      <c r="F1002" s="11"/>
      <c r="G1002" s="11"/>
      <c r="H1002" s="11"/>
      <c r="I1002" s="13"/>
      <c r="J1002" s="14"/>
      <c r="K1002" s="14"/>
      <c r="L1002" s="17"/>
      <c r="M1002" s="17"/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157</v>
      </c>
      <c r="F1003" s="11">
        <v>4</v>
      </c>
      <c r="G1003" s="11">
        <v>576</v>
      </c>
      <c r="H1003" s="11" t="s">
        <v>115</v>
      </c>
      <c r="I1003" s="13">
        <v>11900</v>
      </c>
      <c r="J1003" s="14">
        <v>0.125</v>
      </c>
      <c r="K1003" s="14">
        <v>0.05</v>
      </c>
      <c r="L1003" s="17">
        <f t="shared" si="14"/>
        <v>5697720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153</v>
      </c>
      <c r="F1004" s="11">
        <v>3</v>
      </c>
      <c r="G1004" s="11">
        <v>216</v>
      </c>
      <c r="H1004" s="11" t="s">
        <v>115</v>
      </c>
      <c r="I1004" s="13">
        <v>23000</v>
      </c>
      <c r="J1004" s="14">
        <v>0.125</v>
      </c>
      <c r="K1004" s="14">
        <v>0.05</v>
      </c>
      <c r="L1004" s="17">
        <f t="shared" si="14"/>
        <v>4129650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259</v>
      </c>
      <c r="F1005" s="11">
        <v>2</v>
      </c>
      <c r="G1005" s="11">
        <v>96</v>
      </c>
      <c r="H1005" s="11" t="s">
        <v>115</v>
      </c>
      <c r="I1005" s="13">
        <v>29600</v>
      </c>
      <c r="J1005" s="14">
        <v>0.125</v>
      </c>
      <c r="K1005" s="14">
        <v>0.05</v>
      </c>
      <c r="L1005" s="17">
        <f t="shared" si="14"/>
        <v>2362080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114</v>
      </c>
      <c r="F1006" s="11">
        <v>2</v>
      </c>
      <c r="G1006" s="11">
        <v>72</v>
      </c>
      <c r="H1006" s="11" t="s">
        <v>115</v>
      </c>
      <c r="I1006" s="13">
        <v>41500</v>
      </c>
      <c r="J1006" s="14">
        <v>0.125</v>
      </c>
      <c r="K1006" s="14">
        <v>0.05</v>
      </c>
      <c r="L1006" s="17">
        <f t="shared" si="14"/>
        <v>2483775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116</v>
      </c>
      <c r="F1007" s="11">
        <v>1</v>
      </c>
      <c r="G1007" s="11">
        <v>24</v>
      </c>
      <c r="H1007" s="11" t="s">
        <v>115</v>
      </c>
      <c r="I1007" s="13">
        <v>58900</v>
      </c>
      <c r="J1007" s="14">
        <v>0.125</v>
      </c>
      <c r="K1007" s="14">
        <v>0.05</v>
      </c>
      <c r="L1007" s="17">
        <f t="shared" si="14"/>
        <v>1175055</v>
      </c>
      <c r="M1007" s="17" t="s">
        <v>14</v>
      </c>
      <c r="N1007" s="17"/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117</v>
      </c>
      <c r="F1008" s="11">
        <v>2</v>
      </c>
      <c r="G1008" s="11">
        <v>48</v>
      </c>
      <c r="H1008" s="11" t="s">
        <v>115</v>
      </c>
      <c r="I1008" s="13">
        <v>66900</v>
      </c>
      <c r="J1008" s="14">
        <v>0.125</v>
      </c>
      <c r="K1008" s="14">
        <v>0.05</v>
      </c>
      <c r="L1008" s="17">
        <f t="shared" si="14"/>
        <v>2669310</v>
      </c>
      <c r="M1008" s="17" t="s">
        <v>14</v>
      </c>
      <c r="N1008" s="17"/>
    </row>
    <row r="1009" spans="1:14" s="2" customFormat="1" ht="12.75" x14ac:dyDescent="0.2">
      <c r="A1009" s="11" t="str">
        <f>IF(B1009="","",COUNT(A$729:A1008)+1)</f>
        <v/>
      </c>
      <c r="B1009" s="18" t="s">
        <v>14</v>
      </c>
      <c r="C1009" s="18" t="s">
        <v>14</v>
      </c>
      <c r="D1009" s="19" t="s">
        <v>14</v>
      </c>
      <c r="E1009" s="6" t="s">
        <v>836</v>
      </c>
      <c r="F1009" s="11" t="s">
        <v>14</v>
      </c>
      <c r="G1009" s="11">
        <v>7</v>
      </c>
      <c r="H1009" s="11" t="s">
        <v>115</v>
      </c>
      <c r="I1009" s="13">
        <v>145000</v>
      </c>
      <c r="J1009" s="14">
        <v>0.1</v>
      </c>
      <c r="K1009" s="14">
        <v>0.05</v>
      </c>
      <c r="L1009" s="17">
        <f t="shared" si="14"/>
        <v>867825</v>
      </c>
      <c r="M1009" s="17">
        <v>867825</v>
      </c>
      <c r="N1009" s="17">
        <f>SUM(L1000:L1009)-M1009</f>
        <v>21749490</v>
      </c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394</v>
      </c>
      <c r="F1010" s="11"/>
      <c r="G1010" s="11"/>
      <c r="H1010" s="11"/>
      <c r="I1010" s="13"/>
      <c r="J1010" s="14"/>
      <c r="K1010" s="14"/>
      <c r="L1010" s="17"/>
      <c r="M1010" s="17"/>
      <c r="N1010" s="17"/>
    </row>
    <row r="1011" spans="1:14" s="2" customFormat="1" ht="12.75" x14ac:dyDescent="0.2">
      <c r="A1011" s="11">
        <f>IF(B1011="","",COUNT(A$729:A1010)+1)</f>
        <v>38</v>
      </c>
      <c r="B1011" s="18">
        <v>45073</v>
      </c>
      <c r="C1011" s="18">
        <v>45070</v>
      </c>
      <c r="D1011" s="19" t="s">
        <v>863</v>
      </c>
      <c r="E1011" s="6" t="s">
        <v>317</v>
      </c>
      <c r="F1011" s="11">
        <v>1</v>
      </c>
      <c r="G1011" s="11">
        <v>24</v>
      </c>
      <c r="H1011" s="11" t="s">
        <v>131</v>
      </c>
      <c r="I1011" s="13">
        <v>11100</v>
      </c>
      <c r="J1011" s="14">
        <v>0.125</v>
      </c>
      <c r="K1011" s="14">
        <v>0.05</v>
      </c>
      <c r="L1011" s="17">
        <f t="shared" si="14"/>
        <v>221445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134</v>
      </c>
      <c r="F1012" s="11">
        <v>1</v>
      </c>
      <c r="G1012" s="11">
        <v>24</v>
      </c>
      <c r="H1012" s="11" t="s">
        <v>131</v>
      </c>
      <c r="I1012" s="13">
        <v>19000</v>
      </c>
      <c r="J1012" s="14">
        <v>0.125</v>
      </c>
      <c r="K1012" s="14">
        <v>0.05</v>
      </c>
      <c r="L1012" s="17">
        <f t="shared" si="14"/>
        <v>379050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864</v>
      </c>
      <c r="F1013" s="11">
        <v>1</v>
      </c>
      <c r="G1013" s="11">
        <v>24</v>
      </c>
      <c r="H1013" s="11" t="s">
        <v>131</v>
      </c>
      <c r="I1013" s="13">
        <v>22500</v>
      </c>
      <c r="J1013" s="14">
        <v>0.125</v>
      </c>
      <c r="K1013" s="14">
        <v>0.05</v>
      </c>
      <c r="L1013" s="17">
        <f t="shared" si="14"/>
        <v>448875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282</v>
      </c>
      <c r="F1014" s="11">
        <v>1</v>
      </c>
      <c r="G1014" s="11">
        <v>12</v>
      </c>
      <c r="H1014" s="11" t="s">
        <v>131</v>
      </c>
      <c r="I1014" s="13">
        <v>31000</v>
      </c>
      <c r="J1014" s="14">
        <v>0.125</v>
      </c>
      <c r="K1014" s="14">
        <v>0.05</v>
      </c>
      <c r="L1014" s="17">
        <f t="shared" si="14"/>
        <v>309225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690</v>
      </c>
      <c r="F1015" s="11">
        <v>1</v>
      </c>
      <c r="G1015" s="11">
        <v>24</v>
      </c>
      <c r="H1015" s="11" t="s">
        <v>131</v>
      </c>
      <c r="I1015" s="13">
        <v>12300</v>
      </c>
      <c r="J1015" s="14">
        <v>0.125</v>
      </c>
      <c r="K1015" s="14">
        <v>0.05</v>
      </c>
      <c r="L1015" s="17">
        <f t="shared" si="14"/>
        <v>245385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576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865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294</v>
      </c>
      <c r="F1018" s="11" t="s">
        <v>14</v>
      </c>
      <c r="G1018" s="11">
        <v>36</v>
      </c>
      <c r="H1018" s="11" t="s">
        <v>131</v>
      </c>
      <c r="I1018" s="13">
        <v>15800</v>
      </c>
      <c r="J1018" s="14">
        <v>0.125</v>
      </c>
      <c r="K1018" s="14">
        <v>0.05</v>
      </c>
      <c r="L1018" s="17">
        <f t="shared" si="14"/>
        <v>472815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295</v>
      </c>
      <c r="F1019" s="11" t="s">
        <v>14</v>
      </c>
      <c r="G1019" s="11">
        <v>36</v>
      </c>
      <c r="H1019" s="11" t="s">
        <v>131</v>
      </c>
      <c r="I1019" s="13">
        <v>15800</v>
      </c>
      <c r="J1019" s="14">
        <v>0.125</v>
      </c>
      <c r="K1019" s="14">
        <v>0.05</v>
      </c>
      <c r="L1019" s="17">
        <f t="shared" si="14"/>
        <v>472815</v>
      </c>
      <c r="M1019" s="17" t="s">
        <v>14</v>
      </c>
      <c r="N1019" s="17"/>
    </row>
    <row r="1020" spans="1:14" s="2" customFormat="1" ht="12.75" x14ac:dyDescent="0.2">
      <c r="A1020" s="11" t="str">
        <f>IF(B1020="","",COUNT(A$729:A1019)+1)</f>
        <v/>
      </c>
      <c r="B1020" s="18" t="s">
        <v>14</v>
      </c>
      <c r="C1020" s="18" t="s">
        <v>14</v>
      </c>
      <c r="D1020" s="19" t="s">
        <v>14</v>
      </c>
      <c r="E1020" s="6" t="s">
        <v>866</v>
      </c>
      <c r="F1020" s="11" t="s">
        <v>14</v>
      </c>
      <c r="G1020" s="11">
        <v>36</v>
      </c>
      <c r="H1020" s="11" t="s">
        <v>131</v>
      </c>
      <c r="I1020" s="13">
        <v>20700</v>
      </c>
      <c r="J1020" s="14">
        <v>0.125</v>
      </c>
      <c r="K1020" s="14">
        <v>0.05</v>
      </c>
      <c r="L1020" s="17">
        <f t="shared" si="14"/>
        <v>619447.5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610</v>
      </c>
      <c r="F1021" s="11" t="s">
        <v>14</v>
      </c>
      <c r="G1021" s="11">
        <v>36</v>
      </c>
      <c r="H1021" s="11" t="s">
        <v>131</v>
      </c>
      <c r="I1021" s="13">
        <v>20700</v>
      </c>
      <c r="J1021" s="14">
        <v>0.125</v>
      </c>
      <c r="K1021" s="14">
        <v>0.05</v>
      </c>
      <c r="L1021" s="17">
        <f t="shared" si="14"/>
        <v>619447.5</v>
      </c>
      <c r="M1021" s="17">
        <v>0</v>
      </c>
      <c r="N1021" s="17">
        <f>SUM(L1011:L1021)-M1021</f>
        <v>4734135</v>
      </c>
    </row>
    <row r="1022" spans="1:14" s="2" customFormat="1" ht="12.75" x14ac:dyDescent="0.2">
      <c r="A1022" s="11">
        <f>IF(B1022="","",COUNT(A$729:A1021)+1)</f>
        <v>39</v>
      </c>
      <c r="B1022" s="18">
        <v>45073</v>
      </c>
      <c r="C1022" s="18">
        <v>45070</v>
      </c>
      <c r="D1022" s="19" t="s">
        <v>867</v>
      </c>
      <c r="E1022" s="6" t="s">
        <v>673</v>
      </c>
      <c r="F1022" s="11">
        <v>1</v>
      </c>
      <c r="G1022" s="11">
        <v>144</v>
      </c>
      <c r="H1022" s="11" t="s">
        <v>120</v>
      </c>
      <c r="I1022" s="13">
        <v>28200</v>
      </c>
      <c r="J1022" s="14">
        <v>0.125</v>
      </c>
      <c r="K1022" s="14">
        <v>0.05</v>
      </c>
      <c r="L1022" s="17">
        <f t="shared" si="14"/>
        <v>3375540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429</v>
      </c>
      <c r="F1023" s="11">
        <v>1</v>
      </c>
      <c r="G1023" s="11">
        <v>96</v>
      </c>
      <c r="H1023" s="11" t="s">
        <v>152</v>
      </c>
      <c r="I1023" s="13">
        <v>7000</v>
      </c>
      <c r="J1023" s="14">
        <v>0.125</v>
      </c>
      <c r="K1023" s="14">
        <v>0.05</v>
      </c>
      <c r="L1023" s="17">
        <f t="shared" si="14"/>
        <v>558600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253</v>
      </c>
      <c r="F1024" s="11">
        <v>2</v>
      </c>
      <c r="G1024" s="11">
        <v>576</v>
      </c>
      <c r="H1024" s="11" t="s">
        <v>131</v>
      </c>
      <c r="I1024" s="13">
        <v>2150</v>
      </c>
      <c r="J1024" s="14">
        <v>0.125</v>
      </c>
      <c r="K1024" s="14">
        <v>0.05</v>
      </c>
      <c r="L1024" s="17">
        <f t="shared" si="14"/>
        <v>1029420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153</v>
      </c>
      <c r="F1025" s="11">
        <v>2</v>
      </c>
      <c r="G1025" s="11">
        <v>144</v>
      </c>
      <c r="H1025" s="11" t="s">
        <v>115</v>
      </c>
      <c r="I1025" s="13">
        <v>23000</v>
      </c>
      <c r="J1025" s="14">
        <v>0.125</v>
      </c>
      <c r="K1025" s="14">
        <v>0.05</v>
      </c>
      <c r="L1025" s="17">
        <f t="shared" si="14"/>
        <v>2753100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259</v>
      </c>
      <c r="F1026" s="11">
        <v>2</v>
      </c>
      <c r="G1026" s="11">
        <v>96</v>
      </c>
      <c r="H1026" s="11" t="s">
        <v>115</v>
      </c>
      <c r="I1026" s="13">
        <v>29600</v>
      </c>
      <c r="J1026" s="14">
        <v>0.125</v>
      </c>
      <c r="K1026" s="14">
        <v>0.05</v>
      </c>
      <c r="L1026" s="17">
        <f t="shared" si="14"/>
        <v>2362080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114</v>
      </c>
      <c r="F1027" s="11">
        <v>2</v>
      </c>
      <c r="G1027" s="11">
        <v>72</v>
      </c>
      <c r="H1027" s="11" t="s">
        <v>115</v>
      </c>
      <c r="I1027" s="13">
        <v>41500</v>
      </c>
      <c r="J1027" s="14">
        <v>0.125</v>
      </c>
      <c r="K1027" s="14">
        <v>0.05</v>
      </c>
      <c r="L1027" s="17">
        <f t="shared" ref="L1027:L1085" si="15">G1027*(I1027-(I1027*J1027)-((I1027-(I1027*J1027))*K1027))</f>
        <v>2483775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116</v>
      </c>
      <c r="F1028" s="11">
        <v>1</v>
      </c>
      <c r="G1028" s="11">
        <v>24</v>
      </c>
      <c r="H1028" s="11" t="s">
        <v>115</v>
      </c>
      <c r="I1028" s="13">
        <v>58900</v>
      </c>
      <c r="J1028" s="14">
        <v>0.125</v>
      </c>
      <c r="K1028" s="14">
        <v>0.05</v>
      </c>
      <c r="L1028" s="17">
        <f t="shared" si="15"/>
        <v>1175055</v>
      </c>
      <c r="M1028" s="17" t="s">
        <v>14</v>
      </c>
      <c r="N1028" s="17"/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117</v>
      </c>
      <c r="F1029" s="11">
        <v>1</v>
      </c>
      <c r="G1029" s="11">
        <v>24</v>
      </c>
      <c r="H1029" s="11" t="s">
        <v>115</v>
      </c>
      <c r="I1029" s="13">
        <v>66900</v>
      </c>
      <c r="J1029" s="14">
        <v>0.125</v>
      </c>
      <c r="K1029" s="14">
        <v>0.05</v>
      </c>
      <c r="L1029" s="17">
        <f t="shared" si="15"/>
        <v>1334655</v>
      </c>
      <c r="M1029" s="17" t="s">
        <v>14</v>
      </c>
      <c r="N1029" s="17"/>
    </row>
    <row r="1030" spans="1:14" s="2" customFormat="1" ht="12.75" x14ac:dyDescent="0.2">
      <c r="A1030" s="11" t="str">
        <f>IF(B1030="","",COUNT(A$729:A1029)+1)</f>
        <v/>
      </c>
      <c r="B1030" s="18" t="s">
        <v>14</v>
      </c>
      <c r="C1030" s="18" t="s">
        <v>14</v>
      </c>
      <c r="D1030" s="19" t="s">
        <v>14</v>
      </c>
      <c r="E1030" s="6" t="s">
        <v>836</v>
      </c>
      <c r="F1030" s="11" t="s">
        <v>14</v>
      </c>
      <c r="G1030" s="11">
        <v>4</v>
      </c>
      <c r="H1030" s="11" t="s">
        <v>115</v>
      </c>
      <c r="I1030" s="13">
        <v>145000</v>
      </c>
      <c r="J1030" s="14">
        <v>0.1</v>
      </c>
      <c r="K1030" s="14">
        <v>0.05</v>
      </c>
      <c r="L1030" s="17">
        <f t="shared" si="15"/>
        <v>495900</v>
      </c>
      <c r="M1030" s="17">
        <v>495900</v>
      </c>
      <c r="N1030" s="17">
        <f>SUM(L1022:L1030)-M1030</f>
        <v>15072225</v>
      </c>
    </row>
    <row r="1031" spans="1:14" s="2" customFormat="1" ht="12.75" x14ac:dyDescent="0.2">
      <c r="A1031" s="11" t="str">
        <f>IF(B1031="","",COUNT(A$729:A1030)+1)</f>
        <v/>
      </c>
      <c r="B1031" s="18" t="s">
        <v>14</v>
      </c>
      <c r="C1031" s="18" t="s">
        <v>14</v>
      </c>
      <c r="D1031" s="19" t="s">
        <v>14</v>
      </c>
      <c r="E1031" s="6" t="s">
        <v>394</v>
      </c>
      <c r="F1031" s="11"/>
      <c r="G1031" s="11"/>
      <c r="H1031" s="11"/>
      <c r="I1031" s="13"/>
      <c r="J1031" s="14"/>
      <c r="K1031" s="14"/>
      <c r="L1031" s="17"/>
      <c r="M1031" s="17"/>
      <c r="N1031" s="17"/>
    </row>
    <row r="1032" spans="1:14" s="2" customFormat="1" ht="12.75" x14ac:dyDescent="0.2">
      <c r="A1032" s="11">
        <f>IF(B1032="","",COUNT(A$729:A1031)+1)</f>
        <v>40</v>
      </c>
      <c r="B1032" s="18">
        <v>45075</v>
      </c>
      <c r="C1032" s="18">
        <v>45071</v>
      </c>
      <c r="D1032" s="19" t="s">
        <v>868</v>
      </c>
      <c r="E1032" s="6" t="s">
        <v>253</v>
      </c>
      <c r="F1032" s="11">
        <v>2</v>
      </c>
      <c r="G1032" s="11">
        <v>576</v>
      </c>
      <c r="H1032" s="11" t="s">
        <v>131</v>
      </c>
      <c r="I1032" s="13">
        <v>2150</v>
      </c>
      <c r="J1032" s="14">
        <v>0.125</v>
      </c>
      <c r="K1032" s="14">
        <v>0.05</v>
      </c>
      <c r="L1032" s="17">
        <f t="shared" si="15"/>
        <v>1029420</v>
      </c>
      <c r="M1032" s="17">
        <v>0</v>
      </c>
      <c r="N1032" s="17">
        <f>SUM(L1032)-M1032</f>
        <v>1029420</v>
      </c>
    </row>
    <row r="1033" spans="1:14" s="2" customFormat="1" ht="12.75" x14ac:dyDescent="0.2">
      <c r="A1033" s="11">
        <f>IF(B1033="","",COUNT(A$729:A1032)+1)</f>
        <v>41</v>
      </c>
      <c r="B1033" s="18">
        <v>45075</v>
      </c>
      <c r="C1033" s="18">
        <v>45072</v>
      </c>
      <c r="D1033" s="19" t="s">
        <v>869</v>
      </c>
      <c r="E1033" s="6" t="s">
        <v>870</v>
      </c>
      <c r="F1033" s="11">
        <v>2</v>
      </c>
      <c r="G1033" s="11">
        <v>1000</v>
      </c>
      <c r="H1033" s="11" t="s">
        <v>133</v>
      </c>
      <c r="I1033" s="13">
        <v>4300</v>
      </c>
      <c r="J1033" s="14">
        <v>0.125</v>
      </c>
      <c r="K1033" s="14">
        <v>0.05</v>
      </c>
      <c r="L1033" s="17">
        <f t="shared" si="15"/>
        <v>3574375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829</v>
      </c>
      <c r="F1034" s="11">
        <v>1</v>
      </c>
      <c r="G1034" s="11">
        <v>8</v>
      </c>
      <c r="H1034" s="11" t="s">
        <v>123</v>
      </c>
      <c r="I1034" s="13">
        <v>120000</v>
      </c>
      <c r="J1034" s="14">
        <v>0.125</v>
      </c>
      <c r="K1034" s="14">
        <v>0.05</v>
      </c>
      <c r="L1034" s="17">
        <f t="shared" si="15"/>
        <v>798000</v>
      </c>
      <c r="M1034" s="17">
        <v>0</v>
      </c>
      <c r="N1034" s="17">
        <f>SUM(L1033:L1034)-M1034</f>
        <v>4372375</v>
      </c>
    </row>
    <row r="1035" spans="1:14" s="2" customFormat="1" ht="12.75" x14ac:dyDescent="0.2">
      <c r="A1035" s="11">
        <f>IF(B1035="","",COUNT(A$729:A1034)+1)</f>
        <v>42</v>
      </c>
      <c r="B1035" s="18">
        <v>45079</v>
      </c>
      <c r="C1035" s="18">
        <v>45075</v>
      </c>
      <c r="D1035" s="19" t="s">
        <v>887</v>
      </c>
      <c r="E1035" s="6" t="s">
        <v>406</v>
      </c>
      <c r="F1035" s="11">
        <v>1</v>
      </c>
      <c r="G1035" s="11">
        <v>288</v>
      </c>
      <c r="H1035" s="11" t="s">
        <v>115</v>
      </c>
      <c r="I1035" s="13">
        <v>6700</v>
      </c>
      <c r="J1035" s="14">
        <v>0.125</v>
      </c>
      <c r="K1035" s="14">
        <v>0.05</v>
      </c>
      <c r="L1035" s="17">
        <f t="shared" si="15"/>
        <v>1603980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257</v>
      </c>
      <c r="F1036" s="11">
        <v>1</v>
      </c>
      <c r="G1036" s="11">
        <v>60</v>
      </c>
      <c r="H1036" s="11" t="s">
        <v>123</v>
      </c>
      <c r="I1036" s="13">
        <v>22200</v>
      </c>
      <c r="J1036" s="14">
        <v>0.125</v>
      </c>
      <c r="K1036" s="14">
        <v>0.05</v>
      </c>
      <c r="L1036" s="17">
        <f t="shared" si="15"/>
        <v>1107225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156</v>
      </c>
      <c r="F1037" s="11">
        <v>1</v>
      </c>
      <c r="G1037" s="11">
        <v>30</v>
      </c>
      <c r="H1037" s="11" t="s">
        <v>139</v>
      </c>
      <c r="I1037" s="13">
        <v>104400</v>
      </c>
      <c r="J1037" s="14">
        <v>0.125</v>
      </c>
      <c r="K1037" s="14">
        <v>0.05</v>
      </c>
      <c r="L1037" s="17">
        <f t="shared" si="15"/>
        <v>2603475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343</v>
      </c>
      <c r="F1038" s="11">
        <v>1</v>
      </c>
      <c r="G1038" s="11">
        <v>120</v>
      </c>
      <c r="H1038" s="11" t="s">
        <v>131</v>
      </c>
      <c r="I1038" s="13">
        <v>12950</v>
      </c>
      <c r="J1038" s="14">
        <v>0.125</v>
      </c>
      <c r="K1038" s="14">
        <v>0.05</v>
      </c>
      <c r="L1038" s="17">
        <f t="shared" si="15"/>
        <v>1291762.5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888</v>
      </c>
      <c r="F1039" s="11">
        <v>1</v>
      </c>
      <c r="G1039" s="11">
        <v>24</v>
      </c>
      <c r="H1039" s="11" t="s">
        <v>131</v>
      </c>
      <c r="I1039" s="13">
        <v>41000</v>
      </c>
      <c r="J1039" s="14">
        <v>0.125</v>
      </c>
      <c r="K1039" s="14">
        <v>0.05</v>
      </c>
      <c r="L1039" s="17">
        <f t="shared" si="15"/>
        <v>817950</v>
      </c>
      <c r="M1039" s="17" t="s">
        <v>14</v>
      </c>
      <c r="N1039" s="17"/>
    </row>
    <row r="1040" spans="1:14" s="2" customFormat="1" ht="12.75" x14ac:dyDescent="0.2">
      <c r="A1040" s="11" t="str">
        <f>IF(B1040="","",COUNT(A$729:A1039)+1)</f>
        <v/>
      </c>
      <c r="B1040" s="18" t="s">
        <v>14</v>
      </c>
      <c r="C1040" s="18" t="s">
        <v>14</v>
      </c>
      <c r="D1040" s="19" t="s">
        <v>14</v>
      </c>
      <c r="E1040" s="6" t="s">
        <v>864</v>
      </c>
      <c r="F1040" s="11">
        <v>1</v>
      </c>
      <c r="G1040" s="11">
        <v>24</v>
      </c>
      <c r="H1040" s="11" t="s">
        <v>131</v>
      </c>
      <c r="I1040" s="13">
        <v>22500</v>
      </c>
      <c r="J1040" s="14">
        <v>0.125</v>
      </c>
      <c r="K1040" s="14">
        <v>0.05</v>
      </c>
      <c r="L1040" s="17">
        <f t="shared" si="15"/>
        <v>448875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134</v>
      </c>
      <c r="F1041" s="11">
        <v>1</v>
      </c>
      <c r="G1041" s="11">
        <v>24</v>
      </c>
      <c r="H1041" s="11" t="s">
        <v>131</v>
      </c>
      <c r="I1041" s="13">
        <v>19000</v>
      </c>
      <c r="J1041" s="14">
        <v>0.125</v>
      </c>
      <c r="K1041" s="14">
        <v>0.05</v>
      </c>
      <c r="L1041" s="17">
        <f t="shared" si="15"/>
        <v>379050</v>
      </c>
      <c r="M1041" s="17">
        <v>0</v>
      </c>
      <c r="N1041" s="17">
        <f>SUM(L1035:L1041)-M1041</f>
        <v>8252317.5</v>
      </c>
    </row>
    <row r="1042" spans="1:14" s="2" customFormat="1" ht="12.75" x14ac:dyDescent="0.2">
      <c r="A1042" s="11">
        <f>IF(B1042="","",COUNT(A$729:A1041)+1)</f>
        <v>43</v>
      </c>
      <c r="B1042" s="18">
        <v>45079</v>
      </c>
      <c r="C1042" s="18">
        <v>45076</v>
      </c>
      <c r="D1042" s="19" t="s">
        <v>889</v>
      </c>
      <c r="E1042" s="6" t="s">
        <v>122</v>
      </c>
      <c r="F1042" s="11">
        <v>3</v>
      </c>
      <c r="G1042" s="11">
        <v>150</v>
      </c>
      <c r="H1042" s="11" t="s">
        <v>123</v>
      </c>
      <c r="I1042" s="13">
        <v>28300</v>
      </c>
      <c r="J1042" s="14">
        <v>0.125</v>
      </c>
      <c r="K1042" s="14">
        <v>0.05</v>
      </c>
      <c r="L1042" s="17">
        <f t="shared" si="15"/>
        <v>3528656.25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124</v>
      </c>
      <c r="F1043" s="11">
        <v>2</v>
      </c>
      <c r="G1043" s="11">
        <v>100</v>
      </c>
      <c r="H1043" s="11" t="s">
        <v>123</v>
      </c>
      <c r="I1043" s="13">
        <v>28300</v>
      </c>
      <c r="J1043" s="14">
        <v>0.125</v>
      </c>
      <c r="K1043" s="14">
        <v>0.05</v>
      </c>
      <c r="L1043" s="17">
        <f t="shared" si="15"/>
        <v>2352437.5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125</v>
      </c>
      <c r="F1044" s="11">
        <v>3</v>
      </c>
      <c r="G1044" s="11">
        <v>150</v>
      </c>
      <c r="H1044" s="11" t="s">
        <v>123</v>
      </c>
      <c r="I1044" s="13">
        <v>34100</v>
      </c>
      <c r="J1044" s="14">
        <v>0.125</v>
      </c>
      <c r="K1044" s="14">
        <v>0.05</v>
      </c>
      <c r="L1044" s="17">
        <f t="shared" si="15"/>
        <v>4251843.75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126</v>
      </c>
      <c r="F1045" s="11">
        <v>1</v>
      </c>
      <c r="G1045" s="11">
        <v>50</v>
      </c>
      <c r="H1045" s="11" t="s">
        <v>123</v>
      </c>
      <c r="I1045" s="13">
        <v>34100</v>
      </c>
      <c r="J1045" s="14">
        <v>0.125</v>
      </c>
      <c r="K1045" s="14">
        <v>0.05</v>
      </c>
      <c r="L1045" s="17">
        <f t="shared" si="15"/>
        <v>1417281.25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228</v>
      </c>
      <c r="F1046" s="11">
        <v>2</v>
      </c>
      <c r="G1046" s="11">
        <v>100</v>
      </c>
      <c r="H1046" s="11" t="s">
        <v>123</v>
      </c>
      <c r="I1046" s="13">
        <v>32000</v>
      </c>
      <c r="J1046" s="14">
        <v>0.125</v>
      </c>
      <c r="K1046" s="14">
        <v>0.05</v>
      </c>
      <c r="L1046" s="17">
        <f t="shared" si="15"/>
        <v>2660000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406</v>
      </c>
      <c r="F1047" s="11">
        <v>3</v>
      </c>
      <c r="G1047" s="11">
        <v>864</v>
      </c>
      <c r="H1047" s="11" t="s">
        <v>115</v>
      </c>
      <c r="I1047" s="13">
        <v>6700</v>
      </c>
      <c r="J1047" s="14">
        <v>0.125</v>
      </c>
      <c r="K1047" s="14">
        <v>0.05</v>
      </c>
      <c r="L1047" s="17">
        <f t="shared" si="15"/>
        <v>4811940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234</v>
      </c>
      <c r="F1048" s="11">
        <v>4</v>
      </c>
      <c r="G1048" s="11">
        <v>576</v>
      </c>
      <c r="H1048" s="11" t="s">
        <v>115</v>
      </c>
      <c r="I1048" s="13">
        <v>10600</v>
      </c>
      <c r="J1048" s="14">
        <v>0.125</v>
      </c>
      <c r="K1048" s="14">
        <v>0.05</v>
      </c>
      <c r="L1048" s="17">
        <f t="shared" si="15"/>
        <v>5075280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233</v>
      </c>
      <c r="F1049" s="11">
        <v>1</v>
      </c>
      <c r="G1049" s="11">
        <v>72</v>
      </c>
      <c r="H1049" s="11" t="s">
        <v>115</v>
      </c>
      <c r="I1049" s="13">
        <v>21200</v>
      </c>
      <c r="J1049" s="14">
        <v>0.125</v>
      </c>
      <c r="K1049" s="14">
        <v>0.05</v>
      </c>
      <c r="L1049" s="17">
        <f t="shared" si="15"/>
        <v>1268820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142</v>
      </c>
      <c r="F1050" s="11">
        <v>1</v>
      </c>
      <c r="G1050" s="11">
        <v>144</v>
      </c>
      <c r="H1050" s="11" t="s">
        <v>115</v>
      </c>
      <c r="I1050" s="13">
        <v>23900</v>
      </c>
      <c r="J1050" s="14">
        <v>0.125</v>
      </c>
      <c r="K1050" s="14">
        <v>0.05</v>
      </c>
      <c r="L1050" s="17">
        <f t="shared" si="15"/>
        <v>2860830</v>
      </c>
      <c r="M1050" s="17" t="s">
        <v>14</v>
      </c>
      <c r="N1050" s="17"/>
    </row>
    <row r="1051" spans="1:14" s="2" customFormat="1" ht="12.75" x14ac:dyDescent="0.2">
      <c r="A1051" s="11" t="str">
        <f>IF(B1051="","",COUNT(A$729:A1050)+1)</f>
        <v/>
      </c>
      <c r="B1051" s="18" t="s">
        <v>14</v>
      </c>
      <c r="C1051" s="18" t="s">
        <v>14</v>
      </c>
      <c r="D1051" s="19" t="s">
        <v>14</v>
      </c>
      <c r="E1051" s="6" t="s">
        <v>247</v>
      </c>
      <c r="F1051" s="11">
        <v>1</v>
      </c>
      <c r="G1051" s="11">
        <v>72</v>
      </c>
      <c r="H1051" s="11" t="s">
        <v>115</v>
      </c>
      <c r="I1051" s="13">
        <v>47800</v>
      </c>
      <c r="J1051" s="14">
        <v>0.125</v>
      </c>
      <c r="K1051" s="14">
        <v>0.05</v>
      </c>
      <c r="L1051" s="17">
        <f t="shared" si="15"/>
        <v>2860830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433</v>
      </c>
      <c r="F1052" s="11">
        <v>1</v>
      </c>
      <c r="G1052" s="11">
        <v>144</v>
      </c>
      <c r="H1052" s="11" t="s">
        <v>120</v>
      </c>
      <c r="I1052" s="13">
        <v>20400</v>
      </c>
      <c r="J1052" s="14">
        <v>0.125</v>
      </c>
      <c r="K1052" s="14">
        <v>0.05</v>
      </c>
      <c r="L1052" s="17">
        <f t="shared" si="15"/>
        <v>2441880</v>
      </c>
      <c r="M1052" s="17">
        <v>0</v>
      </c>
      <c r="N1052" s="17">
        <f>SUM(L1042:L1052)-M1052</f>
        <v>33529798.75</v>
      </c>
    </row>
    <row r="1053" spans="1:14" s="2" customFormat="1" ht="12.75" x14ac:dyDescent="0.2">
      <c r="A1053" s="11">
        <f>IF(B1053="","",COUNT(A$729:A1052)+1)</f>
        <v>44</v>
      </c>
      <c r="B1053" s="18">
        <v>45079</v>
      </c>
      <c r="C1053" s="18">
        <v>45076</v>
      </c>
      <c r="D1053" s="19" t="s">
        <v>890</v>
      </c>
      <c r="E1053" s="6" t="s">
        <v>156</v>
      </c>
      <c r="F1053" s="11">
        <v>1</v>
      </c>
      <c r="G1053" s="11">
        <v>30</v>
      </c>
      <c r="H1053" s="11" t="s">
        <v>139</v>
      </c>
      <c r="I1053" s="13">
        <v>104400</v>
      </c>
      <c r="J1053" s="14">
        <v>0.125</v>
      </c>
      <c r="K1053" s="14">
        <v>0.05</v>
      </c>
      <c r="L1053" s="17">
        <f t="shared" si="15"/>
        <v>2603475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891</v>
      </c>
      <c r="F1054" s="11">
        <v>1</v>
      </c>
      <c r="G1054" s="11">
        <v>30</v>
      </c>
      <c r="H1054" s="11" t="s">
        <v>139</v>
      </c>
      <c r="I1054" s="13">
        <v>109200</v>
      </c>
      <c r="J1054" s="14">
        <v>0.125</v>
      </c>
      <c r="K1054" s="14">
        <v>0.05</v>
      </c>
      <c r="L1054" s="17">
        <f t="shared" si="15"/>
        <v>2723175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283</v>
      </c>
      <c r="F1055" s="11">
        <v>1</v>
      </c>
      <c r="G1055" s="11">
        <v>24</v>
      </c>
      <c r="H1055" s="11" t="s">
        <v>131</v>
      </c>
      <c r="I1055" s="13">
        <v>24300</v>
      </c>
      <c r="J1055" s="14">
        <v>0.125</v>
      </c>
      <c r="K1055" s="14">
        <v>0.05</v>
      </c>
      <c r="L1055" s="17">
        <f t="shared" si="15"/>
        <v>484785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317</v>
      </c>
      <c r="F1056" s="11">
        <v>1</v>
      </c>
      <c r="G1056" s="11">
        <v>24</v>
      </c>
      <c r="H1056" s="11" t="s">
        <v>131</v>
      </c>
      <c r="I1056" s="13">
        <v>11100</v>
      </c>
      <c r="J1056" s="14">
        <v>0.125</v>
      </c>
      <c r="K1056" s="14">
        <v>0.05</v>
      </c>
      <c r="L1056" s="17">
        <f t="shared" si="15"/>
        <v>221445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134</v>
      </c>
      <c r="F1057" s="11">
        <v>1</v>
      </c>
      <c r="G1057" s="11">
        <v>24</v>
      </c>
      <c r="H1057" s="11" t="s">
        <v>131</v>
      </c>
      <c r="I1057" s="13">
        <v>19000</v>
      </c>
      <c r="J1057" s="14">
        <v>0.125</v>
      </c>
      <c r="K1057" s="14">
        <v>0.05</v>
      </c>
      <c r="L1057" s="17">
        <f t="shared" si="15"/>
        <v>379050</v>
      </c>
      <c r="M1057" s="17" t="s">
        <v>14</v>
      </c>
      <c r="N1057" s="17"/>
    </row>
    <row r="1058" spans="1:14" s="2" customFormat="1" ht="12.75" x14ac:dyDescent="0.2">
      <c r="A1058" s="11" t="str">
        <f>IF(B1058="","",COUNT(A$729:A1057)+1)</f>
        <v/>
      </c>
      <c r="B1058" s="18" t="s">
        <v>14</v>
      </c>
      <c r="C1058" s="18" t="s">
        <v>14</v>
      </c>
      <c r="D1058" s="19" t="s">
        <v>14</v>
      </c>
      <c r="E1058" s="6" t="s">
        <v>864</v>
      </c>
      <c r="F1058" s="11">
        <v>1</v>
      </c>
      <c r="G1058" s="11">
        <v>24</v>
      </c>
      <c r="H1058" s="11" t="s">
        <v>131</v>
      </c>
      <c r="I1058" s="13">
        <v>22500</v>
      </c>
      <c r="J1058" s="14">
        <v>0.125</v>
      </c>
      <c r="K1058" s="14">
        <v>0.05</v>
      </c>
      <c r="L1058" s="17">
        <f t="shared" si="15"/>
        <v>448875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443</v>
      </c>
      <c r="F1059" s="11">
        <v>1</v>
      </c>
      <c r="G1059" s="11">
        <v>144</v>
      </c>
      <c r="H1059" s="11" t="s">
        <v>120</v>
      </c>
      <c r="I1059" s="13">
        <v>27600</v>
      </c>
      <c r="J1059" s="14">
        <v>0.125</v>
      </c>
      <c r="K1059" s="14">
        <v>0.05</v>
      </c>
      <c r="L1059" s="17">
        <f t="shared" si="15"/>
        <v>3303720</v>
      </c>
      <c r="M1059" s="17">
        <v>0</v>
      </c>
      <c r="N1059" s="17">
        <f>SUM(L1053:L1059)-M1059</f>
        <v>10164525</v>
      </c>
    </row>
    <row r="1060" spans="1:14" s="2" customFormat="1" ht="12.75" x14ac:dyDescent="0.2">
      <c r="A1060" s="11">
        <f>IF(B1060="","",COUNT(A$729:A1059)+1)</f>
        <v>45</v>
      </c>
      <c r="B1060" s="18">
        <v>45079</v>
      </c>
      <c r="C1060" s="18">
        <v>45076</v>
      </c>
      <c r="D1060" s="19" t="s">
        <v>892</v>
      </c>
      <c r="E1060" s="6" t="s">
        <v>153</v>
      </c>
      <c r="F1060" s="11">
        <v>2</v>
      </c>
      <c r="G1060" s="11">
        <v>144</v>
      </c>
      <c r="H1060" s="11" t="s">
        <v>115</v>
      </c>
      <c r="I1060" s="13">
        <v>23000</v>
      </c>
      <c r="J1060" s="14">
        <v>0.125</v>
      </c>
      <c r="K1060" s="14">
        <v>0.05</v>
      </c>
      <c r="L1060" s="17">
        <f t="shared" si="15"/>
        <v>2753100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259</v>
      </c>
      <c r="F1061" s="11">
        <v>1</v>
      </c>
      <c r="G1061" s="11">
        <v>48</v>
      </c>
      <c r="H1061" s="11" t="s">
        <v>115</v>
      </c>
      <c r="I1061" s="13">
        <v>29600</v>
      </c>
      <c r="J1061" s="14">
        <v>0.125</v>
      </c>
      <c r="K1061" s="14">
        <v>0.05</v>
      </c>
      <c r="L1061" s="17">
        <f t="shared" si="15"/>
        <v>1181040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114</v>
      </c>
      <c r="F1062" s="11">
        <v>1</v>
      </c>
      <c r="G1062" s="11">
        <v>36</v>
      </c>
      <c r="H1062" s="11" t="s">
        <v>893</v>
      </c>
      <c r="I1062" s="13">
        <v>41500</v>
      </c>
      <c r="J1062" s="14">
        <v>0.125</v>
      </c>
      <c r="K1062" s="14">
        <v>0.05</v>
      </c>
      <c r="L1062" s="17">
        <f t="shared" si="15"/>
        <v>1241887.5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116</v>
      </c>
      <c r="F1063" s="11">
        <v>1</v>
      </c>
      <c r="G1063" s="11">
        <v>24</v>
      </c>
      <c r="H1063" s="11" t="s">
        <v>115</v>
      </c>
      <c r="I1063" s="13">
        <v>58900</v>
      </c>
      <c r="J1063" s="14">
        <v>0.125</v>
      </c>
      <c r="K1063" s="14">
        <v>0.05</v>
      </c>
      <c r="L1063" s="17">
        <f t="shared" si="15"/>
        <v>1175055</v>
      </c>
      <c r="M1063" s="17" t="s">
        <v>14</v>
      </c>
      <c r="N1063" s="17"/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117</v>
      </c>
      <c r="F1064" s="11">
        <v>1</v>
      </c>
      <c r="G1064" s="11">
        <v>24</v>
      </c>
      <c r="H1064" s="11" t="s">
        <v>115</v>
      </c>
      <c r="I1064" s="13">
        <v>66900</v>
      </c>
      <c r="J1064" s="14">
        <v>0.125</v>
      </c>
      <c r="K1064" s="14">
        <v>0.05</v>
      </c>
      <c r="L1064" s="17">
        <f t="shared" si="15"/>
        <v>1334655</v>
      </c>
      <c r="M1064" s="17" t="s">
        <v>14</v>
      </c>
      <c r="N1064" s="17"/>
    </row>
    <row r="1065" spans="1:14" s="2" customFormat="1" ht="12.75" x14ac:dyDescent="0.2">
      <c r="A1065" s="11" t="str">
        <f>IF(B1065="","",COUNT(A$729:A1064)+1)</f>
        <v/>
      </c>
      <c r="B1065" s="18" t="s">
        <v>14</v>
      </c>
      <c r="C1065" s="18" t="s">
        <v>14</v>
      </c>
      <c r="D1065" s="19" t="s">
        <v>14</v>
      </c>
      <c r="E1065" s="6" t="s">
        <v>836</v>
      </c>
      <c r="F1065" s="11" t="s">
        <v>14</v>
      </c>
      <c r="G1065" s="11">
        <v>3</v>
      </c>
      <c r="H1065" s="11" t="s">
        <v>115</v>
      </c>
      <c r="I1065" s="13">
        <v>145000</v>
      </c>
      <c r="J1065" s="14">
        <v>0.1</v>
      </c>
      <c r="K1065" s="14">
        <v>0.05</v>
      </c>
      <c r="L1065" s="17">
        <f t="shared" si="15"/>
        <v>371925</v>
      </c>
      <c r="M1065" s="17">
        <v>0</v>
      </c>
      <c r="N1065" s="17">
        <f>SUM(L1060:L1065)-M1065</f>
        <v>8057662.5</v>
      </c>
    </row>
    <row r="1066" spans="1:14" s="2" customFormat="1" ht="12.75" x14ac:dyDescent="0.2">
      <c r="A1066" s="11" t="str">
        <f>IF(B1066="","",COUNT(A$729:A1065)+1)</f>
        <v/>
      </c>
      <c r="B1066" s="18" t="s">
        <v>14</v>
      </c>
      <c r="C1066" s="18" t="s">
        <v>14</v>
      </c>
      <c r="D1066" s="19" t="s">
        <v>14</v>
      </c>
      <c r="E1066" s="6" t="s">
        <v>394</v>
      </c>
      <c r="F1066" s="11"/>
      <c r="G1066" s="11"/>
      <c r="H1066" s="11"/>
      <c r="I1066" s="13"/>
      <c r="J1066" s="14"/>
      <c r="K1066" s="14"/>
      <c r="L1066" s="17"/>
      <c r="M1066" s="17"/>
      <c r="N1066" s="17"/>
    </row>
    <row r="1067" spans="1:14" s="2" customFormat="1" ht="12.75" x14ac:dyDescent="0.2">
      <c r="A1067" s="11">
        <f>IF(B1067="","",COUNT(A$729:A1066)+1)</f>
        <v>46</v>
      </c>
      <c r="B1067" s="18">
        <v>45082</v>
      </c>
      <c r="C1067" s="18">
        <v>45077</v>
      </c>
      <c r="D1067" s="19" t="s">
        <v>919</v>
      </c>
      <c r="E1067" s="6" t="s">
        <v>168</v>
      </c>
      <c r="F1067" s="11">
        <v>2</v>
      </c>
      <c r="G1067" s="11">
        <v>40</v>
      </c>
      <c r="H1067" s="11" t="s">
        <v>131</v>
      </c>
      <c r="I1067" s="13">
        <v>40500</v>
      </c>
      <c r="J1067" s="14">
        <v>0.125</v>
      </c>
      <c r="K1067" s="14">
        <v>0.05</v>
      </c>
      <c r="L1067" s="17">
        <f t="shared" si="15"/>
        <v>1346625</v>
      </c>
      <c r="M1067" s="17" t="s">
        <v>14</v>
      </c>
      <c r="N1067" s="17"/>
    </row>
    <row r="1068" spans="1:14" s="2" customFormat="1" ht="12.75" x14ac:dyDescent="0.2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373</v>
      </c>
      <c r="F1068" s="11">
        <v>1</v>
      </c>
      <c r="G1068" s="11">
        <v>10</v>
      </c>
      <c r="H1068" s="11" t="s">
        <v>152</v>
      </c>
      <c r="I1068" s="13">
        <v>89000</v>
      </c>
      <c r="J1068" s="14">
        <v>0.125</v>
      </c>
      <c r="K1068" s="14">
        <v>0.05</v>
      </c>
      <c r="L1068" s="17">
        <f t="shared" si="15"/>
        <v>739812.5</v>
      </c>
      <c r="M1068" s="17">
        <v>0</v>
      </c>
      <c r="N1068" s="17">
        <f>SUM(L1067:L1068)-M1068</f>
        <v>2086437.5</v>
      </c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5"/>
        <v>#VALUE!</v>
      </c>
      <c r="M1069" s="17" t="s">
        <v>14</v>
      </c>
      <c r="N1069" s="17"/>
    </row>
    <row r="1070" spans="1:14" s="2" customFormat="1" ht="12.75" x14ac:dyDescent="0.2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5"/>
        <v>#VALUE!</v>
      </c>
      <c r="M1070" s="17" t="s">
        <v>14</v>
      </c>
      <c r="N1070" s="17"/>
    </row>
    <row r="1071" spans="1:14" s="2" customFormat="1" ht="12.75" x14ac:dyDescent="0.2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5"/>
        <v>#VALUE!</v>
      </c>
      <c r="M1071" s="17" t="s">
        <v>14</v>
      </c>
      <c r="N1071" s="17"/>
    </row>
    <row r="1072" spans="1:14" s="2" customFormat="1" ht="12.75" x14ac:dyDescent="0.2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5"/>
        <v>#VALUE!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5"/>
        <v>#VALUE!</v>
      </c>
      <c r="M1073" s="17" t="s">
        <v>14</v>
      </c>
      <c r="N1073" s="17"/>
    </row>
    <row r="1074" spans="1:14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5"/>
        <v>#VALUE!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5"/>
        <v>#VALUE!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5"/>
        <v>#VALUE!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5"/>
        <v>#VALUE!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5"/>
        <v>#VALUE!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5"/>
        <v>#VALUE!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5"/>
        <v>#VALUE!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5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5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5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si="15"/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5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ref="L1086:L1149" si="16">G1086*(I1086-(I1086*J1086)-((I1086-(I1086*J1086))*K1086))</f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6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6"/>
        <v>#VALUE!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6"/>
        <v>#VALUE!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6"/>
        <v>#VALUE!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6"/>
        <v>#VALUE!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6"/>
        <v>#VALUE!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6"/>
        <v>#VALUE!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6"/>
        <v>#VALUE!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si="16"/>
        <v>#VALUE!</v>
      </c>
      <c r="M1095" s="17" t="s">
        <v>14</v>
      </c>
      <c r="N1095" s="17"/>
    </row>
    <row r="1096" spans="1:14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4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5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17" t="s">
        <v>14</v>
      </c>
      <c r="N1112" s="17"/>
    </row>
    <row r="1113" spans="1:15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20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20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20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45" t="s">
        <v>14</v>
      </c>
      <c r="N1116" s="47"/>
      <c r="O1116" s="48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20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20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4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4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6"/>
        <v>#VALUE!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6"/>
        <v>#VALUE!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6"/>
        <v>#VALUE!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6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6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6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6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6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6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6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6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6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6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6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6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si="16"/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6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ref="L1150:L1213" si="17">G1150*(I1150-(I1150*J1150)-((I1150-(I1150*J1150))*K1150))</f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7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7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7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7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7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7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7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7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si="17"/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7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7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7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7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7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7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7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7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7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7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7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7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7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7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7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si="17"/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7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ref="L1214:L1277" si="18">G1214*(I1214-(I1214*J1214)-((I1214-(I1214*J1214))*K1214))</f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8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8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8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8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8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8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8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8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si="18"/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8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8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8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8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8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8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8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8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8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8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8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8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8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8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8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si="18"/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8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ref="L1278:L1341" si="19">G1278*(I1278-(I1278*J1278)-((I1278-(I1278*J1278))*K1278))</f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9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9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9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9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9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9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9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9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si="19"/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49" t="s">
        <v>14</v>
      </c>
      <c r="N1313" s="49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49" t="s">
        <v>14</v>
      </c>
      <c r="N1317" s="49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49" t="s">
        <v>14</v>
      </c>
      <c r="N1322" s="49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19"/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19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19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19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19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19"/>
        <v>#VALUE!</v>
      </c>
      <c r="M1330" s="17" t="s">
        <v>14</v>
      </c>
      <c r="N1330" s="17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19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19"/>
        <v>#VALUE!</v>
      </c>
      <c r="M1332" s="49" t="s">
        <v>14</v>
      </c>
      <c r="N1332" s="49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19"/>
        <v>#VALUE!</v>
      </c>
      <c r="M1333" s="17" t="s">
        <v>14</v>
      </c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19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19"/>
        <v>#VALUE!</v>
      </c>
      <c r="M1335" s="49" t="s">
        <v>14</v>
      </c>
      <c r="N1335" s="49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19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19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19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19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si="19"/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19"/>
        <v>#VALUE!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ref="L1342:L1405" si="20">G1342*(I1342-(I1342*J1342)-((I1342-(I1342*J1342))*K1342))</f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20"/>
        <v>#VALUE!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20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20"/>
        <v>#VALUE!</v>
      </c>
      <c r="M1345" s="49" t="s">
        <v>14</v>
      </c>
      <c r="N1345" s="49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20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20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20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20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20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si="20"/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49" t="s">
        <v>14</v>
      </c>
      <c r="N1355" s="49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49" t="s">
        <v>14</v>
      </c>
      <c r="N1359" s="49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49" t="s">
        <v>14</v>
      </c>
      <c r="N1362" s="49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49" t="s">
        <v>14</v>
      </c>
      <c r="N1370" s="49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si="20"/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0"/>
        <v>#VALUE!</v>
      </c>
      <c r="M1377" s="49" t="s">
        <v>14</v>
      </c>
      <c r="N1377" s="49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>G1378*(I1378-(I1378*J1378)-((I1378-(I1378*J1378))*K1378))</f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>G1379*(I1379-(I1379*J1379)-((I1379-(I1379*J1379))*K1379))</f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>G1380*(I1380-(I1380*J1380)-((I1380-(I1380*J1380))*K1380))</f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>G1381*(I1381-(I1381*J1381)-((I1381-(I1381*J1381))*K1381))</f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>G1382*(I1382-(I1382*J1382)-((I1382-(I1382*J1382))*K1382))</f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0"/>
        <v>#VALUE!</v>
      </c>
      <c r="M1386" s="49" t="s">
        <v>14</v>
      </c>
      <c r="N1386" s="49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0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0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si="20"/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0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0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0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0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0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0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0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0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0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0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0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0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0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0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0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0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ref="L1406:L1469" si="21">G1406*(I1406-(I1406*J1406)-((I1406-(I1406*J1406))*K1406))</f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1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1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1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1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1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1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1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1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1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1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1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1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1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1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1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1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1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ref="L1470:L1540" si="22">G1470*(I1470-(I1470*J1470)-((I1470-(I1470*J1470))*K1470))</f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2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2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2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2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2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2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2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2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2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2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2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2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2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2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2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2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2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ref="L1541:L1604" si="23">G1541*(I1541-(I1541*J1541)-((I1541-(I1541*J1541))*K1541))</f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ht="15.75" x14ac:dyDescent="0.25">
      <c r="A1556" s="46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3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3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3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3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3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3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3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3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3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3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3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3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3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3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3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3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3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ref="L1605:L1668" si="24">G1605*(I1605-(I1605*J1605)-((I1605-(I1605*J1605))*K1605))</f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4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4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4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4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4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4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4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4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4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4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4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4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4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4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4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4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4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ref="L1669:L1732" si="25">G1669*(I1669-(I1669*J1669)-((I1669-(I1669*J1669))*K1669))</f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5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5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5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5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5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5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5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5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5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5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5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5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5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5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5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5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5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ref="L1733:L1796" si="26">G1733*(I1733-(I1733*J1733)-((I1733-(I1733*J1733))*K1733))</f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6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6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6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6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6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6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6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6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6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6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6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6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6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6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6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6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6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ref="L1797:L1845" si="27">G1797*(I1797-(I1797*J1797)-((I1797-(I1797*J1797))*K1797))</f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 t="e">
        <f t="shared" si="27"/>
        <v>#VALUE!</v>
      </c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 t="e">
        <f t="shared" si="27"/>
        <v>#VALUE!</v>
      </c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 t="e">
        <f t="shared" si="27"/>
        <v>#VALUE!</v>
      </c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 t="e">
        <f t="shared" si="27"/>
        <v>#VALUE!</v>
      </c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 t="e">
        <f t="shared" si="27"/>
        <v>#VALUE!</v>
      </c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 t="e">
        <f t="shared" si="27"/>
        <v>#VALUE!</v>
      </c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 t="e">
        <f t="shared" si="27"/>
        <v>#VALUE!</v>
      </c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 t="e">
        <f t="shared" si="27"/>
        <v>#VALUE!</v>
      </c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 t="e">
        <f t="shared" si="27"/>
        <v>#VALUE!</v>
      </c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 t="e">
        <f t="shared" si="27"/>
        <v>#VALUE!</v>
      </c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 t="e">
        <f t="shared" si="27"/>
        <v>#VALUE!</v>
      </c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 t="e">
        <f t="shared" si="27"/>
        <v>#VALUE!</v>
      </c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 t="e">
        <f t="shared" si="27"/>
        <v>#VALUE!</v>
      </c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 t="e">
        <f t="shared" si="27"/>
        <v>#VALUE!</v>
      </c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 t="e">
        <f t="shared" si="27"/>
        <v>#VALUE!</v>
      </c>
      <c r="M1843" s="17" t="s">
        <v>14</v>
      </c>
      <c r="N1843" s="17"/>
    </row>
    <row r="1844" spans="1:14" x14ac:dyDescent="0.25">
      <c r="A1844" s="11" t="s">
        <v>14</v>
      </c>
      <c r="B1844" s="18" t="s">
        <v>14</v>
      </c>
      <c r="C1844" s="18" t="s">
        <v>14</v>
      </c>
      <c r="D1844" s="19" t="s">
        <v>14</v>
      </c>
      <c r="E1844" s="6" t="s">
        <v>14</v>
      </c>
      <c r="F1844" s="11" t="s">
        <v>14</v>
      </c>
      <c r="G1844" s="11" t="s">
        <v>14</v>
      </c>
      <c r="H1844" s="11" t="s">
        <v>14</v>
      </c>
      <c r="I1844" s="13" t="s">
        <v>14</v>
      </c>
      <c r="J1844" s="14" t="s">
        <v>14</v>
      </c>
      <c r="K1844" s="14" t="s">
        <v>14</v>
      </c>
      <c r="L1844" s="17" t="e">
        <f t="shared" si="27"/>
        <v>#VALUE!</v>
      </c>
      <c r="M1844" s="17" t="s">
        <v>14</v>
      </c>
      <c r="N1844" s="17"/>
    </row>
    <row r="1845" spans="1:14" x14ac:dyDescent="0.25">
      <c r="A1845" s="11" t="s">
        <v>14</v>
      </c>
      <c r="B1845" s="18" t="s">
        <v>14</v>
      </c>
      <c r="C1845" s="18" t="s">
        <v>14</v>
      </c>
      <c r="D1845" s="19" t="s">
        <v>14</v>
      </c>
      <c r="E1845" s="6" t="s">
        <v>14</v>
      </c>
      <c r="F1845" s="11" t="s">
        <v>14</v>
      </c>
      <c r="G1845" s="11" t="s">
        <v>14</v>
      </c>
      <c r="H1845" s="11" t="s">
        <v>14</v>
      </c>
      <c r="I1845" s="13" t="s">
        <v>14</v>
      </c>
      <c r="J1845" s="14" t="s">
        <v>14</v>
      </c>
      <c r="K1845" s="14" t="s">
        <v>14</v>
      </c>
      <c r="L1845" s="17" t="e">
        <f t="shared" si="27"/>
        <v>#VALUE!</v>
      </c>
      <c r="M1845" s="17" t="s">
        <v>14</v>
      </c>
      <c r="N1845" s="17"/>
    </row>
    <row r="1846" spans="1:14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4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4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4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4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4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4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4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4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4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4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  <row r="2047" spans="1:13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  <c r="M2047" s="45" t="s">
        <v>14</v>
      </c>
    </row>
    <row r="2048" spans="1:13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  <c r="M2048" s="45" t="s">
        <v>14</v>
      </c>
    </row>
    <row r="2049" spans="1:13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  <c r="M2049" s="45" t="s">
        <v>14</v>
      </c>
    </row>
    <row r="2050" spans="1:13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  <c r="M2050" s="45" t="s">
        <v>14</v>
      </c>
    </row>
    <row r="2051" spans="1:13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  <c r="M2051" s="45" t="s">
        <v>14</v>
      </c>
    </row>
    <row r="2052" spans="1:13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  <c r="M2052" s="45" t="s">
        <v>14</v>
      </c>
    </row>
    <row r="2053" spans="1:13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  <c r="M2053" s="45" t="s">
        <v>14</v>
      </c>
    </row>
    <row r="2054" spans="1:13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  <c r="M2054" s="45" t="s">
        <v>14</v>
      </c>
    </row>
    <row r="2055" spans="1:13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  <c r="M2055" s="45" t="s">
        <v>14</v>
      </c>
    </row>
    <row r="2056" spans="1:13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  <c r="M2056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61" activePane="bottomLeft" state="frozen"/>
      <selection pane="bottomLeft" activeCell="G82" sqref="G8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1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37" activePane="bottomLeft" state="frozen"/>
      <selection pane="bottomLeft" activeCell="M57" sqref="M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894</v>
      </c>
      <c r="E40" s="5" t="s">
        <v>895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896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897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898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899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900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901</v>
      </c>
      <c r="E49" s="8" t="s">
        <v>902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903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903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904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905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906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27" sqref="E27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876</v>
      </c>
      <c r="E7" s="5" t="s">
        <v>877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878</v>
      </c>
      <c r="E8" s="5" t="s">
        <v>879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tabSelected="1" zoomScaleNormal="100" workbookViewId="0">
      <pane ySplit="3" topLeftCell="A4" activePane="bottomLeft" state="frozen"/>
      <selection pane="bottomLeft" activeCell="C16" sqref="C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920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K14" sqref="K1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907</v>
      </c>
      <c r="E15" s="6" t="s">
        <v>908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909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910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911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2023-06-08T02:22:58Z</dcterms:modified>
</cp:coreProperties>
</file>