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Nota" sheetId="1" r:id="rId1"/>
    <sheet name="Sheet1" sheetId="2" r:id="rId2"/>
  </sheets>
  <calcPr calcId="152511" calcMode="manual"/>
</workbook>
</file>

<file path=xl/calcChain.xml><?xml version="1.0" encoding="utf-8"?>
<calcChain xmlns="http://schemas.openxmlformats.org/spreadsheetml/2006/main">
  <c r="O578" i="1" l="1"/>
  <c r="O575" i="1"/>
  <c r="O576" i="1"/>
  <c r="M576" i="1"/>
  <c r="O577" i="1"/>
  <c r="A8011" i="1" l="1"/>
  <c r="A8012" i="1"/>
  <c r="A8013" i="1"/>
  <c r="A8014" i="1"/>
  <c r="A8015" i="1"/>
  <c r="A8016" i="1"/>
  <c r="A8017" i="1"/>
  <c r="A8018" i="1"/>
  <c r="A8019" i="1"/>
  <c r="A8020" i="1"/>
  <c r="B8020" i="1" s="1"/>
  <c r="A8021" i="1"/>
  <c r="B8011" i="1"/>
  <c r="B8014" i="1"/>
  <c r="B8015" i="1"/>
  <c r="B8016" i="1"/>
  <c r="B8017" i="1"/>
  <c r="B8019" i="1"/>
  <c r="B8021" i="1"/>
  <c r="C8011" i="1"/>
  <c r="C8012" i="1"/>
  <c r="C8015" i="1"/>
  <c r="C8016" i="1"/>
  <c r="C8017" i="1"/>
  <c r="C8018" i="1"/>
  <c r="C8020" i="1"/>
  <c r="B8018" i="1" l="1"/>
  <c r="B8012" i="1"/>
  <c r="B8013" i="1" s="1"/>
  <c r="C8021" i="1"/>
  <c r="C8019" i="1"/>
  <c r="C8013" i="1"/>
  <c r="B5" i="1"/>
  <c r="B7" i="1"/>
  <c r="B10" i="1"/>
  <c r="B17" i="1"/>
  <c r="B19" i="1"/>
  <c r="B30" i="1"/>
  <c r="B39" i="1"/>
  <c r="B51" i="1"/>
  <c r="B63" i="1"/>
  <c r="B73" i="1"/>
  <c r="B78" i="1"/>
  <c r="B80" i="1"/>
  <c r="B82" i="1"/>
  <c r="B91" i="1"/>
  <c r="B98" i="1"/>
  <c r="B101" i="1"/>
  <c r="B114" i="1"/>
  <c r="B125" i="1"/>
  <c r="B139" i="1"/>
  <c r="B141" i="1"/>
  <c r="B145" i="1"/>
  <c r="B149" i="1"/>
  <c r="B153" i="1"/>
  <c r="B156" i="1"/>
  <c r="B158" i="1"/>
  <c r="B163" i="1"/>
  <c r="B165" i="1"/>
  <c r="B171" i="1"/>
  <c r="B173" i="1"/>
  <c r="B175" i="1"/>
  <c r="B178" i="1"/>
  <c r="B186" i="1"/>
  <c r="B197" i="1"/>
  <c r="B201" i="1"/>
  <c r="B203" i="1"/>
  <c r="B205" i="1"/>
  <c r="B207" i="1"/>
  <c r="B209" i="1"/>
  <c r="B211" i="1"/>
  <c r="B222" i="1"/>
  <c r="B233" i="1"/>
  <c r="B235" i="1"/>
  <c r="B237" i="1"/>
  <c r="B239" i="1"/>
  <c r="B247" i="1"/>
  <c r="B254" i="1"/>
  <c r="B258" i="1"/>
  <c r="B260" i="1"/>
  <c r="B264" i="1"/>
  <c r="B272" i="1"/>
  <c r="B276" i="1"/>
  <c r="B287" i="1"/>
  <c r="B289" i="1"/>
  <c r="B298" i="1"/>
  <c r="B304" i="1"/>
  <c r="B316" i="1"/>
  <c r="B320" i="1"/>
  <c r="B322" i="1"/>
  <c r="B327" i="1"/>
  <c r="B329" i="1"/>
  <c r="B331" i="1"/>
  <c r="B335" i="1"/>
  <c r="B337" i="1"/>
  <c r="B339" i="1"/>
  <c r="B348" i="1"/>
  <c r="B351" i="1"/>
  <c r="B353" i="1"/>
  <c r="B355" i="1"/>
  <c r="B358" i="1"/>
  <c r="B361" i="1"/>
  <c r="B363" i="1"/>
  <c r="B365" i="1"/>
  <c r="B367" i="1"/>
  <c r="B369" i="1"/>
  <c r="B378" i="1"/>
  <c r="B380" i="1"/>
  <c r="B388" i="1"/>
  <c r="B390" i="1"/>
  <c r="B392" i="1"/>
  <c r="B399" i="1"/>
  <c r="B406" i="1"/>
  <c r="B408" i="1"/>
  <c r="B410" i="1"/>
  <c r="B423" i="1"/>
  <c r="B426" i="1"/>
  <c r="B438" i="1"/>
  <c r="B444" i="1"/>
  <c r="B451" i="1"/>
  <c r="B464" i="1"/>
  <c r="B477" i="1"/>
  <c r="B479" i="1"/>
  <c r="B485" i="1"/>
  <c r="B492" i="1"/>
  <c r="B500" i="1"/>
  <c r="B502" i="1"/>
  <c r="B504" i="1"/>
  <c r="B506" i="1"/>
  <c r="B509" i="1"/>
  <c r="B511" i="1"/>
  <c r="B517" i="1"/>
  <c r="B524" i="1"/>
  <c r="B535" i="1"/>
  <c r="B543" i="1"/>
  <c r="B548" i="1"/>
  <c r="B552" i="1"/>
  <c r="B563" i="1"/>
  <c r="B566" i="1"/>
  <c r="B568" i="1"/>
  <c r="B572" i="1"/>
  <c r="B574" i="1"/>
  <c r="B579" i="1"/>
  <c r="B589" i="1"/>
  <c r="B592" i="1"/>
  <c r="B605" i="1"/>
  <c r="B612" i="1"/>
  <c r="B623" i="1"/>
  <c r="B631" i="1"/>
  <c r="B634" i="1"/>
  <c r="B641" i="1"/>
  <c r="B652" i="1"/>
  <c r="B654" i="1"/>
  <c r="B657" i="1"/>
  <c r="B659" i="1"/>
  <c r="B664" i="1"/>
  <c r="B667" i="1"/>
  <c r="B669" i="1"/>
  <c r="B671" i="1"/>
  <c r="B673" i="1"/>
  <c r="B678" i="1"/>
  <c r="B686" i="1"/>
  <c r="B692" i="1"/>
  <c r="B703" i="1"/>
  <c r="B712" i="1"/>
  <c r="B714" i="1"/>
  <c r="B718" i="1"/>
  <c r="B724" i="1"/>
  <c r="B727" i="1"/>
  <c r="B729" i="1"/>
  <c r="B731" i="1"/>
  <c r="B735" i="1"/>
  <c r="B741" i="1"/>
  <c r="B743" i="1"/>
  <c r="B751" i="1"/>
  <c r="B753" i="1"/>
  <c r="B756" i="1"/>
  <c r="B761" i="1"/>
  <c r="B765" i="1"/>
  <c r="B777" i="1"/>
  <c r="B779" i="1"/>
  <c r="B781" i="1"/>
  <c r="B793" i="1"/>
  <c r="B798" i="1"/>
  <c r="B801" i="1"/>
  <c r="B807" i="1"/>
  <c r="B818" i="1"/>
  <c r="B820" i="1"/>
  <c r="B823" i="1"/>
  <c r="B829" i="1"/>
  <c r="B831" i="1"/>
  <c r="B833" i="1"/>
  <c r="B841" i="1"/>
  <c r="B848" i="1"/>
  <c r="B863" i="1"/>
  <c r="B881" i="1"/>
  <c r="B899" i="1"/>
  <c r="B902" i="1"/>
  <c r="B919" i="1"/>
  <c r="B921" i="1"/>
  <c r="B938" i="1"/>
  <c r="B944" i="1"/>
  <c r="B948" i="1"/>
  <c r="B951" i="1"/>
  <c r="B954" i="1"/>
  <c r="B965" i="1"/>
  <c r="B973" i="1"/>
  <c r="B975" i="1"/>
  <c r="B979" i="1"/>
  <c r="B983" i="1"/>
  <c r="B986" i="1"/>
  <c r="B989" i="1"/>
  <c r="B993" i="1"/>
  <c r="B1004" i="1"/>
  <c r="B1015" i="1"/>
  <c r="B1018" i="1"/>
  <c r="B1030" i="1"/>
  <c r="B1039" i="1"/>
  <c r="B1051" i="1"/>
  <c r="B1053" i="1"/>
  <c r="B1056" i="1"/>
  <c r="B1064" i="1"/>
  <c r="B1067" i="1"/>
  <c r="B1071" i="1"/>
  <c r="B1075" i="1"/>
  <c r="B1085" i="1"/>
  <c r="B1089" i="1"/>
  <c r="B1091" i="1"/>
  <c r="B1093" i="1"/>
  <c r="B1100" i="1"/>
  <c r="B1102" i="1"/>
  <c r="B1104" i="1"/>
  <c r="B1106" i="1"/>
  <c r="B1115" i="1"/>
  <c r="B1122" i="1"/>
  <c r="B1125" i="1"/>
  <c r="B1127" i="1"/>
  <c r="B1129" i="1"/>
  <c r="B1131" i="1"/>
  <c r="B1133" i="1"/>
  <c r="B1135" i="1"/>
  <c r="B1140" i="1"/>
  <c r="B1144" i="1"/>
  <c r="B1153" i="1"/>
  <c r="B1158" i="1"/>
  <c r="B1169" i="1"/>
  <c r="B1171" i="1"/>
  <c r="B1173" i="1"/>
  <c r="B1175" i="1"/>
  <c r="B1177" i="1"/>
  <c r="B1179" i="1"/>
  <c r="B1189" i="1"/>
  <c r="B1192" i="1"/>
  <c r="B1204" i="1"/>
  <c r="B1216" i="1"/>
  <c r="B1228" i="1"/>
  <c r="B1239" i="1"/>
  <c r="B1244" i="1"/>
  <c r="B1248" i="1"/>
  <c r="B1252" i="1"/>
  <c r="B1254" i="1"/>
  <c r="B1258" i="1"/>
  <c r="B1262" i="1"/>
  <c r="B1266" i="1"/>
  <c r="B1271" i="1"/>
  <c r="B1274" i="1"/>
  <c r="B1285" i="1"/>
  <c r="B1287" i="1"/>
  <c r="B1296" i="1"/>
  <c r="B1305" i="1"/>
  <c r="B1307" i="1"/>
  <c r="B1311" i="1"/>
  <c r="B1313" i="1"/>
  <c r="B1315" i="1"/>
  <c r="B1317" i="1"/>
  <c r="B1319" i="1"/>
  <c r="B1321" i="1"/>
  <c r="B1332" i="1"/>
  <c r="B1343" i="1"/>
  <c r="B1345" i="1"/>
  <c r="B1349" i="1"/>
  <c r="B1352" i="1"/>
  <c r="B1359" i="1"/>
  <c r="B1362" i="1"/>
  <c r="B1374" i="1"/>
  <c r="B1383" i="1"/>
  <c r="B1391" i="1"/>
  <c r="B1393" i="1"/>
  <c r="B1396" i="1"/>
  <c r="B1400" i="1"/>
  <c r="B1402" i="1"/>
  <c r="B1404" i="1"/>
  <c r="B1407" i="1"/>
  <c r="B1409" i="1"/>
  <c r="B1411" i="1"/>
  <c r="B1413" i="1"/>
  <c r="B1415" i="1"/>
  <c r="B1417" i="1"/>
  <c r="B1420" i="1"/>
  <c r="B1425" i="1"/>
  <c r="B1435" i="1"/>
  <c r="B1438" i="1"/>
  <c r="B1445" i="1"/>
  <c r="B1447" i="1"/>
  <c r="B1449" i="1"/>
  <c r="B1451" i="1"/>
  <c r="B1454" i="1"/>
  <c r="B1459" i="1"/>
  <c r="B1468" i="1"/>
  <c r="B1480" i="1"/>
  <c r="B1492" i="1"/>
  <c r="B1495" i="1"/>
  <c r="B1500" i="1"/>
  <c r="B1502" i="1"/>
  <c r="B1505" i="1"/>
  <c r="B1508" i="1"/>
  <c r="B1513" i="1"/>
  <c r="B1515" i="1"/>
  <c r="B1527" i="1"/>
  <c r="B1530" i="1"/>
  <c r="B1532" i="1"/>
  <c r="B1535" i="1"/>
  <c r="B1537" i="1"/>
  <c r="B1542" i="1"/>
  <c r="B1556" i="1"/>
  <c r="B1559" i="1"/>
  <c r="B1561" i="1"/>
  <c r="B1563" i="1"/>
  <c r="B1565" i="1"/>
  <c r="B1569" i="1"/>
  <c r="B1574" i="1"/>
  <c r="B1578" i="1"/>
  <c r="B1582" i="1"/>
  <c r="B1589" i="1"/>
  <c r="B1591" i="1"/>
  <c r="B1594" i="1"/>
  <c r="B1596" i="1"/>
  <c r="B1598" i="1"/>
  <c r="B1600" i="1"/>
  <c r="B1606" i="1"/>
  <c r="B1608" i="1"/>
  <c r="B1610" i="1"/>
  <c r="B1612" i="1"/>
  <c r="B1615" i="1"/>
  <c r="B1620" i="1"/>
  <c r="B1627" i="1"/>
  <c r="B1631" i="1"/>
  <c r="B1634" i="1"/>
  <c r="B1636" i="1"/>
  <c r="B1638" i="1"/>
  <c r="B1640" i="1"/>
  <c r="B1644" i="1"/>
  <c r="B1646" i="1"/>
  <c r="B1648" i="1"/>
  <c r="B1654" i="1"/>
  <c r="B1656" i="1"/>
  <c r="B1663" i="1"/>
  <c r="B1665" i="1"/>
  <c r="B1668" i="1"/>
  <c r="B1680" i="1"/>
  <c r="B1692" i="1"/>
  <c r="B1694" i="1"/>
  <c r="B1705" i="1"/>
  <c r="B1711" i="1"/>
  <c r="B1714" i="1"/>
  <c r="B1716" i="1"/>
  <c r="B1718" i="1"/>
  <c r="B1720" i="1"/>
  <c r="B1722" i="1"/>
  <c r="B1724" i="1"/>
  <c r="B1728" i="1"/>
  <c r="B1737" i="1"/>
  <c r="B1751" i="1"/>
  <c r="B1753" i="1"/>
  <c r="B1755" i="1"/>
  <c r="B1760" i="1"/>
  <c r="B1769" i="1"/>
  <c r="B1779" i="1"/>
  <c r="B1781" i="1"/>
  <c r="B1788" i="1"/>
  <c r="B1794" i="1"/>
  <c r="B1803" i="1"/>
  <c r="B1815" i="1"/>
  <c r="B1820" i="1"/>
  <c r="B1822" i="1"/>
  <c r="B1824" i="1"/>
  <c r="B1827" i="1"/>
  <c r="B1832" i="1"/>
  <c r="B1844" i="1"/>
  <c r="B1847" i="1"/>
  <c r="B1849" i="1"/>
  <c r="B1853" i="1"/>
  <c r="B1861" i="1"/>
  <c r="B1869" i="1"/>
  <c r="B1873" i="1"/>
  <c r="B1876" i="1"/>
  <c r="B1878" i="1"/>
  <c r="B1887" i="1"/>
  <c r="B1892" i="1"/>
  <c r="B1894" i="1"/>
  <c r="B1905" i="1"/>
  <c r="B1911" i="1"/>
  <c r="B1923" i="1"/>
  <c r="B1933" i="1"/>
  <c r="B1940" i="1"/>
  <c r="B1943" i="1"/>
  <c r="B1948" i="1"/>
  <c r="B1951" i="1"/>
  <c r="B1953" i="1"/>
  <c r="B1959" i="1"/>
  <c r="B1964" i="1"/>
  <c r="B1969" i="1"/>
  <c r="B1977" i="1"/>
  <c r="B1987" i="1"/>
  <c r="B1990" i="1"/>
  <c r="B1995" i="1"/>
  <c r="B2000" i="1"/>
  <c r="B2004" i="1"/>
  <c r="B2006" i="1"/>
  <c r="B2010" i="1"/>
  <c r="B2012" i="1"/>
  <c r="B2015" i="1"/>
  <c r="B2019" i="1"/>
  <c r="B2036" i="1"/>
  <c r="B2038" i="1"/>
  <c r="B2040" i="1"/>
  <c r="B2045" i="1"/>
  <c r="B2052" i="1"/>
  <c r="B2054" i="1"/>
  <c r="B2058" i="1"/>
  <c r="B2063" i="1"/>
  <c r="B2067" i="1"/>
  <c r="B2069" i="1"/>
  <c r="B2071" i="1"/>
  <c r="B2073" i="1"/>
  <c r="B2076" i="1"/>
  <c r="B2078" i="1"/>
  <c r="B2080" i="1"/>
  <c r="B2083" i="1"/>
  <c r="B2087" i="1"/>
  <c r="B2090" i="1"/>
  <c r="B2096" i="1"/>
  <c r="B2098" i="1"/>
  <c r="B2101" i="1"/>
  <c r="B2113" i="1"/>
  <c r="B2124" i="1"/>
  <c r="B2126" i="1"/>
  <c r="B2130" i="1"/>
  <c r="B2132" i="1"/>
  <c r="B2134" i="1"/>
  <c r="B2137" i="1"/>
  <c r="B2141" i="1"/>
  <c r="B2143" i="1"/>
  <c r="B2145" i="1"/>
  <c r="B2147" i="1"/>
  <c r="B2149" i="1"/>
  <c r="B2159" i="1"/>
  <c r="B2161" i="1"/>
  <c r="B2167" i="1"/>
  <c r="B2170" i="1"/>
  <c r="B2173" i="1"/>
  <c r="B2175" i="1"/>
  <c r="B2178" i="1"/>
  <c r="B2181" i="1"/>
  <c r="B2188" i="1"/>
  <c r="B2191" i="1"/>
  <c r="B2193" i="1"/>
  <c r="B2195" i="1"/>
  <c r="B2197" i="1"/>
  <c r="B2200" i="1"/>
  <c r="B2207" i="1"/>
  <c r="B2209" i="1"/>
  <c r="B2216" i="1"/>
  <c r="B2218" i="1"/>
  <c r="B2222" i="1"/>
  <c r="B2227" i="1"/>
  <c r="B2229" i="1"/>
  <c r="B2236" i="1"/>
  <c r="B2238" i="1"/>
  <c r="B2247" i="1"/>
  <c r="B2252" i="1"/>
  <c r="B2263" i="1"/>
  <c r="B2266" i="1"/>
  <c r="B2269" i="1"/>
  <c r="B2278" i="1"/>
  <c r="B2286" i="1"/>
  <c r="B2298" i="1"/>
  <c r="B2305" i="1"/>
  <c r="B2316" i="1"/>
  <c r="B2318" i="1"/>
  <c r="B2320" i="1"/>
  <c r="B2322" i="1"/>
  <c r="B2324" i="1"/>
  <c r="B2326" i="1"/>
  <c r="B2330" i="1"/>
  <c r="B2335" i="1"/>
  <c r="B2344" i="1"/>
  <c r="B2348" i="1"/>
  <c r="B2352" i="1"/>
  <c r="B2357" i="1"/>
  <c r="B2361" i="1"/>
  <c r="B2363" i="1"/>
  <c r="B2365" i="1"/>
  <c r="B2368" i="1"/>
  <c r="B2373" i="1"/>
  <c r="B2376" i="1"/>
  <c r="B2378" i="1"/>
  <c r="B2385" i="1"/>
  <c r="B2389" i="1"/>
  <c r="B2400" i="1"/>
  <c r="B2412" i="1"/>
  <c r="B2424" i="1"/>
  <c r="B2426" i="1"/>
  <c r="B2428" i="1"/>
  <c r="B2430" i="1"/>
  <c r="B2434" i="1"/>
  <c r="B2437" i="1"/>
  <c r="B2439" i="1"/>
  <c r="B2445" i="1"/>
  <c r="B2448" i="1"/>
  <c r="B2450" i="1"/>
  <c r="B2467" i="1"/>
  <c r="B2485" i="1"/>
  <c r="B2487" i="1"/>
  <c r="B2490" i="1"/>
  <c r="B2501" i="1"/>
  <c r="B2510" i="1"/>
  <c r="B2512" i="1"/>
  <c r="B2517" i="1"/>
  <c r="B2519" i="1"/>
  <c r="B2521" i="1"/>
  <c r="B2530" i="1"/>
  <c r="B2533" i="1"/>
  <c r="B2540" i="1"/>
  <c r="B2544" i="1"/>
  <c r="B2546" i="1"/>
  <c r="B2551" i="1"/>
  <c r="B2555" i="1"/>
  <c r="B2557" i="1"/>
  <c r="B2559" i="1"/>
  <c r="B2563" i="1"/>
  <c r="B2569" i="1"/>
  <c r="B2573" i="1"/>
  <c r="B2575" i="1"/>
  <c r="B2577" i="1"/>
  <c r="B2587" i="1"/>
  <c r="B2594" i="1"/>
  <c r="B2605" i="1"/>
  <c r="B2608" i="1"/>
  <c r="B2614" i="1"/>
  <c r="B2619" i="1"/>
  <c r="B2624" i="1"/>
  <c r="B2626" i="1"/>
  <c r="B2629" i="1"/>
  <c r="B2631" i="1"/>
  <c r="B2633" i="1"/>
  <c r="B2640" i="1"/>
  <c r="B2647" i="1"/>
  <c r="B2649" i="1"/>
  <c r="B2651" i="1"/>
  <c r="B2653" i="1"/>
  <c r="B2656" i="1"/>
  <c r="B2665" i="1"/>
  <c r="B2667" i="1"/>
  <c r="B2669" i="1"/>
  <c r="B2671" i="1"/>
  <c r="B2674" i="1"/>
  <c r="B2685" i="1"/>
  <c r="B2690" i="1"/>
  <c r="B2701" i="1"/>
  <c r="B2712" i="1"/>
  <c r="B2718" i="1"/>
  <c r="B2729" i="1"/>
  <c r="B2740" i="1"/>
  <c r="B2754" i="1"/>
  <c r="B2771" i="1"/>
  <c r="B2788" i="1"/>
  <c r="B2806" i="1"/>
  <c r="B2809" i="1"/>
  <c r="B2812" i="1"/>
  <c r="B2815" i="1"/>
  <c r="B2817" i="1"/>
  <c r="B2819" i="1"/>
  <c r="B2821" i="1"/>
  <c r="B2823" i="1"/>
  <c r="B2826" i="1"/>
  <c r="B2838" i="1"/>
  <c r="B2841" i="1"/>
  <c r="B2852" i="1"/>
  <c r="B2855" i="1"/>
  <c r="B2863" i="1"/>
  <c r="B2872" i="1"/>
  <c r="B2884" i="1"/>
  <c r="B2887" i="1"/>
  <c r="B2889" i="1"/>
  <c r="B2891" i="1"/>
  <c r="B2896" i="1"/>
  <c r="B2906" i="1"/>
  <c r="B2912" i="1"/>
  <c r="B2919" i="1"/>
  <c r="B2922" i="1"/>
  <c r="B2925" i="1"/>
  <c r="B2927" i="1"/>
  <c r="B2929" i="1"/>
  <c r="B2931" i="1"/>
  <c r="B2934" i="1"/>
  <c r="B2936" i="1"/>
  <c r="B2939" i="1"/>
  <c r="B2941" i="1"/>
  <c r="B2943" i="1"/>
  <c r="B2946" i="1"/>
  <c r="B2956" i="1"/>
  <c r="B2961" i="1"/>
  <c r="B2963" i="1"/>
  <c r="B2965" i="1"/>
  <c r="B2967" i="1"/>
  <c r="B2972" i="1"/>
  <c r="B2982" i="1"/>
  <c r="B2985" i="1"/>
  <c r="B2989" i="1"/>
  <c r="B2999" i="1"/>
  <c r="B3006" i="1"/>
  <c r="B3010" i="1"/>
  <c r="B3012" i="1"/>
  <c r="B3014" i="1"/>
  <c r="B3018" i="1"/>
  <c r="B3026" i="1"/>
  <c r="B3028" i="1"/>
  <c r="B3030" i="1"/>
  <c r="B3039" i="1"/>
  <c r="B3050" i="1"/>
  <c r="B3055" i="1"/>
  <c r="B3065" i="1"/>
  <c r="B3077" i="1"/>
  <c r="B3082" i="1"/>
  <c r="B3085" i="1"/>
  <c r="B3091" i="1"/>
  <c r="B3094" i="1"/>
  <c r="B3096" i="1"/>
  <c r="B3099" i="1"/>
  <c r="B3103" i="1"/>
  <c r="B3114" i="1"/>
  <c r="B3119" i="1"/>
  <c r="B3122" i="1"/>
  <c r="B3127" i="1"/>
  <c r="B3130" i="1"/>
  <c r="B3133" i="1"/>
  <c r="B3138" i="1"/>
  <c r="B3141" i="1"/>
  <c r="B3147" i="1"/>
  <c r="B3151" i="1"/>
  <c r="B3163" i="1"/>
  <c r="B3175" i="1"/>
  <c r="B3184" i="1"/>
  <c r="B3193" i="1"/>
  <c r="B3196" i="1"/>
  <c r="B3204" i="1"/>
  <c r="B3206" i="1"/>
  <c r="B3209" i="1"/>
  <c r="B3211" i="1"/>
  <c r="B3215" i="1"/>
  <c r="B3220" i="1"/>
  <c r="B3222" i="1"/>
  <c r="B3224" i="1"/>
  <c r="B3226" i="1"/>
  <c r="B3230" i="1"/>
  <c r="B3232" i="1"/>
  <c r="B3234" i="1"/>
  <c r="B3236" i="1"/>
  <c r="B3239" i="1"/>
  <c r="B3244" i="1"/>
  <c r="B3246" i="1"/>
  <c r="B3248" i="1"/>
  <c r="B3253" i="1"/>
  <c r="B3256" i="1"/>
  <c r="B3261" i="1"/>
  <c r="B3263" i="1"/>
  <c r="B3268" i="1"/>
  <c r="B3270" i="1"/>
  <c r="B3280" i="1"/>
  <c r="B3288" i="1"/>
  <c r="B3290" i="1"/>
  <c r="B3292" i="1"/>
  <c r="B3294" i="1"/>
  <c r="B3300" i="1"/>
  <c r="B3304" i="1"/>
  <c r="B3307" i="1"/>
  <c r="B3311" i="1"/>
  <c r="B3313" i="1"/>
  <c r="B3315" i="1"/>
  <c r="B3317" i="1"/>
  <c r="B3322" i="1"/>
  <c r="B3330" i="1"/>
  <c r="B3334" i="1"/>
  <c r="B3336" i="1"/>
  <c r="B3342" i="1"/>
  <c r="B3356" i="1"/>
  <c r="B3358" i="1"/>
  <c r="B3368" i="1"/>
  <c r="B3371" i="1"/>
  <c r="B3374" i="1"/>
  <c r="B3377" i="1"/>
  <c r="B3387" i="1"/>
  <c r="B3399" i="1"/>
  <c r="B3402" i="1"/>
  <c r="B3407" i="1"/>
  <c r="B3416" i="1"/>
  <c r="B3422" i="1"/>
  <c r="B3429" i="1"/>
  <c r="B3439" i="1"/>
  <c r="B3443" i="1"/>
  <c r="B3446" i="1"/>
  <c r="B3450" i="1"/>
  <c r="B3460" i="1"/>
  <c r="B3462" i="1"/>
  <c r="B3465" i="1"/>
  <c r="B3468" i="1"/>
  <c r="B3478" i="1"/>
  <c r="B3482" i="1"/>
  <c r="B3484" i="1"/>
  <c r="B3487" i="1"/>
  <c r="B3489" i="1"/>
  <c r="B3492" i="1"/>
  <c r="B3497" i="1"/>
  <c r="B3507" i="1"/>
  <c r="B3509" i="1"/>
  <c r="B3514" i="1"/>
  <c r="B3520" i="1"/>
  <c r="B3522" i="1"/>
  <c r="B3531" i="1"/>
  <c r="B3536" i="1"/>
  <c r="B3542" i="1"/>
  <c r="B3546" i="1"/>
  <c r="B3552" i="1"/>
  <c r="B3554" i="1"/>
  <c r="B3559" i="1"/>
  <c r="B3561" i="1"/>
  <c r="B3563" i="1"/>
  <c r="B3580" i="1"/>
  <c r="B3591" i="1"/>
  <c r="B3598" i="1"/>
  <c r="B3609" i="1"/>
  <c r="B3612" i="1"/>
  <c r="B3620" i="1"/>
  <c r="B3631" i="1"/>
  <c r="B3637" i="1"/>
  <c r="B3643" i="1"/>
  <c r="B3646" i="1"/>
  <c r="B3656" i="1"/>
  <c r="B3660" i="1"/>
  <c r="B3672" i="1"/>
  <c r="B3679" i="1"/>
  <c r="B3691" i="1"/>
  <c r="B3701" i="1"/>
  <c r="B3705" i="1"/>
  <c r="B3707" i="1"/>
  <c r="B3710" i="1"/>
  <c r="B3713" i="1"/>
  <c r="B3715" i="1"/>
  <c r="B3726" i="1"/>
  <c r="B3735" i="1"/>
  <c r="B3743" i="1"/>
  <c r="B3746" i="1"/>
  <c r="B3749" i="1"/>
  <c r="B3751" i="1"/>
  <c r="B3765" i="1"/>
  <c r="B3774" i="1"/>
  <c r="B3780" i="1"/>
  <c r="B3786" i="1"/>
  <c r="B3796" i="1"/>
  <c r="B3798" i="1"/>
  <c r="B3815" i="1"/>
  <c r="B3832" i="1"/>
  <c r="B3838" i="1"/>
  <c r="B3844" i="1"/>
  <c r="B3850" i="1"/>
  <c r="B3855" i="1"/>
  <c r="B3857" i="1"/>
  <c r="B3859" i="1"/>
  <c r="B3864" i="1"/>
  <c r="B3866" i="1"/>
  <c r="B3877" i="1"/>
  <c r="B3884" i="1"/>
  <c r="B3896" i="1"/>
  <c r="B3902" i="1"/>
  <c r="B3915" i="1"/>
  <c r="B3931" i="1"/>
  <c r="B3933" i="1"/>
  <c r="B3936" i="1"/>
  <c r="B3938" i="1"/>
  <c r="B3940" i="1"/>
  <c r="B3944" i="1"/>
  <c r="B3948" i="1"/>
  <c r="B3950" i="1"/>
  <c r="B3953" i="1"/>
  <c r="B3955" i="1"/>
  <c r="B3957" i="1"/>
  <c r="B3961" i="1"/>
  <c r="B3963" i="1"/>
  <c r="B3972" i="1"/>
  <c r="B3974" i="1"/>
  <c r="B3977" i="1"/>
  <c r="B3981" i="1"/>
  <c r="B3992" i="1"/>
  <c r="B3996" i="1"/>
  <c r="B4001" i="1"/>
  <c r="B4007" i="1"/>
  <c r="B4010" i="1"/>
  <c r="B4014" i="1"/>
  <c r="B4016" i="1"/>
  <c r="B4018" i="1"/>
  <c r="B4020" i="1"/>
  <c r="B4022" i="1"/>
  <c r="B4032" i="1"/>
  <c r="B4035" i="1"/>
  <c r="B4039" i="1"/>
  <c r="B4043" i="1"/>
  <c r="B4051" i="1"/>
  <c r="B4056" i="1"/>
  <c r="B4058" i="1"/>
  <c r="B4061" i="1"/>
  <c r="B4071" i="1"/>
  <c r="B4078" i="1"/>
  <c r="B4086" i="1"/>
  <c r="B4094" i="1"/>
  <c r="B4099" i="1"/>
  <c r="B4107" i="1"/>
  <c r="B4115" i="1"/>
  <c r="B4125" i="1"/>
  <c r="B4128" i="1"/>
  <c r="B4132" i="1"/>
  <c r="B4134" i="1"/>
  <c r="B4136" i="1"/>
  <c r="B4141" i="1"/>
  <c r="B4144" i="1"/>
  <c r="B4148" i="1"/>
  <c r="B4150" i="1"/>
  <c r="B4154" i="1"/>
  <c r="B4158" i="1"/>
  <c r="B4160" i="1"/>
  <c r="B4162" i="1"/>
  <c r="B4164" i="1"/>
  <c r="B4166" i="1"/>
  <c r="B4191" i="1"/>
  <c r="B4194" i="1"/>
  <c r="B4196" i="1"/>
  <c r="B4198" i="1"/>
  <c r="B4200" i="1"/>
  <c r="B4208" i="1"/>
  <c r="B4215" i="1"/>
  <c r="B4217" i="1"/>
  <c r="B4220" i="1"/>
  <c r="B4227" i="1"/>
  <c r="B4232" i="1"/>
  <c r="B4237" i="1"/>
  <c r="B4258" i="1"/>
  <c r="B4263" i="1"/>
  <c r="B4267" i="1"/>
  <c r="B4269" i="1"/>
  <c r="B4279" i="1"/>
  <c r="B4281" i="1"/>
  <c r="B4283" i="1"/>
  <c r="B4285" i="1"/>
  <c r="B4289" i="1"/>
  <c r="B4293" i="1"/>
  <c r="B4298" i="1"/>
  <c r="B4303" i="1"/>
  <c r="B4306" i="1"/>
  <c r="B4308" i="1"/>
  <c r="B4317" i="1"/>
  <c r="B4328" i="1"/>
  <c r="B4330" i="1"/>
  <c r="B4334" i="1"/>
  <c r="B4339" i="1"/>
  <c r="B4350" i="1"/>
  <c r="B4356" i="1"/>
  <c r="B4359" i="1"/>
  <c r="B4361" i="1"/>
  <c r="B4367" i="1"/>
  <c r="B4369" i="1"/>
  <c r="B4374" i="1"/>
  <c r="B4380" i="1"/>
  <c r="B4391" i="1"/>
  <c r="B4398" i="1"/>
  <c r="B4409" i="1"/>
  <c r="B4418" i="1"/>
  <c r="B4426" i="1"/>
  <c r="B4431" i="1"/>
  <c r="B4433" i="1"/>
  <c r="B4444" i="1"/>
  <c r="B4447" i="1"/>
  <c r="B4456" i="1"/>
  <c r="B4461" i="1"/>
  <c r="B4468" i="1"/>
  <c r="B4478" i="1"/>
  <c r="B4480" i="1"/>
  <c r="B4483" i="1"/>
  <c r="B4485" i="1"/>
  <c r="B4487" i="1"/>
  <c r="B4489" i="1"/>
  <c r="B4501" i="1"/>
  <c r="B4506" i="1"/>
  <c r="B4508" i="1"/>
  <c r="B4511" i="1"/>
  <c r="B4513" i="1"/>
  <c r="B4517" i="1"/>
  <c r="B4519" i="1"/>
  <c r="B4521" i="1"/>
  <c r="B4523" i="1"/>
  <c r="B4526" i="1"/>
  <c r="B4529" i="1"/>
  <c r="B4531" i="1"/>
  <c r="B4533" i="1"/>
  <c r="B4536" i="1"/>
  <c r="B4538" i="1"/>
  <c r="B4540" i="1"/>
  <c r="B4551" i="1"/>
  <c r="B4562" i="1"/>
  <c r="B4570" i="1"/>
  <c r="B4581" i="1"/>
  <c r="B4591" i="1"/>
  <c r="B4593" i="1"/>
  <c r="B4595" i="1"/>
  <c r="B4601" i="1"/>
  <c r="B4603" i="1"/>
  <c r="B4605" i="1"/>
  <c r="B4607" i="1"/>
  <c r="B4613" i="1"/>
  <c r="B4625" i="1"/>
  <c r="B4633" i="1"/>
  <c r="B4640" i="1"/>
  <c r="B4645" i="1"/>
  <c r="B4649" i="1"/>
  <c r="B4653" i="1"/>
  <c r="B4658" i="1"/>
  <c r="B4666" i="1"/>
  <c r="B4678" i="1"/>
  <c r="B4690" i="1"/>
  <c r="B4702" i="1"/>
  <c r="B4706" i="1"/>
  <c r="B4708" i="1"/>
  <c r="B4715" i="1"/>
  <c r="B4719" i="1"/>
  <c r="B4722" i="1"/>
  <c r="B4726" i="1"/>
  <c r="B4729" i="1"/>
  <c r="B4732" i="1"/>
  <c r="B4737" i="1"/>
  <c r="B4744" i="1"/>
  <c r="B4756" i="1"/>
  <c r="B4763" i="1"/>
  <c r="B4765" i="1"/>
  <c r="B4777" i="1"/>
  <c r="B4780" i="1"/>
  <c r="B4783" i="1"/>
  <c r="B4785" i="1"/>
  <c r="B4788" i="1"/>
  <c r="B4790" i="1"/>
  <c r="B4793" i="1"/>
  <c r="B4796" i="1"/>
  <c r="B4799" i="1"/>
  <c r="B4801" i="1"/>
  <c r="B4803" i="1"/>
  <c r="B4805" i="1"/>
  <c r="B4807" i="1"/>
  <c r="B4809" i="1"/>
  <c r="B4811" i="1"/>
  <c r="B4819" i="1"/>
  <c r="B4828" i="1"/>
  <c r="B4839" i="1"/>
  <c r="B4846" i="1"/>
  <c r="B4850" i="1"/>
  <c r="B4852" i="1"/>
  <c r="B4854" i="1"/>
  <c r="B4862" i="1"/>
  <c r="B4873" i="1"/>
  <c r="B4885" i="1"/>
  <c r="B4888" i="1"/>
  <c r="B4903" i="1"/>
  <c r="B4920" i="1"/>
  <c r="B4922" i="1"/>
  <c r="B4924" i="1"/>
  <c r="B4927" i="1"/>
  <c r="B4929" i="1"/>
  <c r="B4932" i="1"/>
  <c r="B4934" i="1"/>
  <c r="B4936" i="1"/>
  <c r="B4943" i="1"/>
  <c r="B4945" i="1"/>
  <c r="B4947" i="1"/>
  <c r="B4959" i="1"/>
  <c r="B4970" i="1"/>
  <c r="B4977" i="1"/>
  <c r="B4987" i="1"/>
  <c r="B4996" i="1"/>
  <c r="B4998" i="1"/>
  <c r="B5001" i="1"/>
  <c r="B5005" i="1"/>
  <c r="B5007" i="1"/>
  <c r="B5009" i="1"/>
  <c r="B5011" i="1"/>
  <c r="B5013" i="1"/>
  <c r="B5016" i="1"/>
  <c r="B5020" i="1"/>
  <c r="B5024" i="1"/>
  <c r="B5026" i="1"/>
  <c r="B5038" i="1"/>
  <c r="B5050" i="1"/>
  <c r="B5061" i="1"/>
  <c r="B5073" i="1"/>
  <c r="B5076" i="1"/>
  <c r="B5078" i="1"/>
  <c r="B5086" i="1"/>
  <c r="B5090" i="1"/>
  <c r="B5098" i="1"/>
  <c r="B5104" i="1"/>
  <c r="B5106" i="1"/>
  <c r="B5108" i="1"/>
  <c r="B5115" i="1"/>
  <c r="B5118" i="1"/>
  <c r="B5120" i="1"/>
  <c r="B5122" i="1"/>
  <c r="B5124" i="1"/>
  <c r="B5127" i="1"/>
  <c r="B5129" i="1"/>
  <c r="B5136" i="1"/>
  <c r="B5138" i="1"/>
  <c r="B5150" i="1"/>
  <c r="B5154" i="1"/>
  <c r="B5158" i="1"/>
  <c r="B5161" i="1"/>
  <c r="B5172" i="1"/>
  <c r="B5178" i="1"/>
  <c r="B5180" i="1"/>
  <c r="B5182" i="1"/>
  <c r="B5184" i="1"/>
  <c r="B5190" i="1"/>
  <c r="B5193" i="1"/>
  <c r="B5195" i="1"/>
  <c r="B5197" i="1"/>
  <c r="B5199" i="1"/>
  <c r="B5205" i="1"/>
  <c r="B5207" i="1"/>
  <c r="B5209" i="1"/>
  <c r="B5213" i="1"/>
  <c r="B5215" i="1"/>
  <c r="B5218" i="1"/>
  <c r="B5221" i="1"/>
  <c r="B5223" i="1"/>
  <c r="B5225" i="1"/>
  <c r="B5231" i="1"/>
  <c r="B5237" i="1"/>
  <c r="B5242" i="1"/>
  <c r="B5253" i="1"/>
  <c r="B5256" i="1"/>
  <c r="B5260" i="1"/>
  <c r="B5264" i="1"/>
  <c r="B5267" i="1"/>
  <c r="B5272" i="1"/>
  <c r="B5275" i="1"/>
  <c r="B5280" i="1"/>
  <c r="B5283" i="1"/>
  <c r="B5300" i="1"/>
  <c r="B5311" i="1"/>
  <c r="B5315" i="1"/>
  <c r="B5317" i="1"/>
  <c r="B5319" i="1"/>
  <c r="B5321" i="1"/>
  <c r="B5326" i="1"/>
  <c r="B5331" i="1"/>
  <c r="B5342" i="1"/>
  <c r="B5345" i="1"/>
  <c r="B5348" i="1"/>
  <c r="B5353" i="1"/>
  <c r="B5356" i="1"/>
  <c r="B5360" i="1"/>
  <c r="B5367" i="1"/>
  <c r="B5369" i="1"/>
  <c r="B5374" i="1"/>
  <c r="B5378" i="1"/>
  <c r="B5384" i="1"/>
  <c r="B5387" i="1"/>
  <c r="B5389" i="1"/>
  <c r="B5398" i="1"/>
  <c r="B5400" i="1"/>
  <c r="B5407" i="1"/>
  <c r="B5413" i="1"/>
  <c r="B5419" i="1"/>
  <c r="B5429" i="1"/>
  <c r="B5444" i="1"/>
  <c r="B5455" i="1"/>
  <c r="B5459" i="1"/>
  <c r="B5474" i="1"/>
  <c r="B5477" i="1"/>
  <c r="B5479" i="1"/>
  <c r="B5481" i="1"/>
  <c r="B5483" i="1"/>
  <c r="B5486" i="1"/>
  <c r="B5497" i="1"/>
  <c r="B5504" i="1"/>
  <c r="B5508" i="1"/>
  <c r="B5512" i="1"/>
  <c r="B5514" i="1"/>
  <c r="B5517" i="1"/>
  <c r="B5524" i="1"/>
  <c r="B5526" i="1"/>
  <c r="B5535" i="1"/>
  <c r="B5546" i="1"/>
  <c r="B5558" i="1"/>
  <c r="B5570" i="1"/>
  <c r="B5583" i="1"/>
  <c r="B5589" i="1"/>
  <c r="B5597" i="1"/>
  <c r="B5606" i="1"/>
  <c r="B5610" i="1"/>
  <c r="B5613" i="1"/>
  <c r="B5617" i="1"/>
  <c r="B5626" i="1"/>
  <c r="B5627" i="1"/>
  <c r="B5633" i="1"/>
  <c r="B5635" i="1"/>
  <c r="B5638" i="1"/>
  <c r="B5640" i="1"/>
  <c r="B5642" i="1"/>
  <c r="B5648" i="1"/>
  <c r="B5653" i="1"/>
  <c r="B5656" i="1"/>
  <c r="B5674" i="1"/>
  <c r="B5676" i="1"/>
  <c r="B5679" i="1"/>
  <c r="B5683" i="1"/>
  <c r="B5687" i="1"/>
  <c r="B5692" i="1"/>
  <c r="B5697" i="1"/>
  <c r="B5699" i="1"/>
  <c r="B5710" i="1"/>
  <c r="B5722" i="1"/>
  <c r="B5726" i="1"/>
  <c r="B5728" i="1"/>
  <c r="B5730" i="1"/>
  <c r="B5735" i="1"/>
  <c r="B5739" i="1"/>
  <c r="B5744" i="1"/>
  <c r="B5746" i="1"/>
  <c r="B5749" i="1"/>
  <c r="B5753" i="1"/>
  <c r="B5755" i="1"/>
  <c r="B5761" i="1"/>
  <c r="B5763" i="1"/>
  <c r="B5767" i="1"/>
  <c r="B5775" i="1"/>
  <c r="B5785" i="1"/>
  <c r="B5787" i="1"/>
  <c r="B5789" i="1"/>
  <c r="B5796" i="1"/>
  <c r="B5803" i="1"/>
  <c r="B5805" i="1"/>
  <c r="B5808" i="1"/>
  <c r="B5820" i="1"/>
  <c r="B5829" i="1"/>
  <c r="B5836" i="1"/>
  <c r="B5841" i="1"/>
  <c r="B5846" i="1"/>
  <c r="B5852" i="1"/>
  <c r="B5862" i="1"/>
  <c r="B5864" i="1"/>
  <c r="B5870" i="1"/>
  <c r="B5878" i="1"/>
  <c r="B5883" i="1"/>
  <c r="B5892" i="1"/>
  <c r="B5902" i="1"/>
  <c r="B5905" i="1"/>
  <c r="B5907" i="1"/>
  <c r="B5915" i="1"/>
  <c r="B5923" i="1"/>
  <c r="B5925" i="1"/>
  <c r="B5927" i="1"/>
  <c r="B5929" i="1"/>
  <c r="B5933" i="1"/>
  <c r="B5937" i="1"/>
  <c r="B5943" i="1"/>
  <c r="B5948" i="1"/>
  <c r="B5952" i="1"/>
  <c r="B5954" i="1"/>
  <c r="B5956" i="1"/>
  <c r="B5973" i="1"/>
  <c r="B5975" i="1"/>
  <c r="B5986" i="1"/>
  <c r="B5989" i="1"/>
  <c r="B5996" i="1"/>
  <c r="B6005" i="1"/>
  <c r="B6007" i="1"/>
  <c r="B6022" i="1"/>
  <c r="B6039" i="1"/>
  <c r="B6042" i="1"/>
  <c r="B6044" i="1"/>
  <c r="B6054" i="1"/>
  <c r="B6065" i="1"/>
  <c r="B6074" i="1"/>
  <c r="B6082" i="1"/>
  <c r="B6084" i="1"/>
  <c r="B6086" i="1"/>
  <c r="B6088" i="1"/>
  <c r="B6091" i="1"/>
  <c r="B6093" i="1"/>
  <c r="B6095" i="1"/>
  <c r="B6100" i="1"/>
  <c r="B6110" i="1"/>
  <c r="B6122" i="1"/>
  <c r="B6125" i="1"/>
  <c r="B6127" i="1"/>
  <c r="B6129" i="1"/>
  <c r="B6131" i="1"/>
  <c r="B6133" i="1"/>
  <c r="B6137" i="1"/>
  <c r="B6139" i="1"/>
  <c r="B6154" i="1"/>
  <c r="B6171" i="1"/>
  <c r="B6183" i="1"/>
  <c r="B6199" i="1"/>
  <c r="B6216" i="1"/>
  <c r="B6218" i="1"/>
  <c r="B6223" i="1"/>
  <c r="B6227" i="1"/>
  <c r="B6229" i="1"/>
  <c r="B6233" i="1"/>
  <c r="B6242" i="1"/>
  <c r="B6244" i="1"/>
  <c r="B6256" i="1"/>
  <c r="B6265" i="1"/>
  <c r="B6273" i="1"/>
  <c r="B6279" i="1"/>
  <c r="B6285" i="1"/>
  <c r="B6293" i="1"/>
  <c r="B6298" i="1"/>
  <c r="B6300" i="1"/>
  <c r="B6311" i="1"/>
  <c r="B6315" i="1"/>
  <c r="B6326" i="1"/>
  <c r="B6331" i="1"/>
  <c r="B6342" i="1"/>
  <c r="B6353" i="1"/>
  <c r="B6357" i="1"/>
  <c r="B6359" i="1"/>
  <c r="B6372" i="1"/>
  <c r="B6376" i="1"/>
  <c r="B6380" i="1"/>
  <c r="B6383" i="1"/>
  <c r="B6387" i="1"/>
  <c r="B6389" i="1"/>
  <c r="B6394" i="1"/>
  <c r="B6396" i="1"/>
  <c r="B6398" i="1"/>
  <c r="B6400" i="1"/>
  <c r="B6402" i="1"/>
  <c r="B6404" i="1"/>
  <c r="B6407" i="1"/>
  <c r="B6409" i="1"/>
  <c r="B6411" i="1"/>
  <c r="B6415" i="1"/>
  <c r="B6418" i="1"/>
  <c r="B6420" i="1"/>
  <c r="B6422" i="1"/>
  <c r="B6427" i="1"/>
  <c r="B6436" i="1"/>
  <c r="B6444" i="1"/>
  <c r="B6449" i="1"/>
  <c r="B6451" i="1"/>
  <c r="B6453" i="1"/>
  <c r="B6455" i="1"/>
  <c r="B6460" i="1"/>
  <c r="B6463" i="1"/>
  <c r="B6470" i="1"/>
  <c r="B6481" i="1"/>
  <c r="B6493" i="1"/>
  <c r="B6498" i="1"/>
  <c r="B6503" i="1"/>
  <c r="B6505" i="1"/>
  <c r="B6511" i="1"/>
  <c r="B6516" i="1"/>
  <c r="B6518" i="1"/>
  <c r="B6523" i="1"/>
  <c r="B6527" i="1"/>
  <c r="B6529" i="1"/>
  <c r="B6531" i="1"/>
  <c r="B6537" i="1"/>
  <c r="B6539" i="1"/>
  <c r="B6543" i="1"/>
  <c r="B6545" i="1"/>
  <c r="B6549" i="1"/>
  <c r="B6551" i="1"/>
  <c r="B6556" i="1"/>
  <c r="B6562" i="1"/>
  <c r="B6569" i="1"/>
  <c r="B6572" i="1"/>
  <c r="B6576" i="1"/>
  <c r="B6587" i="1"/>
  <c r="B6591" i="1"/>
  <c r="B6593" i="1"/>
  <c r="B6600" i="1"/>
  <c r="B6606" i="1"/>
  <c r="B6612" i="1"/>
  <c r="B6615" i="1"/>
  <c r="B6617" i="1"/>
  <c r="B6621" i="1"/>
  <c r="B6623" i="1"/>
  <c r="B6626" i="1"/>
  <c r="B6628" i="1"/>
  <c r="B6630" i="1"/>
  <c r="B6633" i="1"/>
  <c r="B6640" i="1"/>
  <c r="B6646" i="1"/>
  <c r="B6654" i="1"/>
  <c r="B6657" i="1"/>
  <c r="B6663" i="1"/>
  <c r="B6665" i="1"/>
  <c r="B6668" i="1"/>
  <c r="B6670" i="1"/>
  <c r="B6672" i="1"/>
  <c r="B6675" i="1"/>
  <c r="B6678" i="1"/>
  <c r="B6680" i="1"/>
  <c r="B6687" i="1"/>
  <c r="B6694" i="1"/>
  <c r="B6702" i="1"/>
  <c r="B6710" i="1"/>
  <c r="B6713" i="1"/>
  <c r="B6715" i="1"/>
  <c r="B6719" i="1"/>
  <c r="B6722" i="1"/>
  <c r="B6725" i="1"/>
  <c r="B6731" i="1"/>
  <c r="B6738" i="1"/>
  <c r="B6740" i="1"/>
  <c r="B6746" i="1"/>
  <c r="B6752" i="1"/>
  <c r="B6754" i="1"/>
  <c r="B6756" i="1"/>
  <c r="B6761" i="1"/>
  <c r="B6763" i="1"/>
  <c r="B6766" i="1"/>
  <c r="B6769" i="1"/>
  <c r="B6774" i="1"/>
  <c r="B6781" i="1"/>
  <c r="B6791" i="1"/>
  <c r="B6794" i="1"/>
  <c r="B6801" i="1"/>
  <c r="B6809" i="1"/>
  <c r="B6821" i="1"/>
  <c r="B6823" i="1"/>
  <c r="B6826" i="1"/>
  <c r="B6828" i="1"/>
  <c r="B6830" i="1"/>
  <c r="B6832" i="1"/>
  <c r="B6834" i="1"/>
  <c r="B6836" i="1"/>
  <c r="B6841" i="1"/>
  <c r="B6850" i="1"/>
  <c r="B6859" i="1"/>
  <c r="B6870" i="1"/>
  <c r="B6873" i="1"/>
  <c r="B6875" i="1"/>
  <c r="B6881" i="1"/>
  <c r="B6887" i="1"/>
  <c r="B6899" i="1"/>
  <c r="B6906" i="1"/>
  <c r="B6918" i="1"/>
  <c r="B6931" i="1"/>
  <c r="B6934" i="1"/>
  <c r="B6938" i="1"/>
  <c r="B6941" i="1"/>
  <c r="B6944" i="1"/>
  <c r="B6949" i="1"/>
  <c r="B6951" i="1"/>
  <c r="B6953" i="1"/>
  <c r="B6956" i="1"/>
  <c r="B6958" i="1"/>
  <c r="B6961" i="1"/>
  <c r="B6969" i="1"/>
  <c r="B6976" i="1"/>
  <c r="B6979" i="1"/>
  <c r="B6981" i="1"/>
  <c r="B6983" i="1"/>
  <c r="B6985" i="1"/>
  <c r="B6988" i="1"/>
  <c r="B6994" i="1"/>
  <c r="B6999" i="1"/>
  <c r="B7008" i="1"/>
  <c r="B7011" i="1"/>
  <c r="B7013" i="1"/>
  <c r="B7024" i="1"/>
  <c r="B7026" i="1"/>
  <c r="B7028" i="1"/>
  <c r="B7031" i="1"/>
  <c r="B7033" i="1"/>
  <c r="B7035" i="1"/>
  <c r="B7037" i="1"/>
  <c r="B7040" i="1"/>
  <c r="B7049" i="1"/>
  <c r="B7052" i="1"/>
  <c r="B7054" i="1"/>
  <c r="B7062" i="1"/>
  <c r="B7072" i="1"/>
  <c r="B7075" i="1"/>
  <c r="B7081" i="1"/>
  <c r="B7084" i="1"/>
  <c r="B7097" i="1"/>
  <c r="B7103" i="1"/>
  <c r="B7108" i="1"/>
  <c r="B7118" i="1"/>
  <c r="B7129" i="1"/>
  <c r="B7135" i="1"/>
  <c r="B7139" i="1"/>
  <c r="B7143" i="1"/>
  <c r="B7153" i="1"/>
  <c r="B7155" i="1"/>
  <c r="B7158" i="1"/>
  <c r="B7160" i="1"/>
  <c r="B7162" i="1"/>
  <c r="B7165" i="1"/>
  <c r="B7171" i="1"/>
  <c r="B7174" i="1"/>
  <c r="B7177" i="1"/>
  <c r="B7179" i="1"/>
  <c r="B7182" i="1"/>
  <c r="B7190" i="1"/>
  <c r="B7197" i="1"/>
  <c r="B7199" i="1"/>
  <c r="B7204" i="1"/>
  <c r="B7211" i="1"/>
  <c r="B7213" i="1"/>
  <c r="B7215" i="1"/>
  <c r="B7219" i="1"/>
  <c r="B7222" i="1"/>
  <c r="B7224" i="1"/>
  <c r="B7226" i="1"/>
  <c r="B7229" i="1"/>
  <c r="B7231" i="1"/>
  <c r="B7234" i="1"/>
  <c r="B7237" i="1"/>
  <c r="B7246" i="1"/>
  <c r="B7249" i="1"/>
  <c r="B7251" i="1"/>
  <c r="B7254" i="1"/>
  <c r="B7256" i="1"/>
  <c r="B7259" i="1"/>
  <c r="B7262" i="1"/>
  <c r="B7264" i="1"/>
  <c r="B7271" i="1"/>
  <c r="B7281" i="1"/>
  <c r="B7293" i="1"/>
  <c r="B7301" i="1"/>
  <c r="B7310" i="1"/>
  <c r="B7316" i="1"/>
  <c r="B7318" i="1"/>
  <c r="B7322" i="1"/>
  <c r="B7329" i="1"/>
  <c r="B7336" i="1"/>
  <c r="B7341" i="1"/>
  <c r="B7350" i="1"/>
  <c r="B7355" i="1"/>
  <c r="B7360" i="1"/>
  <c r="B7368" i="1"/>
  <c r="B7371" i="1"/>
  <c r="B7382" i="1"/>
  <c r="B7384" i="1"/>
  <c r="B7395" i="1"/>
  <c r="B7407" i="1"/>
  <c r="B7411" i="1"/>
  <c r="B7419" i="1"/>
  <c r="B7426" i="1"/>
  <c r="B7437" i="1"/>
  <c r="B7448" i="1"/>
  <c r="B7460" i="1"/>
  <c r="B7464" i="1"/>
  <c r="B7476" i="1"/>
  <c r="B7483" i="1"/>
  <c r="B7485" i="1"/>
  <c r="B7487" i="1"/>
  <c r="B7489" i="1"/>
  <c r="B7492" i="1"/>
  <c r="B7497" i="1"/>
  <c r="B7500" i="1"/>
  <c r="B7502" i="1"/>
  <c r="B7504" i="1"/>
  <c r="B7507" i="1"/>
  <c r="B7509" i="1"/>
  <c r="B7512" i="1"/>
  <c r="B7515" i="1"/>
  <c r="B7520" i="1"/>
  <c r="B7527" i="1"/>
  <c r="B7536" i="1"/>
  <c r="B7546" i="1"/>
  <c r="B7559" i="1"/>
  <c r="B7564" i="1"/>
  <c r="B7566" i="1"/>
  <c r="B7569" i="1"/>
  <c r="B7571" i="1"/>
  <c r="B7575" i="1"/>
  <c r="B7586" i="1"/>
  <c r="B7589" i="1"/>
  <c r="B7594" i="1"/>
  <c r="B7600" i="1"/>
  <c r="B7604" i="1"/>
  <c r="B7607" i="1"/>
  <c r="B7614" i="1"/>
  <c r="B7618" i="1"/>
  <c r="B7621" i="1"/>
  <c r="B7624" i="1"/>
  <c r="B7641" i="1"/>
  <c r="B7648" i="1"/>
  <c r="B7656" i="1"/>
  <c r="B7664" i="1"/>
  <c r="B7672" i="1"/>
  <c r="B7674" i="1"/>
  <c r="B7677" i="1"/>
  <c r="B7680" i="1"/>
  <c r="B7684" i="1"/>
  <c r="B7687" i="1"/>
  <c r="B7699" i="1"/>
  <c r="B7702" i="1"/>
  <c r="B7705" i="1"/>
  <c r="B7711" i="1"/>
  <c r="B7714" i="1"/>
  <c r="B7725" i="1"/>
  <c r="B7728" i="1"/>
  <c r="B7730" i="1"/>
  <c r="B7734" i="1"/>
  <c r="B7738" i="1"/>
  <c r="B7740" i="1"/>
  <c r="B7743" i="1"/>
  <c r="B7744" i="1"/>
  <c r="B7746" i="1"/>
  <c r="B7748" i="1"/>
  <c r="B7750" i="1"/>
  <c r="B7793" i="1"/>
  <c r="B7847" i="1"/>
  <c r="B7867" i="1"/>
  <c r="B7872" i="1"/>
  <c r="B7891" i="1"/>
  <c r="B7984" i="1"/>
  <c r="A6524" i="1"/>
  <c r="C6524" i="1" s="1"/>
  <c r="C8014" i="1" l="1"/>
  <c r="B6524" i="1"/>
  <c r="A7257" i="1" l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B7751" i="1" s="1"/>
  <c r="A7752" i="1"/>
  <c r="A7753" i="1"/>
  <c r="A7754" i="1"/>
  <c r="A7755" i="1"/>
  <c r="B7755" i="1" s="1"/>
  <c r="A7756" i="1"/>
  <c r="A7757" i="1"/>
  <c r="A7758" i="1"/>
  <c r="A7759" i="1"/>
  <c r="A7760" i="1"/>
  <c r="A7761" i="1"/>
  <c r="A7762" i="1"/>
  <c r="A7763" i="1"/>
  <c r="A7764" i="1"/>
  <c r="A7765" i="1"/>
  <c r="B7765" i="1" s="1"/>
  <c r="A7766" i="1"/>
  <c r="A7767" i="1"/>
  <c r="A7768" i="1"/>
  <c r="A7769" i="1"/>
  <c r="A7770" i="1"/>
  <c r="A7771" i="1"/>
  <c r="A7772" i="1"/>
  <c r="A7773" i="1"/>
  <c r="A7774" i="1"/>
  <c r="B7774" i="1" s="1"/>
  <c r="A7775" i="1"/>
  <c r="A7776" i="1"/>
  <c r="A7777" i="1"/>
  <c r="B7777" i="1" s="1"/>
  <c r="A7778" i="1"/>
  <c r="A7779" i="1"/>
  <c r="A7780" i="1"/>
  <c r="A7781" i="1"/>
  <c r="A7782" i="1"/>
  <c r="A7783" i="1"/>
  <c r="A7784" i="1"/>
  <c r="A7785" i="1"/>
  <c r="A7786" i="1"/>
  <c r="B7786" i="1" s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B7840" i="1" s="1"/>
  <c r="A7841" i="1"/>
  <c r="A7842" i="1"/>
  <c r="B7842" i="1" s="1"/>
  <c r="A7843" i="1"/>
  <c r="A7844" i="1"/>
  <c r="B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B7895" i="1" s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B7979" i="1" s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B8009" i="1" s="1"/>
  <c r="A8010" i="1"/>
  <c r="A7256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199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55" i="1"/>
  <c r="A7156" i="1"/>
  <c r="A7157" i="1"/>
  <c r="A7158" i="1"/>
  <c r="A7159" i="1"/>
  <c r="A7160" i="1"/>
  <c r="C7156" i="1" l="1"/>
  <c r="C7157" i="1" s="1"/>
  <c r="C7158" i="1" s="1"/>
  <c r="B7156" i="1"/>
  <c r="B7157" i="1" s="1"/>
  <c r="C7227" i="1"/>
  <c r="B7227" i="1"/>
  <c r="B7228" i="1" s="1"/>
  <c r="C7225" i="1"/>
  <c r="B7225" i="1"/>
  <c r="C7223" i="1"/>
  <c r="B7223" i="1"/>
  <c r="C7205" i="1"/>
  <c r="B7205" i="1"/>
  <c r="B7206" i="1" s="1"/>
  <c r="B7207" i="1" s="1"/>
  <c r="B7208" i="1" s="1"/>
  <c r="B7209" i="1" s="1"/>
  <c r="B7210" i="1" s="1"/>
  <c r="C7985" i="1"/>
  <c r="B7985" i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C7873" i="1"/>
  <c r="B7873" i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45" i="1"/>
  <c r="B7846" i="1" s="1"/>
  <c r="B7843" i="1"/>
  <c r="B7841" i="1"/>
  <c r="B7839" i="1"/>
  <c r="B7787" i="1"/>
  <c r="B7788" i="1" s="1"/>
  <c r="B7789" i="1" s="1"/>
  <c r="B7790" i="1" s="1"/>
  <c r="B7791" i="1" s="1"/>
  <c r="B7792" i="1" s="1"/>
  <c r="B7775" i="1"/>
  <c r="B7776" i="1" s="1"/>
  <c r="C7749" i="1"/>
  <c r="B7749" i="1"/>
  <c r="C7747" i="1"/>
  <c r="B7747" i="1"/>
  <c r="C7745" i="1"/>
  <c r="B7745" i="1"/>
  <c r="C7741" i="1"/>
  <c r="B7741" i="1"/>
  <c r="B7742" i="1" s="1"/>
  <c r="C7739" i="1"/>
  <c r="B7739" i="1"/>
  <c r="C7735" i="1"/>
  <c r="B7735" i="1"/>
  <c r="B7736" i="1" s="1"/>
  <c r="B7737" i="1" s="1"/>
  <c r="C7731" i="1"/>
  <c r="B7731" i="1"/>
  <c r="B7732" i="1" s="1"/>
  <c r="B7733" i="1" s="1"/>
  <c r="C7729" i="1"/>
  <c r="B7729" i="1"/>
  <c r="C7715" i="1"/>
  <c r="B7715" i="1"/>
  <c r="B7716" i="1" s="1"/>
  <c r="B7717" i="1" s="1"/>
  <c r="B7718" i="1" s="1"/>
  <c r="B7719" i="1" s="1"/>
  <c r="B7720" i="1" s="1"/>
  <c r="B7721" i="1" s="1"/>
  <c r="B7722" i="1" s="1"/>
  <c r="B7723" i="1" s="1"/>
  <c r="B7724" i="1" s="1"/>
  <c r="C7703" i="1"/>
  <c r="B7703" i="1"/>
  <c r="B7704" i="1" s="1"/>
  <c r="C7685" i="1"/>
  <c r="B7685" i="1"/>
  <c r="B7686" i="1" s="1"/>
  <c r="C7681" i="1"/>
  <c r="B7681" i="1"/>
  <c r="B7682" i="1" s="1"/>
  <c r="B7683" i="1" s="1"/>
  <c r="C7675" i="1"/>
  <c r="B7675" i="1"/>
  <c r="B7676" i="1" s="1"/>
  <c r="C7673" i="1"/>
  <c r="B7673" i="1"/>
  <c r="C7665" i="1"/>
  <c r="B7665" i="1"/>
  <c r="B7666" i="1" s="1"/>
  <c r="B7667" i="1" s="1"/>
  <c r="B7668" i="1" s="1"/>
  <c r="B7669" i="1" s="1"/>
  <c r="B7670" i="1" s="1"/>
  <c r="B7671" i="1" s="1"/>
  <c r="C7657" i="1"/>
  <c r="B7657" i="1"/>
  <c r="B7658" i="1" s="1"/>
  <c r="B7659" i="1" s="1"/>
  <c r="B7660" i="1" s="1"/>
  <c r="B7661" i="1" s="1"/>
  <c r="B7662" i="1" s="1"/>
  <c r="B7663" i="1" s="1"/>
  <c r="C7649" i="1"/>
  <c r="B7649" i="1"/>
  <c r="B7650" i="1" s="1"/>
  <c r="B7651" i="1" s="1"/>
  <c r="B7652" i="1" s="1"/>
  <c r="B7653" i="1" s="1"/>
  <c r="B7654" i="1" s="1"/>
  <c r="B7655" i="1" s="1"/>
  <c r="C7625" i="1"/>
  <c r="B7625" i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C7619" i="1"/>
  <c r="B7619" i="1"/>
  <c r="B7620" i="1" s="1"/>
  <c r="C7615" i="1"/>
  <c r="C7616" i="1" s="1"/>
  <c r="C7617" i="1" s="1"/>
  <c r="C7618" i="1" s="1"/>
  <c r="B7615" i="1"/>
  <c r="B7616" i="1" s="1"/>
  <c r="B7617" i="1" s="1"/>
  <c r="C7605" i="1"/>
  <c r="B7605" i="1"/>
  <c r="B7606" i="1" s="1"/>
  <c r="C7601" i="1"/>
  <c r="C7602" i="1" s="1"/>
  <c r="C7603" i="1" s="1"/>
  <c r="C7604" i="1" s="1"/>
  <c r="B7601" i="1"/>
  <c r="B7602" i="1" s="1"/>
  <c r="B7603" i="1" s="1"/>
  <c r="C7595" i="1"/>
  <c r="B7595" i="1"/>
  <c r="B7596" i="1" s="1"/>
  <c r="B7597" i="1" s="1"/>
  <c r="B7598" i="1" s="1"/>
  <c r="B7599" i="1" s="1"/>
  <c r="C7587" i="1"/>
  <c r="C7588" i="1" s="1"/>
  <c r="C7589" i="1" s="1"/>
  <c r="B7587" i="1"/>
  <c r="B7588" i="1" s="1"/>
  <c r="C7567" i="1"/>
  <c r="B7567" i="1"/>
  <c r="B7568" i="1" s="1"/>
  <c r="C7565" i="1"/>
  <c r="C7566" i="1" s="1"/>
  <c r="B7565" i="1"/>
  <c r="C7547" i="1"/>
  <c r="B7547" i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C7537" i="1"/>
  <c r="C7538" i="1" s="1"/>
  <c r="C7539" i="1" s="1"/>
  <c r="C7540" i="1" s="1"/>
  <c r="C7541" i="1" s="1"/>
  <c r="C7542" i="1" s="1"/>
  <c r="C7543" i="1" s="1"/>
  <c r="C7544" i="1" s="1"/>
  <c r="C7545" i="1" s="1"/>
  <c r="C7546" i="1" s="1"/>
  <c r="B7537" i="1"/>
  <c r="B7538" i="1" s="1"/>
  <c r="B7539" i="1" s="1"/>
  <c r="B7540" i="1" s="1"/>
  <c r="B7541" i="1" s="1"/>
  <c r="B7542" i="1" s="1"/>
  <c r="B7543" i="1" s="1"/>
  <c r="B7544" i="1" s="1"/>
  <c r="B7545" i="1" s="1"/>
  <c r="C7521" i="1"/>
  <c r="B7521" i="1"/>
  <c r="B7522" i="1" s="1"/>
  <c r="B7523" i="1" s="1"/>
  <c r="B7524" i="1" s="1"/>
  <c r="B7525" i="1" s="1"/>
  <c r="B7526" i="1" s="1"/>
  <c r="C7513" i="1"/>
  <c r="C7514" i="1" s="1"/>
  <c r="C7515" i="1" s="1"/>
  <c r="B7513" i="1"/>
  <c r="B7514" i="1" s="1"/>
  <c r="C7505" i="1"/>
  <c r="B7505" i="1"/>
  <c r="B7506" i="1" s="1"/>
  <c r="C7503" i="1"/>
  <c r="C7504" i="1" s="1"/>
  <c r="B7503" i="1"/>
  <c r="C7501" i="1"/>
  <c r="B7501" i="1"/>
  <c r="C7493" i="1"/>
  <c r="C7494" i="1" s="1"/>
  <c r="C7495" i="1" s="1"/>
  <c r="C7496" i="1" s="1"/>
  <c r="C7497" i="1" s="1"/>
  <c r="B7493" i="1"/>
  <c r="B7494" i="1" s="1"/>
  <c r="B7495" i="1" s="1"/>
  <c r="B7496" i="1" s="1"/>
  <c r="C7477" i="1"/>
  <c r="B7477" i="1"/>
  <c r="B7478" i="1" s="1"/>
  <c r="B7479" i="1" s="1"/>
  <c r="B7480" i="1" s="1"/>
  <c r="B7481" i="1" s="1"/>
  <c r="B7482" i="1" s="1"/>
  <c r="C7465" i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B7465" i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C7461" i="1"/>
  <c r="B7461" i="1"/>
  <c r="B7462" i="1" s="1"/>
  <c r="B7463" i="1" s="1"/>
  <c r="C7449" i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B7449" i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C7427" i="1"/>
  <c r="B7427" i="1"/>
  <c r="B7428" i="1" s="1"/>
  <c r="B7429" i="1" s="1"/>
  <c r="B7430" i="1" s="1"/>
  <c r="B7431" i="1" s="1"/>
  <c r="B7432" i="1" s="1"/>
  <c r="B7433" i="1" s="1"/>
  <c r="B7434" i="1" s="1"/>
  <c r="B7435" i="1" s="1"/>
  <c r="B7436" i="1" s="1"/>
  <c r="C7385" i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B7385" i="1"/>
  <c r="B7386" i="1" s="1"/>
  <c r="B7387" i="1" s="1"/>
  <c r="B7388" i="1" s="1"/>
  <c r="B7389" i="1" s="1"/>
  <c r="B7390" i="1" s="1"/>
  <c r="B7391" i="1" s="1"/>
  <c r="B7392" i="1" s="1"/>
  <c r="B7393" i="1" s="1"/>
  <c r="B7394" i="1" s="1"/>
  <c r="C7383" i="1"/>
  <c r="B7383" i="1"/>
  <c r="C7369" i="1"/>
  <c r="C7370" i="1" s="1"/>
  <c r="C7371" i="1" s="1"/>
  <c r="B7369" i="1"/>
  <c r="B7370" i="1" s="1"/>
  <c r="C7361" i="1"/>
  <c r="B7361" i="1"/>
  <c r="B7362" i="1" s="1"/>
  <c r="B7363" i="1" s="1"/>
  <c r="B7364" i="1" s="1"/>
  <c r="B7365" i="1" s="1"/>
  <c r="B7366" i="1" s="1"/>
  <c r="B7367" i="1" s="1"/>
  <c r="C7351" i="1"/>
  <c r="C7352" i="1" s="1"/>
  <c r="C7353" i="1" s="1"/>
  <c r="C7354" i="1" s="1"/>
  <c r="C7355" i="1" s="1"/>
  <c r="B7351" i="1"/>
  <c r="B7352" i="1" s="1"/>
  <c r="B7353" i="1" s="1"/>
  <c r="B7354" i="1" s="1"/>
  <c r="C7337" i="1"/>
  <c r="B7337" i="1"/>
  <c r="B7338" i="1" s="1"/>
  <c r="B7339" i="1" s="1"/>
  <c r="B7340" i="1" s="1"/>
  <c r="C7323" i="1"/>
  <c r="C7324" i="1" s="1"/>
  <c r="C7325" i="1" s="1"/>
  <c r="C7326" i="1" s="1"/>
  <c r="C7327" i="1" s="1"/>
  <c r="C7328" i="1" s="1"/>
  <c r="C7329" i="1" s="1"/>
  <c r="B7323" i="1"/>
  <c r="B7324" i="1" s="1"/>
  <c r="B7325" i="1" s="1"/>
  <c r="B7326" i="1" s="1"/>
  <c r="B7327" i="1" s="1"/>
  <c r="B7328" i="1" s="1"/>
  <c r="C7319" i="1"/>
  <c r="B7319" i="1"/>
  <c r="B7320" i="1" s="1"/>
  <c r="B7321" i="1" s="1"/>
  <c r="C7317" i="1"/>
  <c r="C7318" i="1" s="1"/>
  <c r="B7317" i="1"/>
  <c r="C7311" i="1"/>
  <c r="B7311" i="1"/>
  <c r="B7312" i="1" s="1"/>
  <c r="B7313" i="1" s="1"/>
  <c r="B7314" i="1" s="1"/>
  <c r="B7315" i="1" s="1"/>
  <c r="C7265" i="1"/>
  <c r="C7266" i="1" s="1"/>
  <c r="C7267" i="1" s="1"/>
  <c r="C7268" i="1" s="1"/>
  <c r="C7269" i="1" s="1"/>
  <c r="C7270" i="1" s="1"/>
  <c r="C7271" i="1" s="1"/>
  <c r="B7265" i="1"/>
  <c r="B7266" i="1" s="1"/>
  <c r="B7267" i="1" s="1"/>
  <c r="B7268" i="1" s="1"/>
  <c r="B7269" i="1" s="1"/>
  <c r="B7270" i="1" s="1"/>
  <c r="C7263" i="1"/>
  <c r="B7263" i="1"/>
  <c r="C7257" i="1"/>
  <c r="C7258" i="1" s="1"/>
  <c r="C7259" i="1" s="1"/>
  <c r="B7257" i="1"/>
  <c r="B7258" i="1" s="1"/>
  <c r="C7159" i="1"/>
  <c r="C7160" i="1" s="1"/>
  <c r="B7159" i="1"/>
  <c r="C7119" i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B7119" i="1"/>
  <c r="B7120" i="1" s="1"/>
  <c r="B7121" i="1" s="1"/>
  <c r="B7122" i="1" s="1"/>
  <c r="B7123" i="1" s="1"/>
  <c r="B7124" i="1" s="1"/>
  <c r="B7125" i="1" s="1"/>
  <c r="B7126" i="1" s="1"/>
  <c r="B7127" i="1" s="1"/>
  <c r="B7128" i="1" s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B7109" i="1"/>
  <c r="B7110" i="1" s="1"/>
  <c r="B7111" i="1" s="1"/>
  <c r="B7112" i="1" s="1"/>
  <c r="B7113" i="1" s="1"/>
  <c r="B7114" i="1" s="1"/>
  <c r="B7115" i="1" s="1"/>
  <c r="B7116" i="1" s="1"/>
  <c r="B7117" i="1" s="1"/>
  <c r="C7154" i="1"/>
  <c r="C7155" i="1" s="1"/>
  <c r="B7154" i="1"/>
  <c r="C7144" i="1"/>
  <c r="C7145" i="1" s="1"/>
  <c r="C7146" i="1" s="1"/>
  <c r="C7147" i="1" s="1"/>
  <c r="C7148" i="1" s="1"/>
  <c r="C7149" i="1" s="1"/>
  <c r="C7150" i="1" s="1"/>
  <c r="C7151" i="1" s="1"/>
  <c r="C7152" i="1" s="1"/>
  <c r="C7153" i="1" s="1"/>
  <c r="B7144" i="1"/>
  <c r="B7145" i="1" s="1"/>
  <c r="B7146" i="1" s="1"/>
  <c r="B7147" i="1" s="1"/>
  <c r="B7148" i="1" s="1"/>
  <c r="B7149" i="1" s="1"/>
  <c r="B7150" i="1" s="1"/>
  <c r="B7151" i="1" s="1"/>
  <c r="B7152" i="1" s="1"/>
  <c r="C7140" i="1"/>
  <c r="C7141" i="1" s="1"/>
  <c r="C7142" i="1" s="1"/>
  <c r="C7143" i="1" s="1"/>
  <c r="B7140" i="1"/>
  <c r="B7141" i="1" s="1"/>
  <c r="B7142" i="1" s="1"/>
  <c r="C7136" i="1"/>
  <c r="C7137" i="1" s="1"/>
  <c r="C7138" i="1" s="1"/>
  <c r="C7139" i="1" s="1"/>
  <c r="B7136" i="1"/>
  <c r="B7137" i="1" s="1"/>
  <c r="B7138" i="1" s="1"/>
  <c r="C7130" i="1"/>
  <c r="C7131" i="1" s="1"/>
  <c r="C7132" i="1" s="1"/>
  <c r="C7133" i="1" s="1"/>
  <c r="C7134" i="1" s="1"/>
  <c r="C7135" i="1" s="1"/>
  <c r="B7130" i="1"/>
  <c r="B7131" i="1" s="1"/>
  <c r="B7132" i="1" s="1"/>
  <c r="B7133" i="1" s="1"/>
  <c r="B7134" i="1" s="1"/>
  <c r="C7228" i="1"/>
  <c r="C7229" i="1" s="1"/>
  <c r="C7226" i="1"/>
  <c r="C7224" i="1"/>
  <c r="C7220" i="1"/>
  <c r="C7221" i="1" s="1"/>
  <c r="C7222" i="1" s="1"/>
  <c r="B7220" i="1"/>
  <c r="B7221" i="1" s="1"/>
  <c r="C7216" i="1"/>
  <c r="C7217" i="1" s="1"/>
  <c r="C7218" i="1" s="1"/>
  <c r="C7219" i="1" s="1"/>
  <c r="B7216" i="1"/>
  <c r="B7217" i="1" s="1"/>
  <c r="B7218" i="1" s="1"/>
  <c r="C7214" i="1"/>
  <c r="C7215" i="1" s="1"/>
  <c r="B7214" i="1"/>
  <c r="C7212" i="1"/>
  <c r="C7213" i="1" s="1"/>
  <c r="B7212" i="1"/>
  <c r="C7206" i="1"/>
  <c r="C7207" i="1" s="1"/>
  <c r="C7208" i="1" s="1"/>
  <c r="C7209" i="1" s="1"/>
  <c r="C7210" i="1" s="1"/>
  <c r="C7211" i="1" s="1"/>
  <c r="C7200" i="1"/>
  <c r="C7201" i="1" s="1"/>
  <c r="C7202" i="1" s="1"/>
  <c r="C7203" i="1" s="1"/>
  <c r="C7204" i="1" s="1"/>
  <c r="B7200" i="1"/>
  <c r="B7201" i="1" s="1"/>
  <c r="B7202" i="1" s="1"/>
  <c r="B7203" i="1" s="1"/>
  <c r="B8010" i="1"/>
  <c r="B8006" i="1"/>
  <c r="B8007" i="1" s="1"/>
  <c r="B8008" i="1" s="1"/>
  <c r="C7986" i="1"/>
  <c r="B7980" i="1"/>
  <c r="B7981" i="1" s="1"/>
  <c r="B7982" i="1" s="1"/>
  <c r="B7983" i="1" s="1"/>
  <c r="B7898" i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896" i="1"/>
  <c r="B7897" i="1" s="1"/>
  <c r="C7892" i="1"/>
  <c r="B7892" i="1"/>
  <c r="B7893" i="1" s="1"/>
  <c r="B7894" i="1" s="1"/>
  <c r="C7874" i="1"/>
  <c r="B7870" i="1"/>
  <c r="B7871" i="1" s="1"/>
  <c r="C7868" i="1"/>
  <c r="B7868" i="1"/>
  <c r="B7869" i="1" s="1"/>
  <c r="B7850" i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C7848" i="1"/>
  <c r="B7848" i="1"/>
  <c r="B7849" i="1" s="1"/>
  <c r="C7846" i="1"/>
  <c r="C7844" i="1"/>
  <c r="C7842" i="1"/>
  <c r="C7840" i="1"/>
  <c r="C7794" i="1"/>
  <c r="B7794" i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778" i="1"/>
  <c r="B7779" i="1" s="1"/>
  <c r="B7780" i="1" s="1"/>
  <c r="B7781" i="1" s="1"/>
  <c r="B7782" i="1" s="1"/>
  <c r="B7783" i="1" s="1"/>
  <c r="B7784" i="1" s="1"/>
  <c r="B7785" i="1" s="1"/>
  <c r="B7766" i="1"/>
  <c r="B7767" i="1" s="1"/>
  <c r="B7768" i="1" s="1"/>
  <c r="B7769" i="1" s="1"/>
  <c r="B7770" i="1" s="1"/>
  <c r="B7771" i="1" s="1"/>
  <c r="B7772" i="1" s="1"/>
  <c r="B7773" i="1" s="1"/>
  <c r="B7756" i="1"/>
  <c r="B7757" i="1" s="1"/>
  <c r="B7758" i="1" s="1"/>
  <c r="B7759" i="1" s="1"/>
  <c r="B7760" i="1" s="1"/>
  <c r="B7761" i="1" s="1"/>
  <c r="B7762" i="1" s="1"/>
  <c r="B7763" i="1" s="1"/>
  <c r="B7764" i="1" s="1"/>
  <c r="B7752" i="1"/>
  <c r="B7753" i="1" s="1"/>
  <c r="B7754" i="1" s="1"/>
  <c r="C7748" i="1"/>
  <c r="C7742" i="1"/>
  <c r="C7736" i="1"/>
  <c r="C7730" i="1"/>
  <c r="C7726" i="1"/>
  <c r="B7726" i="1"/>
  <c r="B7727" i="1" s="1"/>
  <c r="C7712" i="1"/>
  <c r="B7712" i="1"/>
  <c r="B7713" i="1" s="1"/>
  <c r="C7706" i="1"/>
  <c r="B7706" i="1"/>
  <c r="B7707" i="1" s="1"/>
  <c r="B7708" i="1" s="1"/>
  <c r="B7709" i="1" s="1"/>
  <c r="B7710" i="1" s="1"/>
  <c r="C7704" i="1"/>
  <c r="C7700" i="1"/>
  <c r="B7700" i="1"/>
  <c r="B7701" i="1" s="1"/>
  <c r="C7688" i="1"/>
  <c r="B7688" i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C7678" i="1"/>
  <c r="B7678" i="1"/>
  <c r="B7679" i="1" s="1"/>
  <c r="C7676" i="1"/>
  <c r="C7650" i="1"/>
  <c r="C7642" i="1"/>
  <c r="B7642" i="1"/>
  <c r="B7643" i="1" s="1"/>
  <c r="B7644" i="1" s="1"/>
  <c r="B7645" i="1" s="1"/>
  <c r="B7646" i="1" s="1"/>
  <c r="B7647" i="1" s="1"/>
  <c r="C7622" i="1"/>
  <c r="C7623" i="1" s="1"/>
  <c r="C7624" i="1" s="1"/>
  <c r="B7622" i="1"/>
  <c r="B7623" i="1" s="1"/>
  <c r="C7620" i="1"/>
  <c r="C7621" i="1" s="1"/>
  <c r="C7608" i="1"/>
  <c r="C7609" i="1" s="1"/>
  <c r="C7610" i="1" s="1"/>
  <c r="C7611" i="1" s="1"/>
  <c r="C7612" i="1" s="1"/>
  <c r="C7613" i="1" s="1"/>
  <c r="C7614" i="1" s="1"/>
  <c r="B7608" i="1"/>
  <c r="B7609" i="1" s="1"/>
  <c r="B7610" i="1" s="1"/>
  <c r="B7611" i="1" s="1"/>
  <c r="B7612" i="1" s="1"/>
  <c r="B7613" i="1" s="1"/>
  <c r="C7606" i="1"/>
  <c r="C7607" i="1" s="1"/>
  <c r="C7596" i="1"/>
  <c r="C7597" i="1" s="1"/>
  <c r="C7598" i="1" s="1"/>
  <c r="C7599" i="1" s="1"/>
  <c r="C7600" i="1" s="1"/>
  <c r="C7590" i="1"/>
  <c r="C7591" i="1" s="1"/>
  <c r="C7592" i="1" s="1"/>
  <c r="C7593" i="1" s="1"/>
  <c r="C7594" i="1" s="1"/>
  <c r="B7590" i="1"/>
  <c r="B7591" i="1" s="1"/>
  <c r="B7592" i="1" s="1"/>
  <c r="B7593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B7576" i="1"/>
  <c r="B7577" i="1" s="1"/>
  <c r="B7578" i="1" s="1"/>
  <c r="B7579" i="1" s="1"/>
  <c r="B7580" i="1" s="1"/>
  <c r="B7581" i="1" s="1"/>
  <c r="B7582" i="1" s="1"/>
  <c r="B7583" i="1" s="1"/>
  <c r="B7584" i="1" s="1"/>
  <c r="B7585" i="1" s="1"/>
  <c r="C7572" i="1"/>
  <c r="C7573" i="1" s="1"/>
  <c r="C7574" i="1" s="1"/>
  <c r="C7575" i="1" s="1"/>
  <c r="B7572" i="1"/>
  <c r="B7573" i="1" s="1"/>
  <c r="B7574" i="1" s="1"/>
  <c r="C7570" i="1"/>
  <c r="C7571" i="1" s="1"/>
  <c r="B7570" i="1"/>
  <c r="C7568" i="1"/>
  <c r="C7569" i="1" s="1"/>
  <c r="C7560" i="1"/>
  <c r="C7561" i="1" s="1"/>
  <c r="C7562" i="1" s="1"/>
  <c r="C7563" i="1" s="1"/>
  <c r="C7564" i="1" s="1"/>
  <c r="B7560" i="1"/>
  <c r="B7561" i="1" s="1"/>
  <c r="B7562" i="1" s="1"/>
  <c r="B7563" i="1" s="1"/>
  <c r="C7548" i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28" i="1"/>
  <c r="C7529" i="1" s="1"/>
  <c r="C7530" i="1" s="1"/>
  <c r="C7531" i="1" s="1"/>
  <c r="C7532" i="1" s="1"/>
  <c r="C7533" i="1" s="1"/>
  <c r="C7534" i="1" s="1"/>
  <c r="C7535" i="1" s="1"/>
  <c r="C7536" i="1" s="1"/>
  <c r="B7528" i="1"/>
  <c r="B7529" i="1" s="1"/>
  <c r="B7530" i="1" s="1"/>
  <c r="B7531" i="1" s="1"/>
  <c r="B7532" i="1" s="1"/>
  <c r="B7533" i="1" s="1"/>
  <c r="B7534" i="1" s="1"/>
  <c r="B7535" i="1" s="1"/>
  <c r="C7522" i="1"/>
  <c r="C7523" i="1" s="1"/>
  <c r="C7524" i="1" s="1"/>
  <c r="C7525" i="1" s="1"/>
  <c r="C7526" i="1" s="1"/>
  <c r="C7527" i="1" s="1"/>
  <c r="C7516" i="1"/>
  <c r="C7517" i="1" s="1"/>
  <c r="C7518" i="1" s="1"/>
  <c r="C7519" i="1" s="1"/>
  <c r="C7520" i="1" s="1"/>
  <c r="B7516" i="1"/>
  <c r="B7517" i="1" s="1"/>
  <c r="B7518" i="1" s="1"/>
  <c r="B7519" i="1" s="1"/>
  <c r="C7510" i="1"/>
  <c r="C7511" i="1" s="1"/>
  <c r="C7512" i="1" s="1"/>
  <c r="B7510" i="1"/>
  <c r="B7511" i="1" s="1"/>
  <c r="C7508" i="1"/>
  <c r="C7509" i="1" s="1"/>
  <c r="B7508" i="1"/>
  <c r="C7506" i="1"/>
  <c r="C7507" i="1" s="1"/>
  <c r="C7502" i="1"/>
  <c r="C7498" i="1"/>
  <c r="C7499" i="1" s="1"/>
  <c r="C7500" i="1" s="1"/>
  <c r="B7498" i="1"/>
  <c r="B7499" i="1" s="1"/>
  <c r="C7490" i="1"/>
  <c r="C7491" i="1" s="1"/>
  <c r="C7492" i="1" s="1"/>
  <c r="B7490" i="1"/>
  <c r="B7491" i="1" s="1"/>
  <c r="C7488" i="1"/>
  <c r="C7489" i="1" s="1"/>
  <c r="B7488" i="1"/>
  <c r="C7486" i="1"/>
  <c r="C7487" i="1" s="1"/>
  <c r="B7486" i="1"/>
  <c r="C7484" i="1"/>
  <c r="C7485" i="1" s="1"/>
  <c r="B7484" i="1"/>
  <c r="C7478" i="1"/>
  <c r="C7479" i="1" s="1"/>
  <c r="C7480" i="1" s="1"/>
  <c r="C7481" i="1" s="1"/>
  <c r="C7482" i="1" s="1"/>
  <c r="C7483" i="1" s="1"/>
  <c r="C7462" i="1"/>
  <c r="C7463" i="1" s="1"/>
  <c r="C7464" i="1" s="1"/>
  <c r="C7438" i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B7438" i="1"/>
  <c r="B7439" i="1" s="1"/>
  <c r="B7440" i="1" s="1"/>
  <c r="B7441" i="1" s="1"/>
  <c r="B7442" i="1" s="1"/>
  <c r="B7443" i="1" s="1"/>
  <c r="B7444" i="1" s="1"/>
  <c r="B7445" i="1" s="1"/>
  <c r="B7446" i="1" s="1"/>
  <c r="B7447" i="1" s="1"/>
  <c r="C7428" i="1"/>
  <c r="C7429" i="1" s="1"/>
  <c r="C7430" i="1" s="1"/>
  <c r="C7431" i="1" s="1"/>
  <c r="C7432" i="1" s="1"/>
  <c r="C7433" i="1" s="1"/>
  <c r="C7434" i="1" s="1"/>
  <c r="C7435" i="1" s="1"/>
  <c r="C7436" i="1" s="1"/>
  <c r="C7437" i="1" s="1"/>
  <c r="C7420" i="1"/>
  <c r="C7421" i="1" s="1"/>
  <c r="C7422" i="1" s="1"/>
  <c r="C7423" i="1" s="1"/>
  <c r="C7424" i="1" s="1"/>
  <c r="C7425" i="1" s="1"/>
  <c r="C7426" i="1" s="1"/>
  <c r="B7420" i="1"/>
  <c r="B7421" i="1" s="1"/>
  <c r="B7422" i="1" s="1"/>
  <c r="B7423" i="1" s="1"/>
  <c r="B7424" i="1" s="1"/>
  <c r="B7425" i="1" s="1"/>
  <c r="C7412" i="1"/>
  <c r="C7413" i="1" s="1"/>
  <c r="C7414" i="1" s="1"/>
  <c r="C7415" i="1" s="1"/>
  <c r="C7416" i="1" s="1"/>
  <c r="C7417" i="1" s="1"/>
  <c r="C7418" i="1" s="1"/>
  <c r="C7419" i="1" s="1"/>
  <c r="B7412" i="1"/>
  <c r="B7413" i="1" s="1"/>
  <c r="B7414" i="1" s="1"/>
  <c r="B7415" i="1" s="1"/>
  <c r="B7416" i="1" s="1"/>
  <c r="B7417" i="1" s="1"/>
  <c r="B7418" i="1" s="1"/>
  <c r="C7408" i="1"/>
  <c r="C7409" i="1" s="1"/>
  <c r="C7410" i="1" s="1"/>
  <c r="C7411" i="1" s="1"/>
  <c r="B7408" i="1"/>
  <c r="B7409" i="1" s="1"/>
  <c r="B7410" i="1" s="1"/>
  <c r="C7396" i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B7396" i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C7384" i="1"/>
  <c r="C7372" i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B7372" i="1"/>
  <c r="B7373" i="1" s="1"/>
  <c r="B7374" i="1" s="1"/>
  <c r="B7375" i="1" s="1"/>
  <c r="B7376" i="1" s="1"/>
  <c r="B7377" i="1" s="1"/>
  <c r="B7378" i="1" s="1"/>
  <c r="B7379" i="1" s="1"/>
  <c r="B7380" i="1" s="1"/>
  <c r="B7381" i="1" s="1"/>
  <c r="C7362" i="1"/>
  <c r="C7363" i="1" s="1"/>
  <c r="C7364" i="1" s="1"/>
  <c r="C7365" i="1" s="1"/>
  <c r="C7366" i="1" s="1"/>
  <c r="C7367" i="1" s="1"/>
  <c r="C7368" i="1" s="1"/>
  <c r="C7356" i="1"/>
  <c r="C7357" i="1" s="1"/>
  <c r="C7358" i="1" s="1"/>
  <c r="C7359" i="1" s="1"/>
  <c r="C7360" i="1" s="1"/>
  <c r="B7356" i="1"/>
  <c r="B7357" i="1" s="1"/>
  <c r="B7358" i="1" s="1"/>
  <c r="B7359" i="1" s="1"/>
  <c r="C7342" i="1"/>
  <c r="C7343" i="1" s="1"/>
  <c r="C7344" i="1" s="1"/>
  <c r="C7345" i="1" s="1"/>
  <c r="C7346" i="1" s="1"/>
  <c r="C7347" i="1" s="1"/>
  <c r="C7348" i="1" s="1"/>
  <c r="C7349" i="1" s="1"/>
  <c r="C7350" i="1" s="1"/>
  <c r="B7342" i="1"/>
  <c r="B7343" i="1" s="1"/>
  <c r="B7344" i="1" s="1"/>
  <c r="B7345" i="1" s="1"/>
  <c r="B7346" i="1" s="1"/>
  <c r="B7347" i="1" s="1"/>
  <c r="B7348" i="1" s="1"/>
  <c r="B7349" i="1" s="1"/>
  <c r="C7338" i="1"/>
  <c r="C7339" i="1" s="1"/>
  <c r="C7340" i="1" s="1"/>
  <c r="C7341" i="1" s="1"/>
  <c r="C7330" i="1"/>
  <c r="C7331" i="1" s="1"/>
  <c r="C7332" i="1" s="1"/>
  <c r="C7333" i="1" s="1"/>
  <c r="C7334" i="1" s="1"/>
  <c r="C7335" i="1" s="1"/>
  <c r="C7336" i="1" s="1"/>
  <c r="B7330" i="1"/>
  <c r="B7331" i="1" s="1"/>
  <c r="B7332" i="1" s="1"/>
  <c r="B7333" i="1" s="1"/>
  <c r="B7334" i="1" s="1"/>
  <c r="B7335" i="1" s="1"/>
  <c r="C7320" i="1"/>
  <c r="C7321" i="1" s="1"/>
  <c r="C7322" i="1" s="1"/>
  <c r="C7312" i="1"/>
  <c r="C7313" i="1" s="1"/>
  <c r="C7314" i="1" s="1"/>
  <c r="C7315" i="1" s="1"/>
  <c r="C7316" i="1" s="1"/>
  <c r="C7302" i="1"/>
  <c r="C7303" i="1" s="1"/>
  <c r="C7304" i="1" s="1"/>
  <c r="C7305" i="1" s="1"/>
  <c r="C7306" i="1" s="1"/>
  <c r="C7307" i="1" s="1"/>
  <c r="C7308" i="1" s="1"/>
  <c r="C7309" i="1" s="1"/>
  <c r="C7310" i="1" s="1"/>
  <c r="B7302" i="1"/>
  <c r="B7303" i="1" s="1"/>
  <c r="B7304" i="1" s="1"/>
  <c r="B7305" i="1" s="1"/>
  <c r="B7306" i="1" s="1"/>
  <c r="B7307" i="1" s="1"/>
  <c r="B7308" i="1" s="1"/>
  <c r="B7309" i="1" s="1"/>
  <c r="C7294" i="1"/>
  <c r="C7295" i="1" s="1"/>
  <c r="C7296" i="1" s="1"/>
  <c r="C7297" i="1" s="1"/>
  <c r="C7298" i="1" s="1"/>
  <c r="C7299" i="1" s="1"/>
  <c r="C7300" i="1" s="1"/>
  <c r="C7301" i="1" s="1"/>
  <c r="B7294" i="1"/>
  <c r="B7295" i="1" s="1"/>
  <c r="B7296" i="1" s="1"/>
  <c r="B7297" i="1" s="1"/>
  <c r="B7298" i="1" s="1"/>
  <c r="B7299" i="1" s="1"/>
  <c r="B7300" i="1" s="1"/>
  <c r="C7282" i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B7282" i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C7272" i="1"/>
  <c r="C7273" i="1" s="1"/>
  <c r="C7274" i="1" s="1"/>
  <c r="C7275" i="1" s="1"/>
  <c r="C7276" i="1" s="1"/>
  <c r="C7277" i="1" s="1"/>
  <c r="C7278" i="1" s="1"/>
  <c r="C7279" i="1" s="1"/>
  <c r="C7280" i="1" s="1"/>
  <c r="C7281" i="1" s="1"/>
  <c r="B7272" i="1"/>
  <c r="B7273" i="1" s="1"/>
  <c r="B7274" i="1" s="1"/>
  <c r="B7275" i="1" s="1"/>
  <c r="B7276" i="1" s="1"/>
  <c r="B7277" i="1" s="1"/>
  <c r="B7278" i="1" s="1"/>
  <c r="B7279" i="1" s="1"/>
  <c r="B7280" i="1" s="1"/>
  <c r="C7264" i="1"/>
  <c r="C7260" i="1"/>
  <c r="C7261" i="1" s="1"/>
  <c r="C7262" i="1" s="1"/>
  <c r="B7260" i="1"/>
  <c r="B7261" i="1" s="1"/>
  <c r="A6534" i="1"/>
  <c r="A6535" i="1"/>
  <c r="A6536" i="1"/>
  <c r="A6537" i="1"/>
  <c r="A6530" i="1"/>
  <c r="A6531" i="1"/>
  <c r="A6532" i="1"/>
  <c r="A6533" i="1"/>
  <c r="C7651" i="1" l="1"/>
  <c r="C7679" i="1"/>
  <c r="C7705" i="1"/>
  <c r="C7713" i="1"/>
  <c r="C7737" i="1"/>
  <c r="C7845" i="1"/>
  <c r="C7893" i="1"/>
  <c r="C7987" i="1"/>
  <c r="C7626" i="1"/>
  <c r="C7658" i="1"/>
  <c r="C7682" i="1"/>
  <c r="C7643" i="1"/>
  <c r="C7666" i="1"/>
  <c r="C7686" i="1"/>
  <c r="C7689" i="1"/>
  <c r="C7701" i="1"/>
  <c r="C7716" i="1"/>
  <c r="C7727" i="1"/>
  <c r="C7732" i="1"/>
  <c r="C7740" i="1"/>
  <c r="C7746" i="1"/>
  <c r="C7750" i="1"/>
  <c r="C7751" i="1" s="1"/>
  <c r="C7795" i="1"/>
  <c r="C7843" i="1"/>
  <c r="C7847" i="1"/>
  <c r="C7849" i="1"/>
  <c r="C7677" i="1"/>
  <c r="C7707" i="1"/>
  <c r="C7743" i="1"/>
  <c r="C7744" i="1" s="1"/>
  <c r="C7841" i="1"/>
  <c r="C7869" i="1"/>
  <c r="C7875" i="1"/>
  <c r="C7876" i="1" s="1"/>
  <c r="C7674" i="1"/>
  <c r="C6530" i="1"/>
  <c r="C6531" i="1" s="1"/>
  <c r="B6530" i="1"/>
  <c r="C6532" i="1"/>
  <c r="C6533" i="1" s="1"/>
  <c r="C6534" i="1" s="1"/>
  <c r="C6535" i="1" s="1"/>
  <c r="C6536" i="1" s="1"/>
  <c r="C6537" i="1" s="1"/>
  <c r="B6532" i="1"/>
  <c r="B6533" i="1" s="1"/>
  <c r="B6534" i="1" s="1"/>
  <c r="B6535" i="1" s="1"/>
  <c r="B6536" i="1" s="1"/>
  <c r="A7197" i="1"/>
  <c r="A7198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C7877" i="1" l="1"/>
  <c r="C7870" i="1"/>
  <c r="C7871" i="1" s="1"/>
  <c r="C7708" i="1"/>
  <c r="C7850" i="1"/>
  <c r="C7851" i="1" s="1"/>
  <c r="C7796" i="1"/>
  <c r="C7797" i="1" s="1"/>
  <c r="C7733" i="1"/>
  <c r="C7728" i="1"/>
  <c r="C7687" i="1"/>
  <c r="C7752" i="1"/>
  <c r="C7717" i="1"/>
  <c r="C7702" i="1"/>
  <c r="C7690" i="1"/>
  <c r="C7667" i="1"/>
  <c r="C7644" i="1"/>
  <c r="C7683" i="1"/>
  <c r="C7659" i="1"/>
  <c r="C7627" i="1"/>
  <c r="C7988" i="1"/>
  <c r="C7894" i="1"/>
  <c r="C7895" i="1" s="1"/>
  <c r="C7738" i="1"/>
  <c r="C7714" i="1"/>
  <c r="C7680" i="1"/>
  <c r="C7652" i="1"/>
  <c r="C7252" i="1"/>
  <c r="C7253" i="1" s="1"/>
  <c r="C7254" i="1" s="1"/>
  <c r="B7252" i="1"/>
  <c r="C7250" i="1"/>
  <c r="C7251" i="1" s="1"/>
  <c r="B7250" i="1"/>
  <c r="C7238" i="1"/>
  <c r="C7239" i="1" s="1"/>
  <c r="C7240" i="1" s="1"/>
  <c r="C7241" i="1" s="1"/>
  <c r="C7242" i="1" s="1"/>
  <c r="C7243" i="1" s="1"/>
  <c r="C7244" i="1" s="1"/>
  <c r="C7245" i="1" s="1"/>
  <c r="C7246" i="1" s="1"/>
  <c r="B7238" i="1"/>
  <c r="B7239" i="1" s="1"/>
  <c r="B7240" i="1" s="1"/>
  <c r="B7241" i="1" s="1"/>
  <c r="B7242" i="1" s="1"/>
  <c r="B7243" i="1" s="1"/>
  <c r="B7244" i="1" s="1"/>
  <c r="B7245" i="1" s="1"/>
  <c r="C7232" i="1"/>
  <c r="C7233" i="1" s="1"/>
  <c r="C7234" i="1" s="1"/>
  <c r="B7232" i="1"/>
  <c r="B7233" i="1" s="1"/>
  <c r="C7230" i="1"/>
  <c r="C7231" i="1" s="1"/>
  <c r="B7230" i="1"/>
  <c r="C7255" i="1"/>
  <c r="C7256" i="1" s="1"/>
  <c r="B7255" i="1"/>
  <c r="B7253" i="1"/>
  <c r="C7247" i="1"/>
  <c r="C7248" i="1" s="1"/>
  <c r="C7249" i="1" s="1"/>
  <c r="B7247" i="1"/>
  <c r="B7248" i="1" s="1"/>
  <c r="C7235" i="1"/>
  <c r="C7236" i="1" s="1"/>
  <c r="C7237" i="1" s="1"/>
  <c r="B7235" i="1"/>
  <c r="B7236" i="1" s="1"/>
  <c r="C7198" i="1"/>
  <c r="C7199" i="1" s="1"/>
  <c r="B7198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6506" i="1"/>
  <c r="A6541" i="1"/>
  <c r="C7653" i="1" l="1"/>
  <c r="C7896" i="1"/>
  <c r="C7989" i="1"/>
  <c r="C7990" i="1" s="1"/>
  <c r="C7628" i="1"/>
  <c r="C7660" i="1"/>
  <c r="C7684" i="1"/>
  <c r="C7645" i="1"/>
  <c r="C7668" i="1"/>
  <c r="C7691" i="1"/>
  <c r="C7718" i="1"/>
  <c r="C7753" i="1"/>
  <c r="C7734" i="1"/>
  <c r="C7798" i="1"/>
  <c r="C7852" i="1"/>
  <c r="C7853" i="1" s="1"/>
  <c r="C7709" i="1"/>
  <c r="C7872" i="1"/>
  <c r="C7878" i="1"/>
  <c r="C6506" i="1"/>
  <c r="C6507" i="1" s="1"/>
  <c r="C6508" i="1" s="1"/>
  <c r="C6509" i="1" s="1"/>
  <c r="C6510" i="1" s="1"/>
  <c r="C6511" i="1" s="1"/>
  <c r="B6506" i="1"/>
  <c r="B6507" i="1" s="1"/>
  <c r="B6508" i="1" s="1"/>
  <c r="B6509" i="1" s="1"/>
  <c r="B6510" i="1" s="1"/>
  <c r="C7180" i="1"/>
  <c r="C7181" i="1" s="1"/>
  <c r="C7182" i="1" s="1"/>
  <c r="B7180" i="1"/>
  <c r="B7181" i="1" s="1"/>
  <c r="C7178" i="1"/>
  <c r="C7179" i="1" s="1"/>
  <c r="B7178" i="1"/>
  <c r="C7172" i="1"/>
  <c r="C7173" i="1" s="1"/>
  <c r="C7174" i="1" s="1"/>
  <c r="B7172" i="1"/>
  <c r="B7173" i="1" s="1"/>
  <c r="C7166" i="1"/>
  <c r="C7167" i="1" s="1"/>
  <c r="C7168" i="1" s="1"/>
  <c r="C7169" i="1" s="1"/>
  <c r="C7170" i="1" s="1"/>
  <c r="C7171" i="1" s="1"/>
  <c r="B7166" i="1"/>
  <c r="B7167" i="1" s="1"/>
  <c r="B7168" i="1" s="1"/>
  <c r="B7169" i="1" s="1"/>
  <c r="B7170" i="1" s="1"/>
  <c r="C7085" i="1"/>
  <c r="B7085" i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C7073" i="1"/>
  <c r="B7073" i="1"/>
  <c r="B7074" i="1" s="1"/>
  <c r="C7063" i="1"/>
  <c r="B7063" i="1"/>
  <c r="B7064" i="1" s="1"/>
  <c r="B7065" i="1" s="1"/>
  <c r="B7066" i="1" s="1"/>
  <c r="B7067" i="1" s="1"/>
  <c r="B7068" i="1" s="1"/>
  <c r="B7069" i="1" s="1"/>
  <c r="B7070" i="1" s="1"/>
  <c r="B7071" i="1" s="1"/>
  <c r="C7055" i="1"/>
  <c r="B7055" i="1"/>
  <c r="B7056" i="1" s="1"/>
  <c r="B7057" i="1" s="1"/>
  <c r="B7058" i="1" s="1"/>
  <c r="B7059" i="1" s="1"/>
  <c r="B7060" i="1" s="1"/>
  <c r="B7061" i="1" s="1"/>
  <c r="C7053" i="1"/>
  <c r="B7053" i="1"/>
  <c r="C7041" i="1"/>
  <c r="B7041" i="1"/>
  <c r="B7042" i="1" s="1"/>
  <c r="B7043" i="1" s="1"/>
  <c r="B7044" i="1" s="1"/>
  <c r="B7045" i="1" s="1"/>
  <c r="B7046" i="1" s="1"/>
  <c r="B7047" i="1" s="1"/>
  <c r="B7048" i="1" s="1"/>
  <c r="C7029" i="1"/>
  <c r="B7029" i="1"/>
  <c r="B7030" i="1" s="1"/>
  <c r="C7027" i="1"/>
  <c r="B7027" i="1"/>
  <c r="C7025" i="1"/>
  <c r="B7025" i="1"/>
  <c r="C7009" i="1"/>
  <c r="B7009" i="1"/>
  <c r="B7010" i="1" s="1"/>
  <c r="C6995" i="1"/>
  <c r="B6995" i="1"/>
  <c r="B6996" i="1" s="1"/>
  <c r="B6997" i="1" s="1"/>
  <c r="B6998" i="1" s="1"/>
  <c r="C6989" i="1"/>
  <c r="B6989" i="1"/>
  <c r="B6990" i="1" s="1"/>
  <c r="B6991" i="1" s="1"/>
  <c r="B6992" i="1" s="1"/>
  <c r="B6993" i="1" s="1"/>
  <c r="C6977" i="1"/>
  <c r="B6977" i="1"/>
  <c r="B6978" i="1" s="1"/>
  <c r="C6959" i="1"/>
  <c r="C6960" i="1" s="1"/>
  <c r="C6961" i="1" s="1"/>
  <c r="B6959" i="1"/>
  <c r="B6960" i="1" s="1"/>
  <c r="C6957" i="1"/>
  <c r="B6957" i="1"/>
  <c r="C6945" i="1"/>
  <c r="C6946" i="1" s="1"/>
  <c r="C6947" i="1" s="1"/>
  <c r="C6948" i="1" s="1"/>
  <c r="C6949" i="1" s="1"/>
  <c r="B6945" i="1"/>
  <c r="B6946" i="1" s="1"/>
  <c r="B6947" i="1" s="1"/>
  <c r="B6948" i="1" s="1"/>
  <c r="C6939" i="1"/>
  <c r="B6939" i="1"/>
  <c r="B6940" i="1" s="1"/>
  <c r="C6935" i="1"/>
  <c r="C6936" i="1" s="1"/>
  <c r="C6937" i="1" s="1"/>
  <c r="C6938" i="1" s="1"/>
  <c r="B6935" i="1"/>
  <c r="B6936" i="1" s="1"/>
  <c r="B6937" i="1" s="1"/>
  <c r="C6919" i="1"/>
  <c r="B6919" i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C6907" i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B6907" i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C6871" i="1"/>
  <c r="B6871" i="1"/>
  <c r="B6872" i="1" s="1"/>
  <c r="C6851" i="1"/>
  <c r="C6852" i="1" s="1"/>
  <c r="C6853" i="1" s="1"/>
  <c r="C6854" i="1" s="1"/>
  <c r="C6855" i="1" s="1"/>
  <c r="C6856" i="1" s="1"/>
  <c r="C6857" i="1" s="1"/>
  <c r="C6858" i="1" s="1"/>
  <c r="C6859" i="1" s="1"/>
  <c r="B6851" i="1"/>
  <c r="B6852" i="1" s="1"/>
  <c r="B6853" i="1" s="1"/>
  <c r="B6854" i="1" s="1"/>
  <c r="B6855" i="1" s="1"/>
  <c r="B6856" i="1" s="1"/>
  <c r="B6857" i="1" s="1"/>
  <c r="B6858" i="1" s="1"/>
  <c r="C6837" i="1"/>
  <c r="B6837" i="1"/>
  <c r="B6838" i="1" s="1"/>
  <c r="B6839" i="1" s="1"/>
  <c r="B6840" i="1" s="1"/>
  <c r="C6835" i="1"/>
  <c r="C6836" i="1" s="1"/>
  <c r="B6835" i="1"/>
  <c r="C6833" i="1"/>
  <c r="B6833" i="1"/>
  <c r="C6831" i="1"/>
  <c r="C6832" i="1" s="1"/>
  <c r="B6831" i="1"/>
  <c r="C6829" i="1"/>
  <c r="B6829" i="1"/>
  <c r="C6827" i="1"/>
  <c r="C6828" i="1" s="1"/>
  <c r="B6827" i="1"/>
  <c r="C6795" i="1"/>
  <c r="B6795" i="1"/>
  <c r="B6796" i="1" s="1"/>
  <c r="B6797" i="1" s="1"/>
  <c r="B6798" i="1" s="1"/>
  <c r="B6799" i="1" s="1"/>
  <c r="B6800" i="1" s="1"/>
  <c r="C6775" i="1"/>
  <c r="B6775" i="1"/>
  <c r="B6776" i="1" s="1"/>
  <c r="B6777" i="1" s="1"/>
  <c r="B6778" i="1" s="1"/>
  <c r="B6779" i="1" s="1"/>
  <c r="B6780" i="1" s="1"/>
  <c r="C6767" i="1"/>
  <c r="B6767" i="1"/>
  <c r="B6768" i="1" s="1"/>
  <c r="C6757" i="1"/>
  <c r="C6758" i="1" s="1"/>
  <c r="C6759" i="1" s="1"/>
  <c r="C6760" i="1" s="1"/>
  <c r="C6761" i="1" s="1"/>
  <c r="B6757" i="1"/>
  <c r="B6758" i="1" s="1"/>
  <c r="B6759" i="1" s="1"/>
  <c r="B6760" i="1" s="1"/>
  <c r="C6755" i="1"/>
  <c r="B6755" i="1"/>
  <c r="C6753" i="1"/>
  <c r="C6754" i="1" s="1"/>
  <c r="B6753" i="1"/>
  <c r="C6747" i="1"/>
  <c r="B6747" i="1"/>
  <c r="B6748" i="1" s="1"/>
  <c r="B6749" i="1" s="1"/>
  <c r="B6750" i="1" s="1"/>
  <c r="B6751" i="1" s="1"/>
  <c r="C6741" i="1"/>
  <c r="C6742" i="1" s="1"/>
  <c r="C6743" i="1" s="1"/>
  <c r="C6744" i="1" s="1"/>
  <c r="C6745" i="1" s="1"/>
  <c r="C6746" i="1" s="1"/>
  <c r="B6741" i="1"/>
  <c r="B6742" i="1" s="1"/>
  <c r="B6743" i="1" s="1"/>
  <c r="B6744" i="1" s="1"/>
  <c r="B6745" i="1" s="1"/>
  <c r="C6739" i="1"/>
  <c r="B6739" i="1"/>
  <c r="C6723" i="1"/>
  <c r="C6724" i="1" s="1"/>
  <c r="C6725" i="1" s="1"/>
  <c r="B6723" i="1"/>
  <c r="B6724" i="1" s="1"/>
  <c r="C6711" i="1"/>
  <c r="B6711" i="1"/>
  <c r="B6712" i="1" s="1"/>
  <c r="C6703" i="1"/>
  <c r="B6703" i="1"/>
  <c r="B6704" i="1" s="1"/>
  <c r="B6705" i="1" s="1"/>
  <c r="B6706" i="1" s="1"/>
  <c r="B6707" i="1" s="1"/>
  <c r="B6708" i="1" s="1"/>
  <c r="B6709" i="1" s="1"/>
  <c r="C6695" i="1"/>
  <c r="B6695" i="1"/>
  <c r="B6696" i="1" s="1"/>
  <c r="B6697" i="1" s="1"/>
  <c r="B6698" i="1" s="1"/>
  <c r="B6699" i="1" s="1"/>
  <c r="B6700" i="1" s="1"/>
  <c r="B6701" i="1" s="1"/>
  <c r="C6681" i="1"/>
  <c r="B6681" i="1"/>
  <c r="B6682" i="1" s="1"/>
  <c r="B6683" i="1" s="1"/>
  <c r="B6684" i="1" s="1"/>
  <c r="B6685" i="1" s="1"/>
  <c r="B6686" i="1" s="1"/>
  <c r="C6679" i="1"/>
  <c r="B6679" i="1"/>
  <c r="C6673" i="1"/>
  <c r="B6673" i="1"/>
  <c r="B6674" i="1" s="1"/>
  <c r="C6671" i="1"/>
  <c r="B6671" i="1"/>
  <c r="C6669" i="1"/>
  <c r="B6669" i="1"/>
  <c r="C6655" i="1"/>
  <c r="B6655" i="1"/>
  <c r="B6656" i="1" s="1"/>
  <c r="C6647" i="1"/>
  <c r="C6648" i="1" s="1"/>
  <c r="C6649" i="1" s="1"/>
  <c r="C6650" i="1" s="1"/>
  <c r="C6651" i="1" s="1"/>
  <c r="C6652" i="1" s="1"/>
  <c r="C6653" i="1" s="1"/>
  <c r="C6654" i="1" s="1"/>
  <c r="B6647" i="1"/>
  <c r="B6648" i="1" s="1"/>
  <c r="B6649" i="1" s="1"/>
  <c r="B6650" i="1" s="1"/>
  <c r="B6651" i="1" s="1"/>
  <c r="B6652" i="1" s="1"/>
  <c r="B6653" i="1" s="1"/>
  <c r="C6641" i="1"/>
  <c r="B6641" i="1"/>
  <c r="B6642" i="1" s="1"/>
  <c r="B6643" i="1" s="1"/>
  <c r="B6644" i="1" s="1"/>
  <c r="B6645" i="1" s="1"/>
  <c r="C6631" i="1"/>
  <c r="C6632" i="1" s="1"/>
  <c r="C6633" i="1" s="1"/>
  <c r="B6631" i="1"/>
  <c r="B6632" i="1" s="1"/>
  <c r="C6629" i="1"/>
  <c r="B6629" i="1"/>
  <c r="C6627" i="1"/>
  <c r="C6628" i="1" s="1"/>
  <c r="B6627" i="1"/>
  <c r="C6613" i="1"/>
  <c r="B6613" i="1"/>
  <c r="B6614" i="1" s="1"/>
  <c r="C6607" i="1"/>
  <c r="C6608" i="1" s="1"/>
  <c r="C6609" i="1" s="1"/>
  <c r="C6610" i="1" s="1"/>
  <c r="C6611" i="1" s="1"/>
  <c r="C6612" i="1" s="1"/>
  <c r="B6607" i="1"/>
  <c r="B6608" i="1" s="1"/>
  <c r="B6609" i="1" s="1"/>
  <c r="B6610" i="1" s="1"/>
  <c r="B6611" i="1" s="1"/>
  <c r="C6601" i="1"/>
  <c r="B6601" i="1"/>
  <c r="B6602" i="1" s="1"/>
  <c r="B6603" i="1" s="1"/>
  <c r="B6604" i="1" s="1"/>
  <c r="B6605" i="1" s="1"/>
  <c r="C6577" i="1"/>
  <c r="B6577" i="1"/>
  <c r="B6578" i="1" s="1"/>
  <c r="B6579" i="1" s="1"/>
  <c r="B6580" i="1" s="1"/>
  <c r="B6581" i="1" s="1"/>
  <c r="B6582" i="1" s="1"/>
  <c r="B6583" i="1" s="1"/>
  <c r="B6584" i="1" s="1"/>
  <c r="B6585" i="1" s="1"/>
  <c r="B6586" i="1" s="1"/>
  <c r="C6573" i="1"/>
  <c r="B6573" i="1"/>
  <c r="B6574" i="1" s="1"/>
  <c r="B6575" i="1" s="1"/>
  <c r="C6563" i="1"/>
  <c r="B6563" i="1"/>
  <c r="B6564" i="1" s="1"/>
  <c r="B6565" i="1" s="1"/>
  <c r="B6566" i="1" s="1"/>
  <c r="B6567" i="1" s="1"/>
  <c r="B6568" i="1" s="1"/>
  <c r="C6557" i="1"/>
  <c r="B6557" i="1"/>
  <c r="B6558" i="1" s="1"/>
  <c r="B6559" i="1" s="1"/>
  <c r="B6560" i="1" s="1"/>
  <c r="B6561" i="1" s="1"/>
  <c r="C6519" i="1"/>
  <c r="C6520" i="1" s="1"/>
  <c r="C6521" i="1" s="1"/>
  <c r="C6522" i="1" s="1"/>
  <c r="C6523" i="1" s="1"/>
  <c r="B6519" i="1"/>
  <c r="B6520" i="1" s="1"/>
  <c r="B6521" i="1" s="1"/>
  <c r="B6522" i="1" s="1"/>
  <c r="C6517" i="1"/>
  <c r="B6517" i="1"/>
  <c r="C7191" i="1"/>
  <c r="C7192" i="1" s="1"/>
  <c r="C7193" i="1" s="1"/>
  <c r="C7194" i="1" s="1"/>
  <c r="C7195" i="1" s="1"/>
  <c r="C7196" i="1" s="1"/>
  <c r="C7197" i="1" s="1"/>
  <c r="B7191" i="1"/>
  <c r="B7192" i="1" s="1"/>
  <c r="B7193" i="1" s="1"/>
  <c r="B7194" i="1" s="1"/>
  <c r="B7195" i="1" s="1"/>
  <c r="B7196" i="1" s="1"/>
  <c r="C7183" i="1"/>
  <c r="C7184" i="1" s="1"/>
  <c r="C7185" i="1" s="1"/>
  <c r="C7186" i="1" s="1"/>
  <c r="C7187" i="1" s="1"/>
  <c r="C7188" i="1" s="1"/>
  <c r="C7189" i="1" s="1"/>
  <c r="C7190" i="1" s="1"/>
  <c r="B7183" i="1"/>
  <c r="B7184" i="1" s="1"/>
  <c r="B7185" i="1" s="1"/>
  <c r="B7186" i="1" s="1"/>
  <c r="B7187" i="1" s="1"/>
  <c r="B7188" i="1" s="1"/>
  <c r="B7189" i="1" s="1"/>
  <c r="C7175" i="1"/>
  <c r="C7176" i="1" s="1"/>
  <c r="C7177" i="1" s="1"/>
  <c r="B7175" i="1"/>
  <c r="B7176" i="1" s="1"/>
  <c r="C7163" i="1"/>
  <c r="C7164" i="1" s="1"/>
  <c r="C7165" i="1" s="1"/>
  <c r="B7163" i="1"/>
  <c r="B7164" i="1" s="1"/>
  <c r="C7161" i="1"/>
  <c r="C7162" i="1" s="1"/>
  <c r="B7161" i="1"/>
  <c r="C7104" i="1"/>
  <c r="C7105" i="1" s="1"/>
  <c r="C7106" i="1" s="1"/>
  <c r="C7107" i="1" s="1"/>
  <c r="C7108" i="1" s="1"/>
  <c r="B7104" i="1"/>
  <c r="B7105" i="1" s="1"/>
  <c r="B7106" i="1" s="1"/>
  <c r="B7107" i="1" s="1"/>
  <c r="C7098" i="1"/>
  <c r="C7099" i="1" s="1"/>
  <c r="C7100" i="1" s="1"/>
  <c r="C7101" i="1" s="1"/>
  <c r="C7102" i="1" s="1"/>
  <c r="C7103" i="1" s="1"/>
  <c r="B7098" i="1"/>
  <c r="B7099" i="1" s="1"/>
  <c r="B7100" i="1" s="1"/>
  <c r="B7101" i="1" s="1"/>
  <c r="B7102" i="1" s="1"/>
  <c r="C7086" i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82" i="1"/>
  <c r="C7083" i="1" s="1"/>
  <c r="C7084" i="1" s="1"/>
  <c r="B7082" i="1"/>
  <c r="B7083" i="1" s="1"/>
  <c r="C7076" i="1"/>
  <c r="C7077" i="1" s="1"/>
  <c r="C7078" i="1" s="1"/>
  <c r="C7079" i="1" s="1"/>
  <c r="C7080" i="1" s="1"/>
  <c r="C7081" i="1" s="1"/>
  <c r="B7076" i="1"/>
  <c r="B7077" i="1" s="1"/>
  <c r="B7078" i="1" s="1"/>
  <c r="B7079" i="1" s="1"/>
  <c r="B7080" i="1" s="1"/>
  <c r="C7074" i="1"/>
  <c r="C7075" i="1" s="1"/>
  <c r="C7064" i="1"/>
  <c r="C7065" i="1" s="1"/>
  <c r="C7066" i="1" s="1"/>
  <c r="C7067" i="1" s="1"/>
  <c r="C7068" i="1" s="1"/>
  <c r="C7069" i="1" s="1"/>
  <c r="C7070" i="1" s="1"/>
  <c r="C7071" i="1" s="1"/>
  <c r="C7072" i="1" s="1"/>
  <c r="C7056" i="1"/>
  <c r="C7057" i="1" s="1"/>
  <c r="C7058" i="1" s="1"/>
  <c r="C7059" i="1" s="1"/>
  <c r="C7060" i="1" s="1"/>
  <c r="C7061" i="1" s="1"/>
  <c r="C7062" i="1" s="1"/>
  <c r="C7054" i="1"/>
  <c r="C7050" i="1"/>
  <c r="C7051" i="1" s="1"/>
  <c r="C7052" i="1" s="1"/>
  <c r="B7050" i="1"/>
  <c r="B7051" i="1" s="1"/>
  <c r="C7042" i="1"/>
  <c r="C7043" i="1" s="1"/>
  <c r="C7044" i="1" s="1"/>
  <c r="C7045" i="1" s="1"/>
  <c r="C7046" i="1" s="1"/>
  <c r="C7047" i="1" s="1"/>
  <c r="C7048" i="1" s="1"/>
  <c r="C7049" i="1" s="1"/>
  <c r="C7038" i="1"/>
  <c r="C7039" i="1" s="1"/>
  <c r="C7040" i="1" s="1"/>
  <c r="B7038" i="1"/>
  <c r="B7039" i="1" s="1"/>
  <c r="C7036" i="1"/>
  <c r="C7037" i="1" s="1"/>
  <c r="B7036" i="1"/>
  <c r="C7034" i="1"/>
  <c r="C7035" i="1" s="1"/>
  <c r="B7034" i="1"/>
  <c r="C7032" i="1"/>
  <c r="C7033" i="1" s="1"/>
  <c r="B7032" i="1"/>
  <c r="C7030" i="1"/>
  <c r="C7031" i="1" s="1"/>
  <c r="C7028" i="1"/>
  <c r="C7026" i="1"/>
  <c r="C7014" i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B7014" i="1"/>
  <c r="B7015" i="1" s="1"/>
  <c r="B7016" i="1" s="1"/>
  <c r="B7017" i="1" s="1"/>
  <c r="B7018" i="1" s="1"/>
  <c r="B7019" i="1" s="1"/>
  <c r="B7020" i="1" s="1"/>
  <c r="B7021" i="1" s="1"/>
  <c r="B7022" i="1" s="1"/>
  <c r="B7023" i="1" s="1"/>
  <c r="C7012" i="1"/>
  <c r="C7013" i="1" s="1"/>
  <c r="B7012" i="1"/>
  <c r="C7010" i="1"/>
  <c r="C7011" i="1" s="1"/>
  <c r="C7000" i="1"/>
  <c r="C7001" i="1" s="1"/>
  <c r="C7002" i="1" s="1"/>
  <c r="C7003" i="1" s="1"/>
  <c r="C7004" i="1" s="1"/>
  <c r="C7005" i="1" s="1"/>
  <c r="C7006" i="1" s="1"/>
  <c r="C7007" i="1" s="1"/>
  <c r="C7008" i="1" s="1"/>
  <c r="B7000" i="1"/>
  <c r="B7001" i="1" s="1"/>
  <c r="B7002" i="1" s="1"/>
  <c r="B7003" i="1" s="1"/>
  <c r="B7004" i="1" s="1"/>
  <c r="B7005" i="1" s="1"/>
  <c r="B7006" i="1" s="1"/>
  <c r="B7007" i="1" s="1"/>
  <c r="C6996" i="1"/>
  <c r="C6997" i="1" s="1"/>
  <c r="C6998" i="1" s="1"/>
  <c r="C6999" i="1" s="1"/>
  <c r="C6990" i="1"/>
  <c r="C6991" i="1" s="1"/>
  <c r="C6992" i="1" s="1"/>
  <c r="C6993" i="1" s="1"/>
  <c r="C6994" i="1" s="1"/>
  <c r="C6986" i="1"/>
  <c r="C6987" i="1" s="1"/>
  <c r="C6988" i="1" s="1"/>
  <c r="B6986" i="1"/>
  <c r="B6987" i="1" s="1"/>
  <c r="C6984" i="1"/>
  <c r="C6985" i="1" s="1"/>
  <c r="B6984" i="1"/>
  <c r="C6982" i="1"/>
  <c r="C6983" i="1" s="1"/>
  <c r="B6982" i="1"/>
  <c r="C6980" i="1"/>
  <c r="C6981" i="1" s="1"/>
  <c r="B6980" i="1"/>
  <c r="C6978" i="1"/>
  <c r="C6979" i="1" s="1"/>
  <c r="C6970" i="1"/>
  <c r="C6971" i="1" s="1"/>
  <c r="C6972" i="1" s="1"/>
  <c r="C6973" i="1" s="1"/>
  <c r="C6974" i="1" s="1"/>
  <c r="C6975" i="1" s="1"/>
  <c r="C6976" i="1" s="1"/>
  <c r="B6970" i="1"/>
  <c r="B6971" i="1" s="1"/>
  <c r="B6972" i="1" s="1"/>
  <c r="B6973" i="1" s="1"/>
  <c r="B6974" i="1" s="1"/>
  <c r="B6975" i="1" s="1"/>
  <c r="C6962" i="1"/>
  <c r="C6963" i="1" s="1"/>
  <c r="C6964" i="1" s="1"/>
  <c r="C6965" i="1" s="1"/>
  <c r="C6966" i="1" s="1"/>
  <c r="C6967" i="1" s="1"/>
  <c r="C6968" i="1" s="1"/>
  <c r="C6969" i="1" s="1"/>
  <c r="B6962" i="1"/>
  <c r="B6963" i="1" s="1"/>
  <c r="B6964" i="1" s="1"/>
  <c r="B6965" i="1" s="1"/>
  <c r="B6966" i="1" s="1"/>
  <c r="B6967" i="1" s="1"/>
  <c r="B6968" i="1" s="1"/>
  <c r="C6958" i="1"/>
  <c r="C6954" i="1"/>
  <c r="C6955" i="1" s="1"/>
  <c r="C6956" i="1" s="1"/>
  <c r="B6954" i="1"/>
  <c r="B6955" i="1" s="1"/>
  <c r="C6952" i="1"/>
  <c r="C6953" i="1" s="1"/>
  <c r="B6952" i="1"/>
  <c r="C6950" i="1"/>
  <c r="C6951" i="1" s="1"/>
  <c r="B6950" i="1"/>
  <c r="C6942" i="1"/>
  <c r="C6943" i="1" s="1"/>
  <c r="C6944" i="1" s="1"/>
  <c r="B6942" i="1"/>
  <c r="B6943" i="1" s="1"/>
  <c r="C6940" i="1"/>
  <c r="C6941" i="1" s="1"/>
  <c r="C6932" i="1"/>
  <c r="C6933" i="1" s="1"/>
  <c r="C6934" i="1" s="1"/>
  <c r="B6932" i="1"/>
  <c r="B6933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00" i="1"/>
  <c r="C6901" i="1" s="1"/>
  <c r="C6902" i="1" s="1"/>
  <c r="C6903" i="1" s="1"/>
  <c r="C6904" i="1" s="1"/>
  <c r="C6905" i="1" s="1"/>
  <c r="C6906" i="1" s="1"/>
  <c r="B6900" i="1"/>
  <c r="B6901" i="1" s="1"/>
  <c r="B6902" i="1" s="1"/>
  <c r="B6903" i="1" s="1"/>
  <c r="B6904" i="1" s="1"/>
  <c r="B6905" i="1" s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B6888" i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C6882" i="1"/>
  <c r="C6883" i="1" s="1"/>
  <c r="C6884" i="1" s="1"/>
  <c r="C6885" i="1" s="1"/>
  <c r="C6886" i="1" s="1"/>
  <c r="C6887" i="1" s="1"/>
  <c r="B6882" i="1"/>
  <c r="B6883" i="1" s="1"/>
  <c r="B6884" i="1" s="1"/>
  <c r="B6885" i="1" s="1"/>
  <c r="B6886" i="1" s="1"/>
  <c r="C6876" i="1"/>
  <c r="C6877" i="1" s="1"/>
  <c r="C6878" i="1" s="1"/>
  <c r="C6879" i="1" s="1"/>
  <c r="C6880" i="1" s="1"/>
  <c r="C6881" i="1" s="1"/>
  <c r="B6876" i="1"/>
  <c r="B6877" i="1" s="1"/>
  <c r="B6878" i="1" s="1"/>
  <c r="B6879" i="1" s="1"/>
  <c r="B6880" i="1" s="1"/>
  <c r="C6874" i="1"/>
  <c r="C6875" i="1" s="1"/>
  <c r="B6874" i="1"/>
  <c r="C6872" i="1"/>
  <c r="C6873" i="1" s="1"/>
  <c r="C6860" i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B6860" i="1"/>
  <c r="B6861" i="1" s="1"/>
  <c r="B6862" i="1" s="1"/>
  <c r="B6863" i="1" s="1"/>
  <c r="B6864" i="1" s="1"/>
  <c r="B6865" i="1" s="1"/>
  <c r="B6866" i="1" s="1"/>
  <c r="B6867" i="1" s="1"/>
  <c r="B6868" i="1" s="1"/>
  <c r="B6869" i="1" s="1"/>
  <c r="C6842" i="1"/>
  <c r="C6843" i="1" s="1"/>
  <c r="C6844" i="1" s="1"/>
  <c r="C6845" i="1" s="1"/>
  <c r="C6846" i="1" s="1"/>
  <c r="C6847" i="1" s="1"/>
  <c r="C6848" i="1" s="1"/>
  <c r="C6849" i="1" s="1"/>
  <c r="C6850" i="1" s="1"/>
  <c r="B6842" i="1"/>
  <c r="B6843" i="1" s="1"/>
  <c r="B6844" i="1" s="1"/>
  <c r="B6845" i="1" s="1"/>
  <c r="B6846" i="1" s="1"/>
  <c r="B6847" i="1" s="1"/>
  <c r="B6848" i="1" s="1"/>
  <c r="B6849" i="1" s="1"/>
  <c r="C6838" i="1"/>
  <c r="C6839" i="1" s="1"/>
  <c r="C6840" i="1" s="1"/>
  <c r="C6841" i="1" s="1"/>
  <c r="C6834" i="1"/>
  <c r="C6830" i="1"/>
  <c r="C6824" i="1"/>
  <c r="C6825" i="1" s="1"/>
  <c r="C6826" i="1" s="1"/>
  <c r="B6824" i="1"/>
  <c r="B6825" i="1" s="1"/>
  <c r="C6822" i="1"/>
  <c r="C6823" i="1" s="1"/>
  <c r="B6822" i="1"/>
  <c r="C6810" i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B6810" i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C6802" i="1"/>
  <c r="C6803" i="1" s="1"/>
  <c r="C6804" i="1" s="1"/>
  <c r="C6805" i="1" s="1"/>
  <c r="C6806" i="1" s="1"/>
  <c r="C6807" i="1" s="1"/>
  <c r="C6808" i="1" s="1"/>
  <c r="C6809" i="1" s="1"/>
  <c r="B6802" i="1"/>
  <c r="B6803" i="1" s="1"/>
  <c r="B6804" i="1" s="1"/>
  <c r="B6805" i="1" s="1"/>
  <c r="B6806" i="1" s="1"/>
  <c r="B6807" i="1" s="1"/>
  <c r="B6808" i="1" s="1"/>
  <c r="C6796" i="1"/>
  <c r="C6797" i="1" s="1"/>
  <c r="C6798" i="1" s="1"/>
  <c r="C6799" i="1" s="1"/>
  <c r="C6800" i="1" s="1"/>
  <c r="C6801" i="1" s="1"/>
  <c r="C6792" i="1"/>
  <c r="C6793" i="1" s="1"/>
  <c r="C6794" i="1" s="1"/>
  <c r="B6792" i="1"/>
  <c r="B6793" i="1" s="1"/>
  <c r="C6782" i="1"/>
  <c r="C6783" i="1" s="1"/>
  <c r="C6784" i="1" s="1"/>
  <c r="C6785" i="1" s="1"/>
  <c r="C6786" i="1" s="1"/>
  <c r="C6787" i="1" s="1"/>
  <c r="C6788" i="1" s="1"/>
  <c r="C6789" i="1" s="1"/>
  <c r="C6790" i="1" s="1"/>
  <c r="C6791" i="1" s="1"/>
  <c r="B6782" i="1"/>
  <c r="B6783" i="1" s="1"/>
  <c r="B6784" i="1" s="1"/>
  <c r="B6785" i="1" s="1"/>
  <c r="B6786" i="1" s="1"/>
  <c r="B6787" i="1" s="1"/>
  <c r="B6788" i="1" s="1"/>
  <c r="B6789" i="1" s="1"/>
  <c r="B6790" i="1" s="1"/>
  <c r="C6776" i="1"/>
  <c r="C6777" i="1" s="1"/>
  <c r="C6778" i="1" s="1"/>
  <c r="C6779" i="1" s="1"/>
  <c r="C6780" i="1" s="1"/>
  <c r="C6781" i="1" s="1"/>
  <c r="C6770" i="1"/>
  <c r="C6771" i="1" s="1"/>
  <c r="C6772" i="1" s="1"/>
  <c r="C6773" i="1" s="1"/>
  <c r="C6774" i="1" s="1"/>
  <c r="B6770" i="1"/>
  <c r="B6771" i="1" s="1"/>
  <c r="B6772" i="1" s="1"/>
  <c r="B6773" i="1" s="1"/>
  <c r="C6768" i="1"/>
  <c r="C6769" i="1" s="1"/>
  <c r="C6764" i="1"/>
  <c r="C6765" i="1" s="1"/>
  <c r="C6766" i="1" s="1"/>
  <c r="B6764" i="1"/>
  <c r="B6765" i="1" s="1"/>
  <c r="C6762" i="1"/>
  <c r="C6763" i="1" s="1"/>
  <c r="B6762" i="1"/>
  <c r="C6756" i="1"/>
  <c r="C6748" i="1"/>
  <c r="C6749" i="1" s="1"/>
  <c r="C6750" i="1" s="1"/>
  <c r="C6751" i="1" s="1"/>
  <c r="C6752" i="1" s="1"/>
  <c r="C6740" i="1"/>
  <c r="C6732" i="1"/>
  <c r="C6733" i="1" s="1"/>
  <c r="C6734" i="1" s="1"/>
  <c r="C6735" i="1" s="1"/>
  <c r="C6736" i="1" s="1"/>
  <c r="C6737" i="1" s="1"/>
  <c r="C6738" i="1" s="1"/>
  <c r="B6732" i="1"/>
  <c r="B6733" i="1" s="1"/>
  <c r="B6734" i="1" s="1"/>
  <c r="B6735" i="1" s="1"/>
  <c r="B6736" i="1" s="1"/>
  <c r="B6737" i="1" s="1"/>
  <c r="C6726" i="1"/>
  <c r="C6727" i="1" s="1"/>
  <c r="C6728" i="1" s="1"/>
  <c r="C6729" i="1" s="1"/>
  <c r="C6730" i="1" s="1"/>
  <c r="C6731" i="1" s="1"/>
  <c r="B6726" i="1"/>
  <c r="B6727" i="1" s="1"/>
  <c r="B6728" i="1" s="1"/>
  <c r="B6729" i="1" s="1"/>
  <c r="B6730" i="1" s="1"/>
  <c r="C6720" i="1"/>
  <c r="C6721" i="1" s="1"/>
  <c r="C6722" i="1" s="1"/>
  <c r="B6720" i="1"/>
  <c r="B6721" i="1" s="1"/>
  <c r="C6716" i="1"/>
  <c r="C6717" i="1" s="1"/>
  <c r="C6718" i="1" s="1"/>
  <c r="C6719" i="1" s="1"/>
  <c r="B6716" i="1"/>
  <c r="B6717" i="1" s="1"/>
  <c r="B6718" i="1" s="1"/>
  <c r="C6714" i="1"/>
  <c r="C6715" i="1" s="1"/>
  <c r="B6714" i="1"/>
  <c r="C6712" i="1"/>
  <c r="C6713" i="1" s="1"/>
  <c r="C6704" i="1"/>
  <c r="C6705" i="1" s="1"/>
  <c r="C6706" i="1" s="1"/>
  <c r="C6707" i="1" s="1"/>
  <c r="C6708" i="1" s="1"/>
  <c r="C6709" i="1" s="1"/>
  <c r="C6710" i="1" s="1"/>
  <c r="C6696" i="1"/>
  <c r="C6697" i="1" s="1"/>
  <c r="C6698" i="1" s="1"/>
  <c r="C6699" i="1" s="1"/>
  <c r="C6700" i="1" s="1"/>
  <c r="C6701" i="1" s="1"/>
  <c r="C6702" i="1" s="1"/>
  <c r="C6688" i="1"/>
  <c r="C6689" i="1" s="1"/>
  <c r="C6690" i="1" s="1"/>
  <c r="C6691" i="1" s="1"/>
  <c r="C6692" i="1" s="1"/>
  <c r="C6693" i="1" s="1"/>
  <c r="C6694" i="1" s="1"/>
  <c r="B6688" i="1"/>
  <c r="B6689" i="1" s="1"/>
  <c r="B6690" i="1" s="1"/>
  <c r="B6691" i="1" s="1"/>
  <c r="B6692" i="1" s="1"/>
  <c r="B6693" i="1" s="1"/>
  <c r="C6682" i="1"/>
  <c r="C6683" i="1" s="1"/>
  <c r="C6684" i="1" s="1"/>
  <c r="C6685" i="1" s="1"/>
  <c r="C6686" i="1" s="1"/>
  <c r="C6687" i="1" s="1"/>
  <c r="C6680" i="1"/>
  <c r="C6676" i="1"/>
  <c r="C6677" i="1" s="1"/>
  <c r="C6678" i="1" s="1"/>
  <c r="B6676" i="1"/>
  <c r="B6677" i="1" s="1"/>
  <c r="C6674" i="1"/>
  <c r="C6675" i="1" s="1"/>
  <c r="C6672" i="1"/>
  <c r="C6670" i="1"/>
  <c r="C6666" i="1"/>
  <c r="C6667" i="1" s="1"/>
  <c r="C6668" i="1" s="1"/>
  <c r="B6666" i="1"/>
  <c r="B6667" i="1" s="1"/>
  <c r="C6664" i="1"/>
  <c r="C6665" i="1" s="1"/>
  <c r="B6664" i="1"/>
  <c r="C6658" i="1"/>
  <c r="C6659" i="1" s="1"/>
  <c r="C6660" i="1" s="1"/>
  <c r="C6661" i="1" s="1"/>
  <c r="C6662" i="1" s="1"/>
  <c r="C6663" i="1" s="1"/>
  <c r="B6658" i="1"/>
  <c r="B6659" i="1" s="1"/>
  <c r="B6660" i="1" s="1"/>
  <c r="B6661" i="1" s="1"/>
  <c r="B6662" i="1" s="1"/>
  <c r="C6656" i="1"/>
  <c r="C6657" i="1" s="1"/>
  <c r="C6642" i="1"/>
  <c r="C6643" i="1" s="1"/>
  <c r="C6644" i="1" s="1"/>
  <c r="C6645" i="1" s="1"/>
  <c r="C6646" i="1" s="1"/>
  <c r="C6634" i="1"/>
  <c r="C6635" i="1" s="1"/>
  <c r="C6636" i="1" s="1"/>
  <c r="C6637" i="1" s="1"/>
  <c r="C6638" i="1" s="1"/>
  <c r="C6639" i="1" s="1"/>
  <c r="C6640" i="1" s="1"/>
  <c r="B6634" i="1"/>
  <c r="B6635" i="1" s="1"/>
  <c r="B6636" i="1" s="1"/>
  <c r="B6637" i="1" s="1"/>
  <c r="B6638" i="1" s="1"/>
  <c r="B6639" i="1" s="1"/>
  <c r="C6630" i="1"/>
  <c r="C6624" i="1"/>
  <c r="C6625" i="1" s="1"/>
  <c r="C6626" i="1" s="1"/>
  <c r="B6624" i="1"/>
  <c r="B6625" i="1" s="1"/>
  <c r="C6622" i="1"/>
  <c r="C6623" i="1" s="1"/>
  <c r="B6622" i="1"/>
  <c r="C6618" i="1"/>
  <c r="C6619" i="1" s="1"/>
  <c r="C6620" i="1" s="1"/>
  <c r="C6621" i="1" s="1"/>
  <c r="B6618" i="1"/>
  <c r="B6619" i="1" s="1"/>
  <c r="B6620" i="1" s="1"/>
  <c r="C6616" i="1"/>
  <c r="C6617" i="1" s="1"/>
  <c r="B6616" i="1"/>
  <c r="C6614" i="1"/>
  <c r="C6615" i="1" s="1"/>
  <c r="C6602" i="1"/>
  <c r="C6603" i="1" s="1"/>
  <c r="C6604" i="1" s="1"/>
  <c r="C6605" i="1" s="1"/>
  <c r="C6606" i="1" s="1"/>
  <c r="C6594" i="1"/>
  <c r="C6595" i="1" s="1"/>
  <c r="C6596" i="1" s="1"/>
  <c r="C6597" i="1" s="1"/>
  <c r="C6598" i="1" s="1"/>
  <c r="C6599" i="1" s="1"/>
  <c r="C6600" i="1" s="1"/>
  <c r="B6594" i="1"/>
  <c r="B6595" i="1" s="1"/>
  <c r="B6596" i="1" s="1"/>
  <c r="B6597" i="1" s="1"/>
  <c r="B6598" i="1" s="1"/>
  <c r="B6599" i="1" s="1"/>
  <c r="C6592" i="1"/>
  <c r="C6593" i="1" s="1"/>
  <c r="B6592" i="1"/>
  <c r="C6588" i="1"/>
  <c r="C6589" i="1" s="1"/>
  <c r="C6590" i="1" s="1"/>
  <c r="C6591" i="1" s="1"/>
  <c r="B6588" i="1"/>
  <c r="B6589" i="1" s="1"/>
  <c r="B6590" i="1" s="1"/>
  <c r="C6578" i="1"/>
  <c r="C6579" i="1" s="1"/>
  <c r="C6580" i="1" s="1"/>
  <c r="C6581" i="1" s="1"/>
  <c r="C6582" i="1" s="1"/>
  <c r="C6583" i="1" s="1"/>
  <c r="C6584" i="1" s="1"/>
  <c r="C6585" i="1" s="1"/>
  <c r="C6586" i="1" s="1"/>
  <c r="C6587" i="1" s="1"/>
  <c r="C6574" i="1"/>
  <c r="C6575" i="1" s="1"/>
  <c r="C6576" i="1" s="1"/>
  <c r="C6570" i="1"/>
  <c r="C6571" i="1" s="1"/>
  <c r="C6572" i="1" s="1"/>
  <c r="B6570" i="1"/>
  <c r="B6571" i="1" s="1"/>
  <c r="C6564" i="1"/>
  <c r="C6565" i="1" s="1"/>
  <c r="C6566" i="1" s="1"/>
  <c r="C6567" i="1" s="1"/>
  <c r="C6568" i="1" s="1"/>
  <c r="C6569" i="1" s="1"/>
  <c r="C6558" i="1"/>
  <c r="C6559" i="1" s="1"/>
  <c r="C6560" i="1" s="1"/>
  <c r="C6561" i="1" s="1"/>
  <c r="C6562" i="1" s="1"/>
  <c r="C6552" i="1"/>
  <c r="C6553" i="1" s="1"/>
  <c r="C6554" i="1" s="1"/>
  <c r="C6555" i="1" s="1"/>
  <c r="C6556" i="1" s="1"/>
  <c r="B6552" i="1"/>
  <c r="B6553" i="1" s="1"/>
  <c r="B6554" i="1" s="1"/>
  <c r="B6555" i="1" s="1"/>
  <c r="C6550" i="1"/>
  <c r="C6551" i="1" s="1"/>
  <c r="B6550" i="1"/>
  <c r="C6546" i="1"/>
  <c r="C6547" i="1" s="1"/>
  <c r="C6548" i="1" s="1"/>
  <c r="C6549" i="1" s="1"/>
  <c r="B6546" i="1"/>
  <c r="B6547" i="1" s="1"/>
  <c r="B6548" i="1" s="1"/>
  <c r="C6544" i="1"/>
  <c r="C6545" i="1" s="1"/>
  <c r="B6544" i="1"/>
  <c r="C6518" i="1"/>
  <c r="C6512" i="1"/>
  <c r="C6513" i="1" s="1"/>
  <c r="C6514" i="1" s="1"/>
  <c r="C6515" i="1" s="1"/>
  <c r="C6516" i="1" s="1"/>
  <c r="B6512" i="1"/>
  <c r="B6513" i="1" s="1"/>
  <c r="B6514" i="1" s="1"/>
  <c r="B6515" i="1" s="1"/>
  <c r="P1427" i="1"/>
  <c r="P1428" i="1"/>
  <c r="P1426" i="1"/>
  <c r="P2642" i="1"/>
  <c r="P2643" i="1"/>
  <c r="P2644" i="1"/>
  <c r="P2641" i="1"/>
  <c r="O2041" i="1"/>
  <c r="O2042" i="1"/>
  <c r="C7879" i="1" l="1"/>
  <c r="C7710" i="1"/>
  <c r="C7854" i="1"/>
  <c r="C7799" i="1"/>
  <c r="C7754" i="1"/>
  <c r="C7755" i="1" s="1"/>
  <c r="C7719" i="1"/>
  <c r="C7692" i="1"/>
  <c r="C7669" i="1"/>
  <c r="C7646" i="1"/>
  <c r="C7661" i="1"/>
  <c r="C7629" i="1"/>
  <c r="C7991" i="1"/>
  <c r="C7897" i="1"/>
  <c r="C7654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25" i="1"/>
  <c r="A6526" i="1"/>
  <c r="A6527" i="1"/>
  <c r="A6528" i="1"/>
  <c r="A6529" i="1"/>
  <c r="A6538" i="1"/>
  <c r="A6539" i="1"/>
  <c r="A6540" i="1"/>
  <c r="C7655" i="1" l="1"/>
  <c r="C7898" i="1"/>
  <c r="C7899" i="1" s="1"/>
  <c r="C7992" i="1"/>
  <c r="C7993" i="1" s="1"/>
  <c r="C7630" i="1"/>
  <c r="C7662" i="1"/>
  <c r="C7647" i="1"/>
  <c r="C7670" i="1"/>
  <c r="C7693" i="1"/>
  <c r="C7720" i="1"/>
  <c r="C7756" i="1"/>
  <c r="C7800" i="1"/>
  <c r="C7855" i="1"/>
  <c r="C7711" i="1"/>
  <c r="C7880" i="1"/>
  <c r="C6525" i="1"/>
  <c r="C6526" i="1" s="1"/>
  <c r="C6527" i="1" s="1"/>
  <c r="B6525" i="1"/>
  <c r="B6526" i="1" s="1"/>
  <c r="C6504" i="1"/>
  <c r="C6505" i="1" s="1"/>
  <c r="B6504" i="1"/>
  <c r="C6494" i="1"/>
  <c r="C6495" i="1" s="1"/>
  <c r="C6496" i="1" s="1"/>
  <c r="C6497" i="1" s="1"/>
  <c r="C6498" i="1" s="1"/>
  <c r="B6494" i="1"/>
  <c r="B6495" i="1" s="1"/>
  <c r="B6496" i="1" s="1"/>
  <c r="B6497" i="1" s="1"/>
  <c r="C6482" i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B6482" i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C6464" i="1"/>
  <c r="C6465" i="1" s="1"/>
  <c r="C6466" i="1" s="1"/>
  <c r="C6467" i="1" s="1"/>
  <c r="C6468" i="1" s="1"/>
  <c r="C6469" i="1" s="1"/>
  <c r="C6470" i="1" s="1"/>
  <c r="B6464" i="1"/>
  <c r="B6465" i="1" s="1"/>
  <c r="B6466" i="1" s="1"/>
  <c r="B6467" i="1" s="1"/>
  <c r="B6468" i="1" s="1"/>
  <c r="B6469" i="1" s="1"/>
  <c r="C6456" i="1"/>
  <c r="C6457" i="1" s="1"/>
  <c r="C6458" i="1" s="1"/>
  <c r="C6459" i="1" s="1"/>
  <c r="C6460" i="1" s="1"/>
  <c r="B6456" i="1"/>
  <c r="B6457" i="1" s="1"/>
  <c r="B6458" i="1" s="1"/>
  <c r="B6459" i="1" s="1"/>
  <c r="C6454" i="1"/>
  <c r="C6455" i="1" s="1"/>
  <c r="B6454" i="1"/>
  <c r="C6452" i="1"/>
  <c r="C6453" i="1" s="1"/>
  <c r="B6452" i="1"/>
  <c r="C6450" i="1"/>
  <c r="C6451" i="1" s="1"/>
  <c r="B6450" i="1"/>
  <c r="C6428" i="1"/>
  <c r="C6429" i="1" s="1"/>
  <c r="C6430" i="1" s="1"/>
  <c r="C6431" i="1" s="1"/>
  <c r="C6432" i="1" s="1"/>
  <c r="C6433" i="1" s="1"/>
  <c r="C6434" i="1" s="1"/>
  <c r="C6435" i="1" s="1"/>
  <c r="C6436" i="1" s="1"/>
  <c r="B6428" i="1"/>
  <c r="B6429" i="1" s="1"/>
  <c r="B6430" i="1" s="1"/>
  <c r="B6431" i="1" s="1"/>
  <c r="B6432" i="1" s="1"/>
  <c r="B6433" i="1" s="1"/>
  <c r="B6434" i="1" s="1"/>
  <c r="B6435" i="1" s="1"/>
  <c r="C6416" i="1"/>
  <c r="C6417" i="1" s="1"/>
  <c r="C6418" i="1" s="1"/>
  <c r="B6416" i="1"/>
  <c r="B6417" i="1" s="1"/>
  <c r="C6412" i="1"/>
  <c r="C6413" i="1" s="1"/>
  <c r="C6414" i="1" s="1"/>
  <c r="C6415" i="1" s="1"/>
  <c r="B6412" i="1"/>
  <c r="B6413" i="1" s="1"/>
  <c r="B6414" i="1" s="1"/>
  <c r="C6410" i="1"/>
  <c r="C6411" i="1" s="1"/>
  <c r="B6410" i="1"/>
  <c r="C6408" i="1"/>
  <c r="B6408" i="1"/>
  <c r="C6390" i="1"/>
  <c r="B6390" i="1"/>
  <c r="B6391" i="1" s="1"/>
  <c r="B6392" i="1" s="1"/>
  <c r="B6393" i="1" s="1"/>
  <c r="C6388" i="1"/>
  <c r="B6388" i="1"/>
  <c r="C6384" i="1"/>
  <c r="B6384" i="1"/>
  <c r="B6385" i="1" s="1"/>
  <c r="B6386" i="1" s="1"/>
  <c r="C6360" i="1"/>
  <c r="B6360" i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C6358" i="1"/>
  <c r="B6358" i="1"/>
  <c r="C6354" i="1"/>
  <c r="B6354" i="1"/>
  <c r="B6355" i="1" s="1"/>
  <c r="B6356" i="1" s="1"/>
  <c r="C6332" i="1"/>
  <c r="B6332" i="1"/>
  <c r="B6333" i="1" s="1"/>
  <c r="B6334" i="1" s="1"/>
  <c r="B6335" i="1" s="1"/>
  <c r="B6336" i="1" s="1"/>
  <c r="B6337" i="1" s="1"/>
  <c r="B6338" i="1" s="1"/>
  <c r="B6339" i="1" s="1"/>
  <c r="B6340" i="1" s="1"/>
  <c r="B6341" i="1" s="1"/>
  <c r="C6316" i="1"/>
  <c r="B6316" i="1"/>
  <c r="B6317" i="1" s="1"/>
  <c r="B6318" i="1" s="1"/>
  <c r="B6319" i="1" s="1"/>
  <c r="B6320" i="1" s="1"/>
  <c r="B6321" i="1" s="1"/>
  <c r="B6322" i="1" s="1"/>
  <c r="B6323" i="1" s="1"/>
  <c r="B6324" i="1" s="1"/>
  <c r="B6325" i="1" s="1"/>
  <c r="C6312" i="1"/>
  <c r="B6312" i="1"/>
  <c r="B6313" i="1" s="1"/>
  <c r="B6314" i="1" s="1"/>
  <c r="C6294" i="1"/>
  <c r="B6294" i="1"/>
  <c r="C6286" i="1"/>
  <c r="B6286" i="1"/>
  <c r="B6287" i="1" s="1"/>
  <c r="B6288" i="1" s="1"/>
  <c r="B6289" i="1" s="1"/>
  <c r="B6290" i="1" s="1"/>
  <c r="B6291" i="1" s="1"/>
  <c r="B6292" i="1" s="1"/>
  <c r="C6280" i="1"/>
  <c r="B6280" i="1"/>
  <c r="B6281" i="1" s="1"/>
  <c r="B6282" i="1" s="1"/>
  <c r="B6283" i="1" s="1"/>
  <c r="B6284" i="1" s="1"/>
  <c r="C6274" i="1"/>
  <c r="B6274" i="1"/>
  <c r="B6275" i="1" s="1"/>
  <c r="B6276" i="1" s="1"/>
  <c r="B6277" i="1" s="1"/>
  <c r="B6278" i="1" s="1"/>
  <c r="C6266" i="1"/>
  <c r="B6266" i="1"/>
  <c r="B6267" i="1" s="1"/>
  <c r="B6268" i="1" s="1"/>
  <c r="B6269" i="1" s="1"/>
  <c r="B6270" i="1" s="1"/>
  <c r="B6271" i="1" s="1"/>
  <c r="B6272" i="1" s="1"/>
  <c r="C6234" i="1"/>
  <c r="B6234" i="1"/>
  <c r="B6235" i="1" s="1"/>
  <c r="B6236" i="1" s="1"/>
  <c r="B6237" i="1" s="1"/>
  <c r="B6238" i="1" s="1"/>
  <c r="B6239" i="1" s="1"/>
  <c r="B6240" i="1" s="1"/>
  <c r="B6241" i="1" s="1"/>
  <c r="C6230" i="1"/>
  <c r="B6230" i="1"/>
  <c r="B6231" i="1" s="1"/>
  <c r="B6232" i="1" s="1"/>
  <c r="C6228" i="1"/>
  <c r="B6228" i="1"/>
  <c r="C6224" i="1"/>
  <c r="B6224" i="1"/>
  <c r="B6225" i="1" s="1"/>
  <c r="B6226" i="1" s="1"/>
  <c r="C6200" i="1"/>
  <c r="B6200" i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C6184" i="1"/>
  <c r="B6184" i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C6172" i="1"/>
  <c r="B6172" i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C6540" i="1"/>
  <c r="C6541" i="1" s="1"/>
  <c r="C6542" i="1" s="1"/>
  <c r="C6543" i="1" s="1"/>
  <c r="B6540" i="1"/>
  <c r="B6541" i="1" s="1"/>
  <c r="B6542" i="1" s="1"/>
  <c r="C6538" i="1"/>
  <c r="C6539" i="1" s="1"/>
  <c r="B6538" i="1"/>
  <c r="C6528" i="1"/>
  <c r="C6529" i="1" s="1"/>
  <c r="B6528" i="1"/>
  <c r="C6499" i="1"/>
  <c r="C6500" i="1" s="1"/>
  <c r="C6501" i="1" s="1"/>
  <c r="C6502" i="1" s="1"/>
  <c r="C6503" i="1" s="1"/>
  <c r="B6499" i="1"/>
  <c r="B6500" i="1" s="1"/>
  <c r="B6501" i="1" s="1"/>
  <c r="B6502" i="1" s="1"/>
  <c r="C6471" i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B6471" i="1"/>
  <c r="B6472" i="1" s="1"/>
  <c r="B6473" i="1" s="1"/>
  <c r="B6474" i="1" s="1"/>
  <c r="B6475" i="1" s="1"/>
  <c r="B6476" i="1" s="1"/>
  <c r="B6477" i="1" s="1"/>
  <c r="B6478" i="1" s="1"/>
  <c r="B6479" i="1" s="1"/>
  <c r="B6480" i="1" s="1"/>
  <c r="C6461" i="1"/>
  <c r="C6462" i="1" s="1"/>
  <c r="C6463" i="1" s="1"/>
  <c r="B6461" i="1"/>
  <c r="B6462" i="1" s="1"/>
  <c r="C6445" i="1"/>
  <c r="C6446" i="1" s="1"/>
  <c r="C6447" i="1" s="1"/>
  <c r="C6448" i="1" s="1"/>
  <c r="C6449" i="1" s="1"/>
  <c r="B6445" i="1"/>
  <c r="B6446" i="1" s="1"/>
  <c r="B6447" i="1" s="1"/>
  <c r="B6448" i="1" s="1"/>
  <c r="C6437" i="1"/>
  <c r="C6438" i="1" s="1"/>
  <c r="C6439" i="1" s="1"/>
  <c r="C6440" i="1" s="1"/>
  <c r="C6441" i="1" s="1"/>
  <c r="C6442" i="1" s="1"/>
  <c r="C6443" i="1" s="1"/>
  <c r="C6444" i="1" s="1"/>
  <c r="B6437" i="1"/>
  <c r="B6438" i="1" s="1"/>
  <c r="B6439" i="1" s="1"/>
  <c r="B6440" i="1" s="1"/>
  <c r="B6441" i="1" s="1"/>
  <c r="B6442" i="1" s="1"/>
  <c r="B6443" i="1" s="1"/>
  <c r="C6423" i="1"/>
  <c r="C6424" i="1" s="1"/>
  <c r="C6425" i="1" s="1"/>
  <c r="C6426" i="1" s="1"/>
  <c r="C6427" i="1" s="1"/>
  <c r="B6423" i="1"/>
  <c r="B6424" i="1" s="1"/>
  <c r="B6425" i="1" s="1"/>
  <c r="B6426" i="1" s="1"/>
  <c r="C6421" i="1"/>
  <c r="C6422" i="1" s="1"/>
  <c r="B6421" i="1"/>
  <c r="C6419" i="1"/>
  <c r="C6420" i="1" s="1"/>
  <c r="B6419" i="1"/>
  <c r="C6409" i="1"/>
  <c r="C6405" i="1"/>
  <c r="C6406" i="1" s="1"/>
  <c r="C6407" i="1" s="1"/>
  <c r="B6405" i="1"/>
  <c r="B6406" i="1" s="1"/>
  <c r="C6403" i="1"/>
  <c r="C6404" i="1" s="1"/>
  <c r="B6403" i="1"/>
  <c r="C6401" i="1"/>
  <c r="C6402" i="1" s="1"/>
  <c r="B6401" i="1"/>
  <c r="C6399" i="1"/>
  <c r="C6400" i="1" s="1"/>
  <c r="B6399" i="1"/>
  <c r="C6397" i="1"/>
  <c r="C6398" i="1" s="1"/>
  <c r="B6397" i="1"/>
  <c r="C6395" i="1"/>
  <c r="C6396" i="1" s="1"/>
  <c r="B6395" i="1"/>
  <c r="C6391" i="1"/>
  <c r="C6392" i="1" s="1"/>
  <c r="C6393" i="1" s="1"/>
  <c r="C6394" i="1" s="1"/>
  <c r="C6389" i="1"/>
  <c r="C6385" i="1"/>
  <c r="C6386" i="1" s="1"/>
  <c r="C6387" i="1" s="1"/>
  <c r="C6381" i="1"/>
  <c r="C6382" i="1" s="1"/>
  <c r="C6383" i="1" s="1"/>
  <c r="B6381" i="1"/>
  <c r="B6382" i="1" s="1"/>
  <c r="C6377" i="1"/>
  <c r="C6378" i="1" s="1"/>
  <c r="C6379" i="1" s="1"/>
  <c r="C6380" i="1" s="1"/>
  <c r="B6377" i="1"/>
  <c r="B6378" i="1" s="1"/>
  <c r="B6379" i="1" s="1"/>
  <c r="C6373" i="1"/>
  <c r="C6374" i="1" s="1"/>
  <c r="C6375" i="1" s="1"/>
  <c r="C6376" i="1" s="1"/>
  <c r="B6373" i="1"/>
  <c r="B6374" i="1" s="1"/>
  <c r="B6375" i="1" s="1"/>
  <c r="C6361" i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59" i="1"/>
  <c r="C6355" i="1"/>
  <c r="C6356" i="1" s="1"/>
  <c r="C6357" i="1" s="1"/>
  <c r="C6343" i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B6343" i="1"/>
  <c r="B6344" i="1" s="1"/>
  <c r="B6345" i="1" s="1"/>
  <c r="B6346" i="1" s="1"/>
  <c r="B6347" i="1" s="1"/>
  <c r="B6348" i="1" s="1"/>
  <c r="B6349" i="1" s="1"/>
  <c r="B6350" i="1" s="1"/>
  <c r="B6351" i="1" s="1"/>
  <c r="B6352" i="1" s="1"/>
  <c r="C6333" i="1"/>
  <c r="C6334" i="1" s="1"/>
  <c r="C6335" i="1" s="1"/>
  <c r="C6336" i="1" s="1"/>
  <c r="C6337" i="1" s="1"/>
  <c r="C6338" i="1" s="1"/>
  <c r="C6339" i="1" s="1"/>
  <c r="C6340" i="1" s="1"/>
  <c r="C6341" i="1" s="1"/>
  <c r="C6342" i="1" s="1"/>
  <c r="C6327" i="1"/>
  <c r="C6328" i="1" s="1"/>
  <c r="C6329" i="1" s="1"/>
  <c r="C6330" i="1" s="1"/>
  <c r="C6331" i="1" s="1"/>
  <c r="B6327" i="1"/>
  <c r="B6328" i="1" s="1"/>
  <c r="B6329" i="1" s="1"/>
  <c r="B6330" i="1" s="1"/>
  <c r="C6317" i="1"/>
  <c r="C6318" i="1" s="1"/>
  <c r="C6319" i="1" s="1"/>
  <c r="C6320" i="1" s="1"/>
  <c r="C6321" i="1" s="1"/>
  <c r="C6322" i="1" s="1"/>
  <c r="C6323" i="1" s="1"/>
  <c r="C6324" i="1" s="1"/>
  <c r="C6325" i="1" s="1"/>
  <c r="C6326" i="1" s="1"/>
  <c r="C6313" i="1"/>
  <c r="C6314" i="1" s="1"/>
  <c r="C6315" i="1" s="1"/>
  <c r="C6301" i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B6301" i="1"/>
  <c r="B6302" i="1" s="1"/>
  <c r="B6303" i="1" s="1"/>
  <c r="B6304" i="1" s="1"/>
  <c r="B6305" i="1" s="1"/>
  <c r="B6306" i="1" s="1"/>
  <c r="B6307" i="1" s="1"/>
  <c r="B6308" i="1" s="1"/>
  <c r="B6309" i="1" s="1"/>
  <c r="B6310" i="1" s="1"/>
  <c r="C6299" i="1"/>
  <c r="C6300" i="1" s="1"/>
  <c r="B6299" i="1"/>
  <c r="C6295" i="1"/>
  <c r="C6296" i="1" s="1"/>
  <c r="C6297" i="1" s="1"/>
  <c r="C6298" i="1" s="1"/>
  <c r="B6295" i="1"/>
  <c r="B6296" i="1" s="1"/>
  <c r="B6297" i="1" s="1"/>
  <c r="C6287" i="1"/>
  <c r="C6288" i="1" s="1"/>
  <c r="C6289" i="1" s="1"/>
  <c r="C6290" i="1" s="1"/>
  <c r="C6291" i="1" s="1"/>
  <c r="C6292" i="1" s="1"/>
  <c r="C6293" i="1" s="1"/>
  <c r="C6281" i="1"/>
  <c r="C6282" i="1" s="1"/>
  <c r="C6283" i="1" s="1"/>
  <c r="C6284" i="1" s="1"/>
  <c r="C6285" i="1" s="1"/>
  <c r="C6275" i="1"/>
  <c r="C6276" i="1" s="1"/>
  <c r="C6277" i="1" s="1"/>
  <c r="C6278" i="1" s="1"/>
  <c r="C6279" i="1" s="1"/>
  <c r="C6267" i="1"/>
  <c r="C6268" i="1" s="1"/>
  <c r="C6269" i="1" s="1"/>
  <c r="C6270" i="1" s="1"/>
  <c r="C6271" i="1" s="1"/>
  <c r="C6272" i="1" s="1"/>
  <c r="C6273" i="1" s="1"/>
  <c r="C6257" i="1"/>
  <c r="C6258" i="1" s="1"/>
  <c r="C6259" i="1" s="1"/>
  <c r="C6260" i="1" s="1"/>
  <c r="C6261" i="1" s="1"/>
  <c r="C6262" i="1" s="1"/>
  <c r="C6263" i="1" s="1"/>
  <c r="C6264" i="1" s="1"/>
  <c r="C6265" i="1" s="1"/>
  <c r="B6257" i="1"/>
  <c r="B6258" i="1" s="1"/>
  <c r="B6259" i="1" s="1"/>
  <c r="B6260" i="1" s="1"/>
  <c r="B6261" i="1" s="1"/>
  <c r="B6262" i="1" s="1"/>
  <c r="B6263" i="1" s="1"/>
  <c r="B6264" i="1" s="1"/>
  <c r="C6245" i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B6245" i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C6243" i="1"/>
  <c r="C6244" i="1" s="1"/>
  <c r="B6243" i="1"/>
  <c r="C6235" i="1"/>
  <c r="C6236" i="1" s="1"/>
  <c r="C6237" i="1" s="1"/>
  <c r="C6238" i="1" s="1"/>
  <c r="C6239" i="1" s="1"/>
  <c r="C6240" i="1" s="1"/>
  <c r="C6241" i="1" s="1"/>
  <c r="C6242" i="1" s="1"/>
  <c r="C6231" i="1"/>
  <c r="C6232" i="1" s="1"/>
  <c r="C6233" i="1" s="1"/>
  <c r="C6229" i="1"/>
  <c r="C6225" i="1"/>
  <c r="C6226" i="1" s="1"/>
  <c r="C6227" i="1" s="1"/>
  <c r="C6219" i="1"/>
  <c r="C6220" i="1" s="1"/>
  <c r="C6221" i="1" s="1"/>
  <c r="C6222" i="1" s="1"/>
  <c r="C6223" i="1" s="1"/>
  <c r="B6219" i="1"/>
  <c r="B6220" i="1" s="1"/>
  <c r="B6221" i="1" s="1"/>
  <c r="B6222" i="1" s="1"/>
  <c r="C6217" i="1"/>
  <c r="C6218" i="1" s="1"/>
  <c r="B6217" i="1"/>
  <c r="C6201" i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185" i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55" i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B6155" i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C7881" i="1" l="1"/>
  <c r="C7856" i="1"/>
  <c r="C7801" i="1"/>
  <c r="C7757" i="1"/>
  <c r="C7721" i="1"/>
  <c r="C7694" i="1"/>
  <c r="C7671" i="1"/>
  <c r="C7648" i="1"/>
  <c r="C7663" i="1"/>
  <c r="C7631" i="1"/>
  <c r="C7994" i="1"/>
  <c r="C7900" i="1"/>
  <c r="C7901" i="1" s="1"/>
  <c r="C7656" i="1"/>
  <c r="C5711" i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B5711" i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C5727" i="1"/>
  <c r="C5728" i="1" s="1"/>
  <c r="B5727" i="1"/>
  <c r="C5723" i="1"/>
  <c r="C5724" i="1" s="1"/>
  <c r="C5725" i="1" s="1"/>
  <c r="C5726" i="1" s="1"/>
  <c r="B5723" i="1"/>
  <c r="B5724" i="1" s="1"/>
  <c r="B5725" i="1" s="1"/>
  <c r="C6123" i="1"/>
  <c r="C6124" i="1" s="1"/>
  <c r="B6123" i="1"/>
  <c r="B6124" i="1" s="1"/>
  <c r="C6111" i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B6111" i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C6101" i="1"/>
  <c r="C6102" i="1" s="1"/>
  <c r="C6103" i="1" s="1"/>
  <c r="C6104" i="1" s="1"/>
  <c r="C6105" i="1" s="1"/>
  <c r="C6106" i="1" s="1"/>
  <c r="C6107" i="1" s="1"/>
  <c r="C6108" i="1" s="1"/>
  <c r="C6109" i="1" s="1"/>
  <c r="C6110" i="1" s="1"/>
  <c r="B6101" i="1"/>
  <c r="B6102" i="1" s="1"/>
  <c r="B6103" i="1" s="1"/>
  <c r="B6104" i="1" s="1"/>
  <c r="B6105" i="1" s="1"/>
  <c r="B6106" i="1" s="1"/>
  <c r="B6107" i="1" s="1"/>
  <c r="B6108" i="1" s="1"/>
  <c r="B6109" i="1" s="1"/>
  <c r="C6089" i="1"/>
  <c r="C6090" i="1" s="1"/>
  <c r="C6091" i="1" s="1"/>
  <c r="B6089" i="1"/>
  <c r="B6090" i="1" s="1"/>
  <c r="C6087" i="1"/>
  <c r="C6088" i="1" s="1"/>
  <c r="B6087" i="1"/>
  <c r="C6085" i="1"/>
  <c r="C6086" i="1" s="1"/>
  <c r="B6085" i="1"/>
  <c r="C6083" i="1"/>
  <c r="C6084" i="1" s="1"/>
  <c r="B6083" i="1"/>
  <c r="C6075" i="1"/>
  <c r="C6076" i="1" s="1"/>
  <c r="C6077" i="1" s="1"/>
  <c r="C6078" i="1" s="1"/>
  <c r="C6079" i="1" s="1"/>
  <c r="C6080" i="1" s="1"/>
  <c r="C6081" i="1" s="1"/>
  <c r="C6082" i="1" s="1"/>
  <c r="B6075" i="1"/>
  <c r="B6076" i="1" s="1"/>
  <c r="B6077" i="1" s="1"/>
  <c r="B6078" i="1" s="1"/>
  <c r="B6079" i="1" s="1"/>
  <c r="B6080" i="1" s="1"/>
  <c r="B6081" i="1" s="1"/>
  <c r="C6055" i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B6055" i="1"/>
  <c r="B6056" i="1" s="1"/>
  <c r="B6057" i="1" s="1"/>
  <c r="B6058" i="1" s="1"/>
  <c r="B6059" i="1" s="1"/>
  <c r="B6060" i="1" s="1"/>
  <c r="B6061" i="1" s="1"/>
  <c r="B6062" i="1" s="1"/>
  <c r="B6063" i="1" s="1"/>
  <c r="B6064" i="1" s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B6045" i="1"/>
  <c r="B6046" i="1" s="1"/>
  <c r="B6047" i="1" s="1"/>
  <c r="B6048" i="1" s="1"/>
  <c r="B6049" i="1" s="1"/>
  <c r="B6050" i="1" s="1"/>
  <c r="B6051" i="1" s="1"/>
  <c r="B6052" i="1" s="1"/>
  <c r="B6053" i="1" s="1"/>
  <c r="C6043" i="1"/>
  <c r="C6044" i="1" s="1"/>
  <c r="B6043" i="1"/>
  <c r="C6023" i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B6023" i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C5997" i="1"/>
  <c r="C5998" i="1" s="1"/>
  <c r="C5999" i="1" s="1"/>
  <c r="C6000" i="1" s="1"/>
  <c r="C6001" i="1" s="1"/>
  <c r="C6002" i="1" s="1"/>
  <c r="C6003" i="1" s="1"/>
  <c r="C6004" i="1" s="1"/>
  <c r="C6005" i="1" s="1"/>
  <c r="B5997" i="1"/>
  <c r="B5998" i="1" s="1"/>
  <c r="B5999" i="1" s="1"/>
  <c r="B6000" i="1" s="1"/>
  <c r="B6001" i="1" s="1"/>
  <c r="B6002" i="1" s="1"/>
  <c r="B6003" i="1" s="1"/>
  <c r="B6004" i="1" s="1"/>
  <c r="C5987" i="1"/>
  <c r="C5988" i="1" s="1"/>
  <c r="C5989" i="1" s="1"/>
  <c r="B5987" i="1"/>
  <c r="B5988" i="1" s="1"/>
  <c r="C5957" i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B5957" i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C5955" i="1"/>
  <c r="C5956" i="1" s="1"/>
  <c r="B5955" i="1"/>
  <c r="C5953" i="1"/>
  <c r="C5954" i="1" s="1"/>
  <c r="B5953" i="1"/>
  <c r="C5949" i="1"/>
  <c r="C5950" i="1" s="1"/>
  <c r="C5951" i="1" s="1"/>
  <c r="C5952" i="1" s="1"/>
  <c r="B5949" i="1"/>
  <c r="B5950" i="1" s="1"/>
  <c r="B5951" i="1" s="1"/>
  <c r="C5903" i="1"/>
  <c r="C5904" i="1" s="1"/>
  <c r="C5905" i="1" s="1"/>
  <c r="B5903" i="1"/>
  <c r="B5904" i="1" s="1"/>
  <c r="C5893" i="1"/>
  <c r="C5894" i="1" s="1"/>
  <c r="C5895" i="1" s="1"/>
  <c r="C5896" i="1" s="1"/>
  <c r="C5897" i="1" s="1"/>
  <c r="C5898" i="1" s="1"/>
  <c r="C5899" i="1" s="1"/>
  <c r="C5900" i="1" s="1"/>
  <c r="C5901" i="1" s="1"/>
  <c r="C5902" i="1" s="1"/>
  <c r="B5893" i="1"/>
  <c r="B5894" i="1" s="1"/>
  <c r="B5895" i="1" s="1"/>
  <c r="B5896" i="1" s="1"/>
  <c r="B5897" i="1" s="1"/>
  <c r="B5898" i="1" s="1"/>
  <c r="B5899" i="1" s="1"/>
  <c r="B5900" i="1" s="1"/>
  <c r="B5901" i="1" s="1"/>
  <c r="C5879" i="1"/>
  <c r="C5880" i="1" s="1"/>
  <c r="C5881" i="1" s="1"/>
  <c r="C5882" i="1" s="1"/>
  <c r="C5883" i="1" s="1"/>
  <c r="B5879" i="1"/>
  <c r="B5880" i="1" s="1"/>
  <c r="B5881" i="1" s="1"/>
  <c r="B5882" i="1" s="1"/>
  <c r="C5871" i="1"/>
  <c r="C5872" i="1" s="1"/>
  <c r="C5873" i="1" s="1"/>
  <c r="C5874" i="1" s="1"/>
  <c r="C5875" i="1" s="1"/>
  <c r="C5876" i="1" s="1"/>
  <c r="C5877" i="1" s="1"/>
  <c r="C5878" i="1" s="1"/>
  <c r="B5871" i="1"/>
  <c r="B5872" i="1" s="1"/>
  <c r="B5873" i="1" s="1"/>
  <c r="B5874" i="1" s="1"/>
  <c r="B5875" i="1" s="1"/>
  <c r="B5876" i="1" s="1"/>
  <c r="B5877" i="1" s="1"/>
  <c r="C5865" i="1"/>
  <c r="C5866" i="1" s="1"/>
  <c r="C5867" i="1" s="1"/>
  <c r="C5868" i="1" s="1"/>
  <c r="C5869" i="1" s="1"/>
  <c r="C5870" i="1" s="1"/>
  <c r="B5865" i="1"/>
  <c r="B5866" i="1" s="1"/>
  <c r="B5867" i="1" s="1"/>
  <c r="B5868" i="1" s="1"/>
  <c r="B5869" i="1" s="1"/>
  <c r="C5863" i="1"/>
  <c r="C5864" i="1" s="1"/>
  <c r="B5863" i="1"/>
  <c r="C5853" i="1"/>
  <c r="C5854" i="1" s="1"/>
  <c r="C5855" i="1" s="1"/>
  <c r="C5856" i="1" s="1"/>
  <c r="C5857" i="1" s="1"/>
  <c r="C5858" i="1" s="1"/>
  <c r="C5859" i="1" s="1"/>
  <c r="C5860" i="1" s="1"/>
  <c r="C5861" i="1" s="1"/>
  <c r="C5862" i="1" s="1"/>
  <c r="B5853" i="1"/>
  <c r="B5854" i="1" s="1"/>
  <c r="B5855" i="1" s="1"/>
  <c r="B5856" i="1" s="1"/>
  <c r="B5857" i="1" s="1"/>
  <c r="B5858" i="1" s="1"/>
  <c r="B5859" i="1" s="1"/>
  <c r="B5860" i="1" s="1"/>
  <c r="B5861" i="1" s="1"/>
  <c r="C5847" i="1"/>
  <c r="C5848" i="1" s="1"/>
  <c r="C5849" i="1" s="1"/>
  <c r="C5850" i="1" s="1"/>
  <c r="C5851" i="1" s="1"/>
  <c r="C5852" i="1" s="1"/>
  <c r="B5847" i="1"/>
  <c r="B5848" i="1" s="1"/>
  <c r="B5849" i="1" s="1"/>
  <c r="B5850" i="1" s="1"/>
  <c r="B5851" i="1" s="1"/>
  <c r="C5837" i="1"/>
  <c r="C5838" i="1" s="1"/>
  <c r="C5839" i="1" s="1"/>
  <c r="C5840" i="1" s="1"/>
  <c r="C5841" i="1" s="1"/>
  <c r="B5837" i="1"/>
  <c r="B5838" i="1" s="1"/>
  <c r="B5839" i="1" s="1"/>
  <c r="B5840" i="1" s="1"/>
  <c r="C5821" i="1"/>
  <c r="C5822" i="1" s="1"/>
  <c r="C5823" i="1" s="1"/>
  <c r="C5824" i="1" s="1"/>
  <c r="C5825" i="1" s="1"/>
  <c r="C5826" i="1" s="1"/>
  <c r="C5827" i="1" s="1"/>
  <c r="C5828" i="1" s="1"/>
  <c r="C5829" i="1" s="1"/>
  <c r="B5821" i="1"/>
  <c r="B5822" i="1" s="1"/>
  <c r="B5823" i="1" s="1"/>
  <c r="B5824" i="1" s="1"/>
  <c r="B5825" i="1" s="1"/>
  <c r="B5826" i="1" s="1"/>
  <c r="B5827" i="1" s="1"/>
  <c r="B5828" i="1" s="1"/>
  <c r="C5809" i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B5809" i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C5797" i="1"/>
  <c r="C5798" i="1" s="1"/>
  <c r="C5799" i="1" s="1"/>
  <c r="C5800" i="1" s="1"/>
  <c r="C5801" i="1" s="1"/>
  <c r="C5802" i="1" s="1"/>
  <c r="C5803" i="1" s="1"/>
  <c r="B5797" i="1"/>
  <c r="B5798" i="1" s="1"/>
  <c r="B5799" i="1" s="1"/>
  <c r="B5800" i="1" s="1"/>
  <c r="B5801" i="1" s="1"/>
  <c r="B5802" i="1" s="1"/>
  <c r="C5747" i="1"/>
  <c r="C5748" i="1" s="1"/>
  <c r="C5749" i="1" s="1"/>
  <c r="B5747" i="1"/>
  <c r="B5748" i="1" s="1"/>
  <c r="C5745" i="1"/>
  <c r="C5746" i="1" s="1"/>
  <c r="B5745" i="1"/>
  <c r="C5731" i="1"/>
  <c r="C5732" i="1" s="1"/>
  <c r="C5733" i="1" s="1"/>
  <c r="C5734" i="1" s="1"/>
  <c r="C5735" i="1" s="1"/>
  <c r="B5731" i="1"/>
  <c r="B5732" i="1" s="1"/>
  <c r="B5733" i="1" s="1"/>
  <c r="B5734" i="1" s="1"/>
  <c r="C5729" i="1"/>
  <c r="C5730" i="1" s="1"/>
  <c r="B5729" i="1"/>
  <c r="C5700" i="1"/>
  <c r="B5700" i="1"/>
  <c r="B5701" i="1" s="1"/>
  <c r="B5702" i="1" s="1"/>
  <c r="B5703" i="1" s="1"/>
  <c r="B5704" i="1" s="1"/>
  <c r="B5705" i="1" s="1"/>
  <c r="B5706" i="1" s="1"/>
  <c r="B5707" i="1" s="1"/>
  <c r="B5708" i="1" s="1"/>
  <c r="B5709" i="1" s="1"/>
  <c r="C5698" i="1"/>
  <c r="C5699" i="1" s="1"/>
  <c r="B5698" i="1"/>
  <c r="C5688" i="1"/>
  <c r="C5689" i="1" s="1"/>
  <c r="C5690" i="1" s="1"/>
  <c r="C5691" i="1" s="1"/>
  <c r="C5692" i="1" s="1"/>
  <c r="B5688" i="1"/>
  <c r="B5689" i="1" s="1"/>
  <c r="B5690" i="1" s="1"/>
  <c r="B5691" i="1" s="1"/>
  <c r="C5684" i="1"/>
  <c r="C5685" i="1" s="1"/>
  <c r="C5686" i="1" s="1"/>
  <c r="C5687" i="1" s="1"/>
  <c r="B5684" i="1"/>
  <c r="B5685" i="1" s="1"/>
  <c r="B5686" i="1" s="1"/>
  <c r="C5680" i="1"/>
  <c r="C5681" i="1" s="1"/>
  <c r="C5682" i="1" s="1"/>
  <c r="C5683" i="1" s="1"/>
  <c r="B5680" i="1"/>
  <c r="B5681" i="1" s="1"/>
  <c r="B5682" i="1" s="1"/>
  <c r="C6140" i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B6140" i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C6138" i="1"/>
  <c r="C6139" i="1" s="1"/>
  <c r="B6138" i="1"/>
  <c r="C6134" i="1"/>
  <c r="C6135" i="1" s="1"/>
  <c r="C6136" i="1" s="1"/>
  <c r="C6137" i="1" s="1"/>
  <c r="B6134" i="1"/>
  <c r="B6135" i="1" s="1"/>
  <c r="B6136" i="1" s="1"/>
  <c r="C6132" i="1"/>
  <c r="C6133" i="1" s="1"/>
  <c r="B6132" i="1"/>
  <c r="C6130" i="1"/>
  <c r="C6131" i="1" s="1"/>
  <c r="B6130" i="1"/>
  <c r="C6128" i="1"/>
  <c r="C6129" i="1" s="1"/>
  <c r="B6128" i="1"/>
  <c r="C6126" i="1"/>
  <c r="C6127" i="1" s="1"/>
  <c r="B6126" i="1"/>
  <c r="C6096" i="1"/>
  <c r="C6097" i="1" s="1"/>
  <c r="C6098" i="1" s="1"/>
  <c r="C6099" i="1" s="1"/>
  <c r="C6100" i="1" s="1"/>
  <c r="B6096" i="1"/>
  <c r="B6097" i="1" s="1"/>
  <c r="B6098" i="1" s="1"/>
  <c r="B6099" i="1" s="1"/>
  <c r="C6094" i="1"/>
  <c r="C6095" i="1" s="1"/>
  <c r="B6094" i="1"/>
  <c r="C6092" i="1"/>
  <c r="C6093" i="1" s="1"/>
  <c r="B6092" i="1"/>
  <c r="C6066" i="1"/>
  <c r="C6067" i="1" s="1"/>
  <c r="C6068" i="1" s="1"/>
  <c r="C6069" i="1" s="1"/>
  <c r="C6070" i="1" s="1"/>
  <c r="C6071" i="1" s="1"/>
  <c r="C6072" i="1" s="1"/>
  <c r="C6073" i="1" s="1"/>
  <c r="C6074" i="1" s="1"/>
  <c r="B6066" i="1"/>
  <c r="B6067" i="1" s="1"/>
  <c r="B6068" i="1" s="1"/>
  <c r="B6069" i="1" s="1"/>
  <c r="B6070" i="1" s="1"/>
  <c r="B6071" i="1" s="1"/>
  <c r="B6072" i="1" s="1"/>
  <c r="B6073" i="1" s="1"/>
  <c r="C6040" i="1"/>
  <c r="C6041" i="1" s="1"/>
  <c r="C6042" i="1" s="1"/>
  <c r="B6040" i="1"/>
  <c r="B6041" i="1" s="1"/>
  <c r="C6008" i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B6008" i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C6006" i="1"/>
  <c r="C6007" i="1" s="1"/>
  <c r="B6006" i="1"/>
  <c r="C5990" i="1"/>
  <c r="C5991" i="1" s="1"/>
  <c r="C5992" i="1" s="1"/>
  <c r="C5993" i="1" s="1"/>
  <c r="C5994" i="1" s="1"/>
  <c r="C5995" i="1" s="1"/>
  <c r="C5996" i="1" s="1"/>
  <c r="B5990" i="1"/>
  <c r="B5991" i="1" s="1"/>
  <c r="B5992" i="1" s="1"/>
  <c r="B5993" i="1" s="1"/>
  <c r="B5994" i="1" s="1"/>
  <c r="B5995" i="1" s="1"/>
  <c r="C5976" i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B5976" i="1"/>
  <c r="B5977" i="1" s="1"/>
  <c r="B5978" i="1" s="1"/>
  <c r="B5979" i="1" s="1"/>
  <c r="B5980" i="1" s="1"/>
  <c r="B5981" i="1" s="1"/>
  <c r="B5982" i="1" s="1"/>
  <c r="B5983" i="1" s="1"/>
  <c r="B5984" i="1" s="1"/>
  <c r="B5985" i="1" s="1"/>
  <c r="C5974" i="1"/>
  <c r="C5975" i="1" s="1"/>
  <c r="B5974" i="1"/>
  <c r="C5944" i="1"/>
  <c r="C5945" i="1" s="1"/>
  <c r="C5946" i="1" s="1"/>
  <c r="C5947" i="1" s="1"/>
  <c r="C5948" i="1" s="1"/>
  <c r="B5944" i="1"/>
  <c r="B5945" i="1" s="1"/>
  <c r="B5946" i="1" s="1"/>
  <c r="B5947" i="1" s="1"/>
  <c r="C5938" i="1"/>
  <c r="C5939" i="1" s="1"/>
  <c r="C5940" i="1" s="1"/>
  <c r="C5941" i="1" s="1"/>
  <c r="C5942" i="1" s="1"/>
  <c r="C5943" i="1" s="1"/>
  <c r="B5938" i="1"/>
  <c r="B5939" i="1" s="1"/>
  <c r="B5940" i="1" s="1"/>
  <c r="B5941" i="1" s="1"/>
  <c r="B5942" i="1" s="1"/>
  <c r="C5934" i="1"/>
  <c r="C5935" i="1" s="1"/>
  <c r="C5936" i="1" s="1"/>
  <c r="C5937" i="1" s="1"/>
  <c r="B5934" i="1"/>
  <c r="B5935" i="1" s="1"/>
  <c r="B5936" i="1" s="1"/>
  <c r="C5930" i="1"/>
  <c r="C5931" i="1" s="1"/>
  <c r="C5932" i="1" s="1"/>
  <c r="C5933" i="1" s="1"/>
  <c r="B5930" i="1"/>
  <c r="B5931" i="1" s="1"/>
  <c r="B5932" i="1" s="1"/>
  <c r="C5928" i="1"/>
  <c r="C5929" i="1" s="1"/>
  <c r="B5928" i="1"/>
  <c r="C5926" i="1"/>
  <c r="C5927" i="1" s="1"/>
  <c r="B5926" i="1"/>
  <c r="C5924" i="1"/>
  <c r="C5925" i="1" s="1"/>
  <c r="B5924" i="1"/>
  <c r="C5916" i="1"/>
  <c r="C5917" i="1" s="1"/>
  <c r="C5918" i="1" s="1"/>
  <c r="C5919" i="1" s="1"/>
  <c r="C5920" i="1" s="1"/>
  <c r="C5921" i="1" s="1"/>
  <c r="C5922" i="1" s="1"/>
  <c r="C5923" i="1" s="1"/>
  <c r="B5916" i="1"/>
  <c r="B5917" i="1" s="1"/>
  <c r="B5918" i="1" s="1"/>
  <c r="B5919" i="1" s="1"/>
  <c r="B5920" i="1" s="1"/>
  <c r="B5921" i="1" s="1"/>
  <c r="B5922" i="1" s="1"/>
  <c r="C5908" i="1"/>
  <c r="C5909" i="1" s="1"/>
  <c r="C5910" i="1" s="1"/>
  <c r="C5911" i="1" s="1"/>
  <c r="C5912" i="1" s="1"/>
  <c r="C5913" i="1" s="1"/>
  <c r="C5914" i="1" s="1"/>
  <c r="C5915" i="1" s="1"/>
  <c r="B5908" i="1"/>
  <c r="B5909" i="1" s="1"/>
  <c r="B5910" i="1" s="1"/>
  <c r="B5911" i="1" s="1"/>
  <c r="B5912" i="1" s="1"/>
  <c r="B5913" i="1" s="1"/>
  <c r="B5914" i="1" s="1"/>
  <c r="C5906" i="1"/>
  <c r="C5907" i="1" s="1"/>
  <c r="B5906" i="1"/>
  <c r="C5884" i="1"/>
  <c r="C5885" i="1" s="1"/>
  <c r="C5886" i="1" s="1"/>
  <c r="C5887" i="1" s="1"/>
  <c r="C5888" i="1" s="1"/>
  <c r="C5889" i="1" s="1"/>
  <c r="C5890" i="1" s="1"/>
  <c r="C5891" i="1" s="1"/>
  <c r="C5892" i="1" s="1"/>
  <c r="B5884" i="1"/>
  <c r="B5885" i="1" s="1"/>
  <c r="B5886" i="1" s="1"/>
  <c r="B5887" i="1" s="1"/>
  <c r="B5888" i="1" s="1"/>
  <c r="B5889" i="1" s="1"/>
  <c r="B5890" i="1" s="1"/>
  <c r="B5891" i="1" s="1"/>
  <c r="C5842" i="1"/>
  <c r="C5843" i="1" s="1"/>
  <c r="C5844" i="1" s="1"/>
  <c r="C5845" i="1" s="1"/>
  <c r="C5846" i="1" s="1"/>
  <c r="B5842" i="1"/>
  <c r="B5843" i="1" s="1"/>
  <c r="B5844" i="1" s="1"/>
  <c r="B5845" i="1" s="1"/>
  <c r="C5830" i="1"/>
  <c r="C5831" i="1" s="1"/>
  <c r="C5832" i="1" s="1"/>
  <c r="C5833" i="1" s="1"/>
  <c r="C5834" i="1" s="1"/>
  <c r="C5835" i="1" s="1"/>
  <c r="C5836" i="1" s="1"/>
  <c r="B5830" i="1"/>
  <c r="B5831" i="1" s="1"/>
  <c r="B5832" i="1" s="1"/>
  <c r="B5833" i="1" s="1"/>
  <c r="B5834" i="1" s="1"/>
  <c r="B5835" i="1" s="1"/>
  <c r="C5806" i="1"/>
  <c r="C5807" i="1" s="1"/>
  <c r="C5808" i="1" s="1"/>
  <c r="B5806" i="1"/>
  <c r="B5807" i="1" s="1"/>
  <c r="C5804" i="1"/>
  <c r="C5805" i="1" s="1"/>
  <c r="B5804" i="1"/>
  <c r="C5790" i="1"/>
  <c r="C5791" i="1" s="1"/>
  <c r="C5792" i="1" s="1"/>
  <c r="C5793" i="1" s="1"/>
  <c r="C5794" i="1" s="1"/>
  <c r="C5795" i="1" s="1"/>
  <c r="C5796" i="1" s="1"/>
  <c r="B5790" i="1"/>
  <c r="B5791" i="1" s="1"/>
  <c r="B5792" i="1" s="1"/>
  <c r="B5793" i="1" s="1"/>
  <c r="B5794" i="1" s="1"/>
  <c r="B5795" i="1" s="1"/>
  <c r="C5788" i="1"/>
  <c r="C5789" i="1" s="1"/>
  <c r="B5788" i="1"/>
  <c r="C5786" i="1"/>
  <c r="C5787" i="1" s="1"/>
  <c r="B5786" i="1"/>
  <c r="C5776" i="1"/>
  <c r="C5777" i="1" s="1"/>
  <c r="C5778" i="1" s="1"/>
  <c r="C5779" i="1" s="1"/>
  <c r="C5780" i="1" s="1"/>
  <c r="C5781" i="1" s="1"/>
  <c r="C5782" i="1" s="1"/>
  <c r="C5783" i="1" s="1"/>
  <c r="C5784" i="1" s="1"/>
  <c r="C5785" i="1" s="1"/>
  <c r="B5776" i="1"/>
  <c r="B5777" i="1" s="1"/>
  <c r="B5778" i="1" s="1"/>
  <c r="B5779" i="1" s="1"/>
  <c r="B5780" i="1" s="1"/>
  <c r="B5781" i="1" s="1"/>
  <c r="B5782" i="1" s="1"/>
  <c r="B5783" i="1" s="1"/>
  <c r="B5784" i="1" s="1"/>
  <c r="C5768" i="1"/>
  <c r="C5769" i="1" s="1"/>
  <c r="C5770" i="1" s="1"/>
  <c r="C5771" i="1" s="1"/>
  <c r="C5772" i="1" s="1"/>
  <c r="C5773" i="1" s="1"/>
  <c r="C5774" i="1" s="1"/>
  <c r="C5775" i="1" s="1"/>
  <c r="B5768" i="1"/>
  <c r="B5769" i="1" s="1"/>
  <c r="B5770" i="1" s="1"/>
  <c r="B5771" i="1" s="1"/>
  <c r="B5772" i="1" s="1"/>
  <c r="B5773" i="1" s="1"/>
  <c r="B5774" i="1" s="1"/>
  <c r="C5764" i="1"/>
  <c r="C5765" i="1" s="1"/>
  <c r="C5766" i="1" s="1"/>
  <c r="C5767" i="1" s="1"/>
  <c r="B5764" i="1"/>
  <c r="B5765" i="1" s="1"/>
  <c r="B5766" i="1" s="1"/>
  <c r="C5762" i="1"/>
  <c r="C5763" i="1" s="1"/>
  <c r="B5762" i="1"/>
  <c r="C5756" i="1"/>
  <c r="C5757" i="1" s="1"/>
  <c r="C5758" i="1" s="1"/>
  <c r="C5759" i="1" s="1"/>
  <c r="C5760" i="1" s="1"/>
  <c r="C5761" i="1" s="1"/>
  <c r="B5756" i="1"/>
  <c r="B5757" i="1" s="1"/>
  <c r="B5758" i="1" s="1"/>
  <c r="B5759" i="1" s="1"/>
  <c r="B5760" i="1" s="1"/>
  <c r="C5754" i="1"/>
  <c r="C5755" i="1" s="1"/>
  <c r="B5754" i="1"/>
  <c r="C5750" i="1"/>
  <c r="C5751" i="1" s="1"/>
  <c r="C5752" i="1" s="1"/>
  <c r="C5753" i="1" s="1"/>
  <c r="B5750" i="1"/>
  <c r="B5751" i="1" s="1"/>
  <c r="B5752" i="1" s="1"/>
  <c r="C5740" i="1"/>
  <c r="C5741" i="1" s="1"/>
  <c r="C5742" i="1" s="1"/>
  <c r="C5743" i="1" s="1"/>
  <c r="C5744" i="1" s="1"/>
  <c r="B5740" i="1"/>
  <c r="B5741" i="1" s="1"/>
  <c r="B5742" i="1" s="1"/>
  <c r="B5743" i="1" s="1"/>
  <c r="C5736" i="1"/>
  <c r="C5737" i="1" s="1"/>
  <c r="C5738" i="1" s="1"/>
  <c r="C5739" i="1" s="1"/>
  <c r="B5736" i="1"/>
  <c r="B5737" i="1" s="1"/>
  <c r="B5738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693" i="1"/>
  <c r="C5694" i="1" s="1"/>
  <c r="C5695" i="1" s="1"/>
  <c r="C5696" i="1" s="1"/>
  <c r="C5697" i="1" s="1"/>
  <c r="B5693" i="1"/>
  <c r="B5694" i="1" s="1"/>
  <c r="B5695" i="1" s="1"/>
  <c r="B5696" i="1" s="1"/>
  <c r="C5677" i="1"/>
  <c r="C5678" i="1" s="1"/>
  <c r="C5679" i="1" s="1"/>
  <c r="B5677" i="1"/>
  <c r="B5678" i="1" s="1"/>
  <c r="C612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C7902" i="1" l="1"/>
  <c r="C7995" i="1"/>
  <c r="C7632" i="1"/>
  <c r="C7664" i="1"/>
  <c r="C7672" i="1"/>
  <c r="C7695" i="1"/>
  <c r="C7722" i="1"/>
  <c r="C7758" i="1"/>
  <c r="C7802" i="1"/>
  <c r="C7857" i="1"/>
  <c r="C7882" i="1"/>
  <c r="C5654" i="1"/>
  <c r="B5654" i="1"/>
  <c r="B5655" i="1" s="1"/>
  <c r="C5675" i="1"/>
  <c r="C5676" i="1" s="1"/>
  <c r="B5675" i="1"/>
  <c r="C5657" i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B5657" i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C5655" i="1"/>
  <c r="C5656" i="1" s="1"/>
  <c r="C5649" i="1"/>
  <c r="C5650" i="1" s="1"/>
  <c r="C5651" i="1" s="1"/>
  <c r="C5652" i="1" s="1"/>
  <c r="C5653" i="1" s="1"/>
  <c r="B5649" i="1"/>
  <c r="B5650" i="1" s="1"/>
  <c r="B5651" i="1" s="1"/>
  <c r="B5652" i="1" s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C7883" i="1" l="1"/>
  <c r="C7884" i="1" s="1"/>
  <c r="C7858" i="1"/>
  <c r="C7803" i="1"/>
  <c r="C7759" i="1"/>
  <c r="C7723" i="1"/>
  <c r="C7696" i="1"/>
  <c r="C7633" i="1"/>
  <c r="C7996" i="1"/>
  <c r="C7903" i="1"/>
  <c r="C5641" i="1"/>
  <c r="C5642" i="1" s="1"/>
  <c r="B5641" i="1"/>
  <c r="C5571" i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B5571" i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C5559" i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B5559" i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B5547" i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C5527" i="1"/>
  <c r="C5528" i="1" s="1"/>
  <c r="C5529" i="1" s="1"/>
  <c r="C5530" i="1" s="1"/>
  <c r="C5531" i="1" s="1"/>
  <c r="C5532" i="1" s="1"/>
  <c r="C5533" i="1" s="1"/>
  <c r="C5534" i="1" s="1"/>
  <c r="C5535" i="1" s="1"/>
  <c r="B5527" i="1"/>
  <c r="B5528" i="1" s="1"/>
  <c r="B5529" i="1" s="1"/>
  <c r="B5530" i="1" s="1"/>
  <c r="B5531" i="1" s="1"/>
  <c r="B5532" i="1" s="1"/>
  <c r="B5533" i="1" s="1"/>
  <c r="B5534" i="1" s="1"/>
  <c r="C5525" i="1"/>
  <c r="C5526" i="1" s="1"/>
  <c r="B5525" i="1"/>
  <c r="C5515" i="1"/>
  <c r="C5516" i="1" s="1"/>
  <c r="C5517" i="1" s="1"/>
  <c r="B5515" i="1"/>
  <c r="B5516" i="1" s="1"/>
  <c r="C5513" i="1"/>
  <c r="C5514" i="1" s="1"/>
  <c r="B5513" i="1"/>
  <c r="C5509" i="1"/>
  <c r="C5510" i="1" s="1"/>
  <c r="C5511" i="1" s="1"/>
  <c r="C5512" i="1" s="1"/>
  <c r="B5509" i="1"/>
  <c r="B5510" i="1" s="1"/>
  <c r="B5511" i="1" s="1"/>
  <c r="C5505" i="1"/>
  <c r="C5506" i="1" s="1"/>
  <c r="C5507" i="1" s="1"/>
  <c r="C5508" i="1" s="1"/>
  <c r="B5505" i="1"/>
  <c r="B5506" i="1" s="1"/>
  <c r="B5507" i="1" s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B5487" i="1"/>
  <c r="B5488" i="1" s="1"/>
  <c r="B5489" i="1" s="1"/>
  <c r="B5490" i="1" s="1"/>
  <c r="B5491" i="1" s="1"/>
  <c r="B5492" i="1" s="1"/>
  <c r="B5493" i="1" s="1"/>
  <c r="B5494" i="1" s="1"/>
  <c r="B5495" i="1" s="1"/>
  <c r="B5496" i="1" s="1"/>
  <c r="C5475" i="1"/>
  <c r="C5476" i="1" s="1"/>
  <c r="C5477" i="1" s="1"/>
  <c r="B5475" i="1"/>
  <c r="B5476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B5445" i="1"/>
  <c r="B5446" i="1" s="1"/>
  <c r="B5447" i="1" s="1"/>
  <c r="B5448" i="1" s="1"/>
  <c r="B5449" i="1" s="1"/>
  <c r="B5450" i="1" s="1"/>
  <c r="B5451" i="1" s="1"/>
  <c r="B5452" i="1" s="1"/>
  <c r="B5453" i="1" s="1"/>
  <c r="B5454" i="1" s="1"/>
  <c r="C5401" i="1"/>
  <c r="C5402" i="1" s="1"/>
  <c r="C5403" i="1" s="1"/>
  <c r="C5404" i="1" s="1"/>
  <c r="C5405" i="1" s="1"/>
  <c r="C5406" i="1" s="1"/>
  <c r="C5407" i="1" s="1"/>
  <c r="B5401" i="1"/>
  <c r="B5402" i="1" s="1"/>
  <c r="B5403" i="1" s="1"/>
  <c r="B5404" i="1" s="1"/>
  <c r="B5405" i="1" s="1"/>
  <c r="B5406" i="1" s="1"/>
  <c r="C5399" i="1"/>
  <c r="B5399" i="1"/>
  <c r="C5385" i="1"/>
  <c r="C5386" i="1" s="1"/>
  <c r="C5387" i="1" s="1"/>
  <c r="B5385" i="1"/>
  <c r="B5386" i="1" s="1"/>
  <c r="C5379" i="1"/>
  <c r="B5379" i="1"/>
  <c r="B5380" i="1" s="1"/>
  <c r="B5381" i="1" s="1"/>
  <c r="B5382" i="1" s="1"/>
  <c r="B5383" i="1" s="1"/>
  <c r="C5375" i="1"/>
  <c r="C5376" i="1" s="1"/>
  <c r="C5377" i="1" s="1"/>
  <c r="C5378" i="1" s="1"/>
  <c r="B5375" i="1"/>
  <c r="B5376" i="1" s="1"/>
  <c r="B5377" i="1" s="1"/>
  <c r="C5361" i="1"/>
  <c r="C5362" i="1" s="1"/>
  <c r="C5363" i="1" s="1"/>
  <c r="C5364" i="1" s="1"/>
  <c r="C5365" i="1" s="1"/>
  <c r="C5366" i="1" s="1"/>
  <c r="C5367" i="1" s="1"/>
  <c r="B5361" i="1"/>
  <c r="B5362" i="1" s="1"/>
  <c r="B5363" i="1" s="1"/>
  <c r="B5364" i="1" s="1"/>
  <c r="B5365" i="1" s="1"/>
  <c r="B5366" i="1" s="1"/>
  <c r="C5643" i="1"/>
  <c r="C5644" i="1" s="1"/>
  <c r="C5645" i="1" s="1"/>
  <c r="C5646" i="1" s="1"/>
  <c r="C5647" i="1" s="1"/>
  <c r="C5648" i="1" s="1"/>
  <c r="B5643" i="1"/>
  <c r="B5644" i="1" s="1"/>
  <c r="B5645" i="1" s="1"/>
  <c r="B5646" i="1" s="1"/>
  <c r="B5647" i="1" s="1"/>
  <c r="C5639" i="1"/>
  <c r="C5640" i="1" s="1"/>
  <c r="B5639" i="1"/>
  <c r="C5611" i="1"/>
  <c r="C5612" i="1" s="1"/>
  <c r="C5613" i="1" s="1"/>
  <c r="B5611" i="1"/>
  <c r="B5612" i="1" s="1"/>
  <c r="C5607" i="1"/>
  <c r="C5608" i="1" s="1"/>
  <c r="C5609" i="1" s="1"/>
  <c r="C5610" i="1" s="1"/>
  <c r="B5607" i="1"/>
  <c r="B5608" i="1" s="1"/>
  <c r="B5609" i="1" s="1"/>
  <c r="C5636" i="1"/>
  <c r="C5637" i="1" s="1"/>
  <c r="C5638" i="1" s="1"/>
  <c r="B5636" i="1"/>
  <c r="B5637" i="1" s="1"/>
  <c r="C5634" i="1"/>
  <c r="C5635" i="1" s="1"/>
  <c r="B5634" i="1"/>
  <c r="C5628" i="1"/>
  <c r="C5629" i="1" s="1"/>
  <c r="C5630" i="1" s="1"/>
  <c r="C5631" i="1" s="1"/>
  <c r="C5632" i="1" s="1"/>
  <c r="C5633" i="1" s="1"/>
  <c r="B5628" i="1"/>
  <c r="B5629" i="1" s="1"/>
  <c r="B5630" i="1" s="1"/>
  <c r="B5631" i="1" s="1"/>
  <c r="B5632" i="1" s="1"/>
  <c r="C5618" i="1"/>
  <c r="C5619" i="1" s="1"/>
  <c r="C5620" i="1" s="1"/>
  <c r="C5621" i="1" s="1"/>
  <c r="C5622" i="1" s="1"/>
  <c r="C5623" i="1" s="1"/>
  <c r="C5624" i="1" s="1"/>
  <c r="C5625" i="1" s="1"/>
  <c r="C5626" i="1" s="1"/>
  <c r="C5627" i="1" s="1"/>
  <c r="B5618" i="1"/>
  <c r="B5619" i="1" s="1"/>
  <c r="B5620" i="1" s="1"/>
  <c r="B5621" i="1" s="1"/>
  <c r="B5622" i="1" s="1"/>
  <c r="B5623" i="1" s="1"/>
  <c r="B5624" i="1" s="1"/>
  <c r="B5625" i="1" s="1"/>
  <c r="C5614" i="1"/>
  <c r="C5615" i="1" s="1"/>
  <c r="C5616" i="1" s="1"/>
  <c r="C5617" i="1" s="1"/>
  <c r="B5614" i="1"/>
  <c r="B5615" i="1" s="1"/>
  <c r="B5616" i="1" s="1"/>
  <c r="C5598" i="1"/>
  <c r="C5599" i="1" s="1"/>
  <c r="C5600" i="1" s="1"/>
  <c r="C5601" i="1" s="1"/>
  <c r="C5602" i="1" s="1"/>
  <c r="C5603" i="1" s="1"/>
  <c r="C5604" i="1" s="1"/>
  <c r="C5605" i="1" s="1"/>
  <c r="C5606" i="1" s="1"/>
  <c r="B5598" i="1"/>
  <c r="B5599" i="1" s="1"/>
  <c r="B5600" i="1" s="1"/>
  <c r="B5601" i="1" s="1"/>
  <c r="B5602" i="1" s="1"/>
  <c r="B5603" i="1" s="1"/>
  <c r="B5604" i="1" s="1"/>
  <c r="B5605" i="1" s="1"/>
  <c r="C5590" i="1"/>
  <c r="C5591" i="1" s="1"/>
  <c r="C5592" i="1" s="1"/>
  <c r="C5593" i="1" s="1"/>
  <c r="C5594" i="1" s="1"/>
  <c r="C5595" i="1" s="1"/>
  <c r="C5596" i="1" s="1"/>
  <c r="C5597" i="1" s="1"/>
  <c r="B5590" i="1"/>
  <c r="B5591" i="1" s="1"/>
  <c r="B5592" i="1" s="1"/>
  <c r="B5593" i="1" s="1"/>
  <c r="B5594" i="1" s="1"/>
  <c r="B5595" i="1" s="1"/>
  <c r="B5596" i="1" s="1"/>
  <c r="C5584" i="1"/>
  <c r="C5585" i="1" s="1"/>
  <c r="C5586" i="1" s="1"/>
  <c r="C5587" i="1" s="1"/>
  <c r="C5588" i="1" s="1"/>
  <c r="C5589" i="1" s="1"/>
  <c r="B5584" i="1"/>
  <c r="B5585" i="1" s="1"/>
  <c r="B5586" i="1" s="1"/>
  <c r="B5587" i="1" s="1"/>
  <c r="B5588" i="1" s="1"/>
  <c r="C5536" i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B5536" i="1"/>
  <c r="B5537" i="1" s="1"/>
  <c r="B5538" i="1" s="1"/>
  <c r="B5539" i="1" s="1"/>
  <c r="B5540" i="1" s="1"/>
  <c r="B5541" i="1" s="1"/>
  <c r="B5542" i="1" s="1"/>
  <c r="B5543" i="1" s="1"/>
  <c r="B5544" i="1" s="1"/>
  <c r="B5545" i="1" s="1"/>
  <c r="C5518" i="1"/>
  <c r="C5519" i="1" s="1"/>
  <c r="C5520" i="1" s="1"/>
  <c r="C5521" i="1" s="1"/>
  <c r="C5522" i="1" s="1"/>
  <c r="C5523" i="1" s="1"/>
  <c r="C5524" i="1" s="1"/>
  <c r="B5518" i="1"/>
  <c r="B5519" i="1" s="1"/>
  <c r="B5520" i="1" s="1"/>
  <c r="B5521" i="1" s="1"/>
  <c r="B5522" i="1" s="1"/>
  <c r="B5523" i="1" s="1"/>
  <c r="C5498" i="1"/>
  <c r="C5499" i="1" s="1"/>
  <c r="C5500" i="1" s="1"/>
  <c r="C5501" i="1" s="1"/>
  <c r="C5502" i="1" s="1"/>
  <c r="C5503" i="1" s="1"/>
  <c r="C5504" i="1" s="1"/>
  <c r="B5498" i="1"/>
  <c r="B5499" i="1" s="1"/>
  <c r="B5500" i="1" s="1"/>
  <c r="B5501" i="1" s="1"/>
  <c r="B5502" i="1" s="1"/>
  <c r="B5503" i="1" s="1"/>
  <c r="C5484" i="1"/>
  <c r="C5485" i="1" s="1"/>
  <c r="C5486" i="1" s="1"/>
  <c r="B5484" i="1"/>
  <c r="B5485" i="1" s="1"/>
  <c r="C5482" i="1"/>
  <c r="C5483" i="1" s="1"/>
  <c r="B5482" i="1"/>
  <c r="C5480" i="1"/>
  <c r="C5481" i="1" s="1"/>
  <c r="B5480" i="1"/>
  <c r="C5478" i="1"/>
  <c r="C5479" i="1" s="1"/>
  <c r="B5478" i="1"/>
  <c r="C5460" i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B5460" i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C5456" i="1"/>
  <c r="C5457" i="1" s="1"/>
  <c r="C5458" i="1" s="1"/>
  <c r="C5459" i="1" s="1"/>
  <c r="B5456" i="1"/>
  <c r="B5457" i="1" s="1"/>
  <c r="B5458" i="1" s="1"/>
  <c r="C5430" i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B5430" i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B5420" i="1"/>
  <c r="B5421" i="1" s="1"/>
  <c r="B5422" i="1" s="1"/>
  <c r="B5423" i="1" s="1"/>
  <c r="B5424" i="1" s="1"/>
  <c r="B5425" i="1" s="1"/>
  <c r="B5426" i="1" s="1"/>
  <c r="B5427" i="1" s="1"/>
  <c r="B5428" i="1" s="1"/>
  <c r="C5414" i="1"/>
  <c r="C5415" i="1" s="1"/>
  <c r="C5416" i="1" s="1"/>
  <c r="C5417" i="1" s="1"/>
  <c r="C5418" i="1" s="1"/>
  <c r="C5419" i="1" s="1"/>
  <c r="B5414" i="1"/>
  <c r="B5415" i="1" s="1"/>
  <c r="B5416" i="1" s="1"/>
  <c r="B5417" i="1" s="1"/>
  <c r="B5418" i="1" s="1"/>
  <c r="C5408" i="1"/>
  <c r="C5409" i="1" s="1"/>
  <c r="C5410" i="1" s="1"/>
  <c r="C5411" i="1" s="1"/>
  <c r="C5412" i="1" s="1"/>
  <c r="C5413" i="1" s="1"/>
  <c r="B5408" i="1"/>
  <c r="B5409" i="1" s="1"/>
  <c r="B5410" i="1" s="1"/>
  <c r="B5411" i="1" s="1"/>
  <c r="B5412" i="1" s="1"/>
  <c r="C5400" i="1"/>
  <c r="C5390" i="1"/>
  <c r="C5391" i="1" s="1"/>
  <c r="C5392" i="1" s="1"/>
  <c r="C5393" i="1" s="1"/>
  <c r="C5394" i="1" s="1"/>
  <c r="C5395" i="1" s="1"/>
  <c r="C5396" i="1" s="1"/>
  <c r="C5397" i="1" s="1"/>
  <c r="C5398" i="1" s="1"/>
  <c r="B5390" i="1"/>
  <c r="B5391" i="1" s="1"/>
  <c r="B5392" i="1" s="1"/>
  <c r="B5393" i="1" s="1"/>
  <c r="B5394" i="1" s="1"/>
  <c r="B5395" i="1" s="1"/>
  <c r="B5396" i="1" s="1"/>
  <c r="B5397" i="1" s="1"/>
  <c r="C5388" i="1"/>
  <c r="C5389" i="1" s="1"/>
  <c r="B5388" i="1"/>
  <c r="C5380" i="1"/>
  <c r="C5381" i="1" s="1"/>
  <c r="C5382" i="1" s="1"/>
  <c r="C5383" i="1" s="1"/>
  <c r="C5384" i="1" s="1"/>
  <c r="C5370" i="1"/>
  <c r="C5371" i="1" s="1"/>
  <c r="C5372" i="1" s="1"/>
  <c r="C5373" i="1" s="1"/>
  <c r="C5374" i="1" s="1"/>
  <c r="B5370" i="1"/>
  <c r="B5371" i="1" s="1"/>
  <c r="B5372" i="1" s="1"/>
  <c r="B5373" i="1" s="1"/>
  <c r="C5368" i="1"/>
  <c r="C5369" i="1" s="1"/>
  <c r="B5368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C7904" i="1" l="1"/>
  <c r="C7997" i="1"/>
  <c r="C7634" i="1"/>
  <c r="C7697" i="1"/>
  <c r="C7724" i="1"/>
  <c r="C7760" i="1"/>
  <c r="C7804" i="1"/>
  <c r="C7859" i="1"/>
  <c r="C7885" i="1"/>
  <c r="C5332" i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B5332" i="1"/>
  <c r="C5354" i="1"/>
  <c r="C5355" i="1" s="1"/>
  <c r="C5356" i="1" s="1"/>
  <c r="B5354" i="1"/>
  <c r="B5355" i="1" s="1"/>
  <c r="C5346" i="1"/>
  <c r="C5347" i="1" s="1"/>
  <c r="C5348" i="1" s="1"/>
  <c r="B5346" i="1"/>
  <c r="B5347" i="1" s="1"/>
  <c r="C5322" i="1"/>
  <c r="C5323" i="1" s="1"/>
  <c r="C5324" i="1" s="1"/>
  <c r="C5325" i="1" s="1"/>
  <c r="C5326" i="1" s="1"/>
  <c r="B5322" i="1"/>
  <c r="B5323" i="1" s="1"/>
  <c r="B5324" i="1" s="1"/>
  <c r="B5325" i="1" s="1"/>
  <c r="C5320" i="1"/>
  <c r="C5321" i="1" s="1"/>
  <c r="B5320" i="1"/>
  <c r="C5318" i="1"/>
  <c r="C5319" i="1" s="1"/>
  <c r="B5318" i="1"/>
  <c r="C5357" i="1"/>
  <c r="C5358" i="1" s="1"/>
  <c r="C5359" i="1" s="1"/>
  <c r="C5360" i="1" s="1"/>
  <c r="B5357" i="1"/>
  <c r="B5358" i="1" s="1"/>
  <c r="B5359" i="1" s="1"/>
  <c r="C5349" i="1"/>
  <c r="C5350" i="1" s="1"/>
  <c r="C5351" i="1" s="1"/>
  <c r="C5352" i="1" s="1"/>
  <c r="C5353" i="1" s="1"/>
  <c r="B5349" i="1"/>
  <c r="B5350" i="1" s="1"/>
  <c r="B5351" i="1" s="1"/>
  <c r="B5352" i="1" s="1"/>
  <c r="C5343" i="1"/>
  <c r="C5344" i="1" s="1"/>
  <c r="C5345" i="1" s="1"/>
  <c r="B5343" i="1"/>
  <c r="B5344" i="1" s="1"/>
  <c r="B5333" i="1"/>
  <c r="B5334" i="1" s="1"/>
  <c r="B5335" i="1" s="1"/>
  <c r="B5336" i="1" s="1"/>
  <c r="B5337" i="1" s="1"/>
  <c r="B5338" i="1" s="1"/>
  <c r="B5339" i="1" s="1"/>
  <c r="B5340" i="1" s="1"/>
  <c r="B5341" i="1" s="1"/>
  <c r="C5327" i="1"/>
  <c r="C5328" i="1" s="1"/>
  <c r="C5329" i="1" s="1"/>
  <c r="C5330" i="1" s="1"/>
  <c r="C5331" i="1" s="1"/>
  <c r="B5327" i="1"/>
  <c r="B5328" i="1" s="1"/>
  <c r="B5329" i="1" s="1"/>
  <c r="B5330" i="1" s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C7886" i="1" l="1"/>
  <c r="C7860" i="1"/>
  <c r="C7805" i="1"/>
  <c r="C7761" i="1"/>
  <c r="C7725" i="1"/>
  <c r="C7698" i="1"/>
  <c r="C7635" i="1"/>
  <c r="C7998" i="1"/>
  <c r="C7905" i="1"/>
  <c r="C7906" i="1" s="1"/>
  <c r="C5316" i="1"/>
  <c r="C5317" i="1" s="1"/>
  <c r="B5316" i="1"/>
  <c r="C5312" i="1"/>
  <c r="C5313" i="1" s="1"/>
  <c r="C5314" i="1" s="1"/>
  <c r="C5315" i="1" s="1"/>
  <c r="B5312" i="1"/>
  <c r="B5313" i="1" s="1"/>
  <c r="B5314" i="1" s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B5284" i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C5276" i="1"/>
  <c r="C5277" i="1" s="1"/>
  <c r="C5278" i="1" s="1"/>
  <c r="C5279" i="1" s="1"/>
  <c r="C5280" i="1" s="1"/>
  <c r="B5276" i="1"/>
  <c r="B5277" i="1" s="1"/>
  <c r="B5278" i="1" s="1"/>
  <c r="B5279" i="1" s="1"/>
  <c r="C5268" i="1"/>
  <c r="C5269" i="1" s="1"/>
  <c r="C5270" i="1" s="1"/>
  <c r="C5271" i="1" s="1"/>
  <c r="C5272" i="1" s="1"/>
  <c r="B5268" i="1"/>
  <c r="B5269" i="1" s="1"/>
  <c r="B5270" i="1" s="1"/>
  <c r="B5271" i="1" s="1"/>
  <c r="C5254" i="1"/>
  <c r="C5255" i="1" s="1"/>
  <c r="C5256" i="1" s="1"/>
  <c r="B5254" i="1"/>
  <c r="C5238" i="1"/>
  <c r="C5239" i="1" s="1"/>
  <c r="C5240" i="1" s="1"/>
  <c r="C5241" i="1" s="1"/>
  <c r="C5242" i="1" s="1"/>
  <c r="B5238" i="1"/>
  <c r="B5239" i="1" s="1"/>
  <c r="B5240" i="1" s="1"/>
  <c r="B5241" i="1" s="1"/>
  <c r="C5232" i="1"/>
  <c r="C5233" i="1" s="1"/>
  <c r="C5234" i="1" s="1"/>
  <c r="C5235" i="1" s="1"/>
  <c r="C5236" i="1" s="1"/>
  <c r="C5237" i="1" s="1"/>
  <c r="B5232" i="1"/>
  <c r="B5233" i="1" s="1"/>
  <c r="B5234" i="1" s="1"/>
  <c r="B5235" i="1" s="1"/>
  <c r="B5236" i="1" s="1"/>
  <c r="C5226" i="1"/>
  <c r="C5227" i="1" s="1"/>
  <c r="C5228" i="1" s="1"/>
  <c r="C5229" i="1" s="1"/>
  <c r="C5230" i="1" s="1"/>
  <c r="C5231" i="1" s="1"/>
  <c r="B5226" i="1"/>
  <c r="B5227" i="1" s="1"/>
  <c r="B5228" i="1" s="1"/>
  <c r="B5229" i="1" s="1"/>
  <c r="B5230" i="1" s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B5301" i="1"/>
  <c r="B5302" i="1" s="1"/>
  <c r="B5303" i="1" s="1"/>
  <c r="B5304" i="1" s="1"/>
  <c r="B5305" i="1" s="1"/>
  <c r="B5306" i="1" s="1"/>
  <c r="B5307" i="1" s="1"/>
  <c r="B5308" i="1" s="1"/>
  <c r="B5309" i="1" s="1"/>
  <c r="B5310" i="1" s="1"/>
  <c r="C5281" i="1"/>
  <c r="C5282" i="1" s="1"/>
  <c r="C5283" i="1" s="1"/>
  <c r="B5281" i="1"/>
  <c r="B5282" i="1" s="1"/>
  <c r="C5273" i="1"/>
  <c r="C5274" i="1" s="1"/>
  <c r="C5275" i="1" s="1"/>
  <c r="B5273" i="1"/>
  <c r="B5274" i="1" s="1"/>
  <c r="C5265" i="1"/>
  <c r="C5266" i="1" s="1"/>
  <c r="C5267" i="1" s="1"/>
  <c r="B5265" i="1"/>
  <c r="B5266" i="1" s="1"/>
  <c r="C5261" i="1"/>
  <c r="C5262" i="1" s="1"/>
  <c r="C5263" i="1" s="1"/>
  <c r="C5264" i="1" s="1"/>
  <c r="B5261" i="1"/>
  <c r="B5262" i="1" s="1"/>
  <c r="B5263" i="1" s="1"/>
  <c r="C5257" i="1"/>
  <c r="C5258" i="1" s="1"/>
  <c r="C5259" i="1" s="1"/>
  <c r="C5260" i="1" s="1"/>
  <c r="B5257" i="1"/>
  <c r="B5258" i="1" s="1"/>
  <c r="B5259" i="1" s="1"/>
  <c r="B5255" i="1"/>
  <c r="C5243" i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B5243" i="1"/>
  <c r="B5244" i="1" s="1"/>
  <c r="B5245" i="1" s="1"/>
  <c r="B5246" i="1" s="1"/>
  <c r="B5247" i="1" s="1"/>
  <c r="B5248" i="1" s="1"/>
  <c r="B5249" i="1" s="1"/>
  <c r="B5250" i="1" s="1"/>
  <c r="B5251" i="1" s="1"/>
  <c r="B5252" i="1" s="1"/>
  <c r="A5224" i="1"/>
  <c r="A5223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199" i="1"/>
  <c r="C7907" i="1" l="1"/>
  <c r="C7999" i="1"/>
  <c r="C8000" i="1" s="1"/>
  <c r="C7636" i="1"/>
  <c r="C7699" i="1"/>
  <c r="C7762" i="1"/>
  <c r="C7806" i="1"/>
  <c r="C7807" i="1" s="1"/>
  <c r="C7861" i="1"/>
  <c r="C7887" i="1"/>
  <c r="C5219" i="1"/>
  <c r="B5219" i="1"/>
  <c r="B5220" i="1" s="1"/>
  <c r="C5222" i="1"/>
  <c r="C5223" i="1" s="1"/>
  <c r="B5222" i="1"/>
  <c r="C5220" i="1"/>
  <c r="C5221" i="1" s="1"/>
  <c r="C5216" i="1"/>
  <c r="C5217" i="1" s="1"/>
  <c r="C5218" i="1" s="1"/>
  <c r="B5216" i="1"/>
  <c r="B5217" i="1" s="1"/>
  <c r="C5214" i="1"/>
  <c r="C5215" i="1" s="1"/>
  <c r="B5214" i="1"/>
  <c r="C5210" i="1"/>
  <c r="C5211" i="1" s="1"/>
  <c r="C5212" i="1" s="1"/>
  <c r="C5213" i="1" s="1"/>
  <c r="B5210" i="1"/>
  <c r="B5211" i="1" s="1"/>
  <c r="B5212" i="1" s="1"/>
  <c r="C5208" i="1"/>
  <c r="C5209" i="1" s="1"/>
  <c r="B5208" i="1"/>
  <c r="C5206" i="1"/>
  <c r="C5207" i="1" s="1"/>
  <c r="B5206" i="1"/>
  <c r="C5202" i="1"/>
  <c r="C5203" i="1" s="1"/>
  <c r="C5204" i="1" s="1"/>
  <c r="C5205" i="1" s="1"/>
  <c r="C5200" i="1"/>
  <c r="C5201" i="1" s="1"/>
  <c r="B5200" i="1"/>
  <c r="B5201" i="1" s="1"/>
  <c r="B5202" i="1" s="1"/>
  <c r="B5203" i="1" s="1"/>
  <c r="B5204" i="1" s="1"/>
  <c r="C5224" i="1"/>
  <c r="C5225" i="1" s="1"/>
  <c r="B5224" i="1"/>
  <c r="A5196" i="1"/>
  <c r="A5197" i="1"/>
  <c r="A5198" i="1"/>
  <c r="C7888" i="1" l="1"/>
  <c r="C7862" i="1"/>
  <c r="C7808" i="1"/>
  <c r="C7763" i="1"/>
  <c r="C7637" i="1"/>
  <c r="C8001" i="1"/>
  <c r="C7908" i="1"/>
  <c r="C5198" i="1"/>
  <c r="C5199" i="1" s="1"/>
  <c r="B5198" i="1"/>
  <c r="C5196" i="1"/>
  <c r="C5197" i="1" s="1"/>
  <c r="B5196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C7909" i="1" l="1"/>
  <c r="C8002" i="1"/>
  <c r="C7638" i="1"/>
  <c r="C7764" i="1"/>
  <c r="C7765" i="1" s="1"/>
  <c r="C7809" i="1"/>
  <c r="C7863" i="1"/>
  <c r="C7889" i="1"/>
  <c r="C5194" i="1"/>
  <c r="C5195" i="1" s="1"/>
  <c r="B5194" i="1"/>
  <c r="C5162" i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B5162" i="1"/>
  <c r="B5163" i="1" s="1"/>
  <c r="B5164" i="1" s="1"/>
  <c r="B5165" i="1" s="1"/>
  <c r="B5166" i="1" s="1"/>
  <c r="B5167" i="1" s="1"/>
  <c r="B5168" i="1" s="1"/>
  <c r="B5169" i="1" s="1"/>
  <c r="B5170" i="1" s="1"/>
  <c r="B5171" i="1" s="1"/>
  <c r="C5191" i="1"/>
  <c r="B5191" i="1"/>
  <c r="B5192" i="1" s="1"/>
  <c r="C5185" i="1"/>
  <c r="B5185" i="1"/>
  <c r="B5186" i="1" s="1"/>
  <c r="B5187" i="1" s="1"/>
  <c r="B5188" i="1" s="1"/>
  <c r="B5189" i="1" s="1"/>
  <c r="C5183" i="1"/>
  <c r="B5183" i="1"/>
  <c r="C5181" i="1"/>
  <c r="B5181" i="1"/>
  <c r="C5179" i="1"/>
  <c r="B5179" i="1"/>
  <c r="C5173" i="1"/>
  <c r="B5173" i="1"/>
  <c r="B5174" i="1" s="1"/>
  <c r="B5175" i="1" s="1"/>
  <c r="B5176" i="1" s="1"/>
  <c r="B5177" i="1" s="1"/>
  <c r="C5159" i="1"/>
  <c r="C5160" i="1" s="1"/>
  <c r="C5161" i="1" s="1"/>
  <c r="B5159" i="1"/>
  <c r="B5160" i="1" s="1"/>
  <c r="C5192" i="1"/>
  <c r="C5193" i="1" s="1"/>
  <c r="C5186" i="1"/>
  <c r="C5187" i="1" s="1"/>
  <c r="C5188" i="1" s="1"/>
  <c r="C5189" i="1" s="1"/>
  <c r="C5190" i="1" s="1"/>
  <c r="C5184" i="1"/>
  <c r="C5182" i="1"/>
  <c r="C5180" i="1"/>
  <c r="C5174" i="1"/>
  <c r="C5175" i="1" s="1"/>
  <c r="C5176" i="1" s="1"/>
  <c r="C5177" i="1" s="1"/>
  <c r="C5178" i="1" s="1"/>
  <c r="A4793" i="1"/>
  <c r="A4794" i="1"/>
  <c r="A4795" i="1"/>
  <c r="A4796" i="1"/>
  <c r="A4797" i="1"/>
  <c r="A4798" i="1"/>
  <c r="A4799" i="1"/>
  <c r="A4800" i="1"/>
  <c r="C7890" i="1" l="1"/>
  <c r="C7864" i="1"/>
  <c r="C7810" i="1"/>
  <c r="C7766" i="1"/>
  <c r="C7639" i="1"/>
  <c r="C8003" i="1"/>
  <c r="C7910" i="1"/>
  <c r="C4797" i="1"/>
  <c r="C4798" i="1" s="1"/>
  <c r="C4799" i="1" s="1"/>
  <c r="B4797" i="1"/>
  <c r="B4798" i="1" s="1"/>
  <c r="C4800" i="1"/>
  <c r="B4800" i="1"/>
  <c r="C4794" i="1"/>
  <c r="C4795" i="1" s="1"/>
  <c r="C4796" i="1" s="1"/>
  <c r="B4794" i="1"/>
  <c r="B4795" i="1" s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089" i="1"/>
  <c r="C7911" i="1" l="1"/>
  <c r="C7912" i="1" s="1"/>
  <c r="C8004" i="1"/>
  <c r="C7640" i="1"/>
  <c r="C7767" i="1"/>
  <c r="C7811" i="1"/>
  <c r="C7865" i="1"/>
  <c r="C7891" i="1"/>
  <c r="C5130" i="1"/>
  <c r="C5131" i="1" s="1"/>
  <c r="B5130" i="1"/>
  <c r="C5116" i="1"/>
  <c r="C5117" i="1" s="1"/>
  <c r="C5118" i="1" s="1"/>
  <c r="B5116" i="1"/>
  <c r="B5117" i="1" s="1"/>
  <c r="C5132" i="1"/>
  <c r="C5133" i="1" s="1"/>
  <c r="C5134" i="1" s="1"/>
  <c r="C5135" i="1" s="1"/>
  <c r="C5136" i="1" s="1"/>
  <c r="C5128" i="1"/>
  <c r="C5129" i="1" s="1"/>
  <c r="B5128" i="1"/>
  <c r="C5155" i="1"/>
  <c r="C5156" i="1" s="1"/>
  <c r="C5157" i="1" s="1"/>
  <c r="C5158" i="1" s="1"/>
  <c r="B5155" i="1"/>
  <c r="B5156" i="1" s="1"/>
  <c r="B5157" i="1" s="1"/>
  <c r="C5151" i="1"/>
  <c r="C5152" i="1" s="1"/>
  <c r="C5153" i="1" s="1"/>
  <c r="C5154" i="1" s="1"/>
  <c r="B5151" i="1"/>
  <c r="B5152" i="1" s="1"/>
  <c r="B5153" i="1" s="1"/>
  <c r="C5139" i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B5139" i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C5137" i="1"/>
  <c r="C5138" i="1" s="1"/>
  <c r="B5137" i="1"/>
  <c r="B5131" i="1"/>
  <c r="B5132" i="1" s="1"/>
  <c r="B5133" i="1" s="1"/>
  <c r="B5134" i="1" s="1"/>
  <c r="B5135" i="1" s="1"/>
  <c r="C5125" i="1"/>
  <c r="C5126" i="1" s="1"/>
  <c r="C5127" i="1" s="1"/>
  <c r="B5125" i="1"/>
  <c r="B5126" i="1" s="1"/>
  <c r="C5123" i="1"/>
  <c r="C5124" i="1" s="1"/>
  <c r="B5123" i="1"/>
  <c r="C5121" i="1"/>
  <c r="C5122" i="1" s="1"/>
  <c r="B5121" i="1"/>
  <c r="C5119" i="1"/>
  <c r="C5120" i="1" s="1"/>
  <c r="B5119" i="1"/>
  <c r="C5109" i="1"/>
  <c r="C5110" i="1" s="1"/>
  <c r="C5111" i="1" s="1"/>
  <c r="C5112" i="1" s="1"/>
  <c r="C5113" i="1" s="1"/>
  <c r="C5114" i="1" s="1"/>
  <c r="C5115" i="1" s="1"/>
  <c r="B5109" i="1"/>
  <c r="B5110" i="1" s="1"/>
  <c r="B5111" i="1" s="1"/>
  <c r="B5112" i="1" s="1"/>
  <c r="B5113" i="1" s="1"/>
  <c r="B5114" i="1" s="1"/>
  <c r="C5107" i="1"/>
  <c r="C5108" i="1" s="1"/>
  <c r="B5107" i="1"/>
  <c r="C5105" i="1"/>
  <c r="C5106" i="1" s="1"/>
  <c r="B5105" i="1"/>
  <c r="C5099" i="1"/>
  <c r="C5100" i="1" s="1"/>
  <c r="C5101" i="1" s="1"/>
  <c r="C5102" i="1" s="1"/>
  <c r="C5103" i="1" s="1"/>
  <c r="C5104" i="1" s="1"/>
  <c r="B5099" i="1"/>
  <c r="B5100" i="1" s="1"/>
  <c r="B5101" i="1" s="1"/>
  <c r="B5102" i="1" s="1"/>
  <c r="B5103" i="1" s="1"/>
  <c r="C5091" i="1"/>
  <c r="C5092" i="1" s="1"/>
  <c r="C5093" i="1" s="1"/>
  <c r="C5094" i="1" s="1"/>
  <c r="C5095" i="1" s="1"/>
  <c r="C5096" i="1" s="1"/>
  <c r="C5097" i="1" s="1"/>
  <c r="C5098" i="1" s="1"/>
  <c r="B5091" i="1"/>
  <c r="B5092" i="1" s="1"/>
  <c r="B5093" i="1" s="1"/>
  <c r="B5094" i="1" s="1"/>
  <c r="B5095" i="1" s="1"/>
  <c r="B5096" i="1" s="1"/>
  <c r="B5097" i="1" s="1"/>
  <c r="V1738" i="1"/>
  <c r="AD1738" i="1"/>
  <c r="C7866" i="1" l="1"/>
  <c r="C7812" i="1"/>
  <c r="C7768" i="1"/>
  <c r="C7641" i="1"/>
  <c r="C8005" i="1"/>
  <c r="C7913" i="1"/>
  <c r="O946" i="1"/>
  <c r="A5032" i="1"/>
  <c r="C7914" i="1" l="1"/>
  <c r="C8006" i="1"/>
  <c r="C8007" i="1" s="1"/>
  <c r="C7769" i="1"/>
  <c r="C7813" i="1"/>
  <c r="C7867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C7814" i="1" l="1"/>
  <c r="C7770" i="1"/>
  <c r="C8008" i="1"/>
  <c r="C8009" i="1" s="1"/>
  <c r="C7915" i="1"/>
  <c r="C5074" i="1"/>
  <c r="C5075" i="1" s="1"/>
  <c r="C5076" i="1" s="1"/>
  <c r="B5074" i="1"/>
  <c r="B5075" i="1" s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B5062" i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C5087" i="1"/>
  <c r="C5088" i="1" s="1"/>
  <c r="C5089" i="1" s="1"/>
  <c r="C5090" i="1" s="1"/>
  <c r="B5087" i="1"/>
  <c r="B5088" i="1" s="1"/>
  <c r="B5089" i="1" s="1"/>
  <c r="C5079" i="1"/>
  <c r="C5080" i="1" s="1"/>
  <c r="C5081" i="1" s="1"/>
  <c r="C5082" i="1" s="1"/>
  <c r="C5083" i="1" s="1"/>
  <c r="C5084" i="1" s="1"/>
  <c r="C5085" i="1" s="1"/>
  <c r="C5086" i="1" s="1"/>
  <c r="B5079" i="1"/>
  <c r="B5080" i="1" s="1"/>
  <c r="B5081" i="1" s="1"/>
  <c r="B5082" i="1" s="1"/>
  <c r="B5083" i="1" s="1"/>
  <c r="B5084" i="1" s="1"/>
  <c r="B5085" i="1" s="1"/>
  <c r="C5077" i="1"/>
  <c r="C5078" i="1" s="1"/>
  <c r="B5077" i="1"/>
  <c r="C5051" i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B5051" i="1"/>
  <c r="B5052" i="1" s="1"/>
  <c r="B5053" i="1" s="1"/>
  <c r="B5054" i="1" s="1"/>
  <c r="B5055" i="1" s="1"/>
  <c r="B5056" i="1" s="1"/>
  <c r="B5057" i="1" s="1"/>
  <c r="B5058" i="1" s="1"/>
  <c r="B5059" i="1" s="1"/>
  <c r="B5060" i="1" s="1"/>
  <c r="C5039" i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B5039" i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537" i="1"/>
  <c r="A3538" i="1"/>
  <c r="A3539" i="1"/>
  <c r="A3540" i="1"/>
  <c r="A3541" i="1"/>
  <c r="A3542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801" i="1"/>
  <c r="C4801" i="1" s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C7916" i="1" l="1"/>
  <c r="C8010" i="1"/>
  <c r="C7771" i="1"/>
  <c r="C7815" i="1"/>
  <c r="C5014" i="1"/>
  <c r="C5015" i="1" s="1"/>
  <c r="C5016" i="1" s="1"/>
  <c r="B5014" i="1"/>
  <c r="C5012" i="1"/>
  <c r="C5013" i="1" s="1"/>
  <c r="B5012" i="1"/>
  <c r="C5010" i="1"/>
  <c r="C5011" i="1" s="1"/>
  <c r="B5010" i="1"/>
  <c r="C5008" i="1"/>
  <c r="C5009" i="1" s="1"/>
  <c r="B5008" i="1"/>
  <c r="C5006" i="1"/>
  <c r="C5007" i="1" s="1"/>
  <c r="B5006" i="1"/>
  <c r="C5002" i="1"/>
  <c r="C5003" i="1" s="1"/>
  <c r="C5004" i="1" s="1"/>
  <c r="C5005" i="1" s="1"/>
  <c r="B5002" i="1"/>
  <c r="B5003" i="1" s="1"/>
  <c r="B5004" i="1" s="1"/>
  <c r="C4988" i="1"/>
  <c r="C4989" i="1" s="1"/>
  <c r="C4990" i="1" s="1"/>
  <c r="C4991" i="1" s="1"/>
  <c r="C4992" i="1" s="1"/>
  <c r="C4993" i="1" s="1"/>
  <c r="C4994" i="1" s="1"/>
  <c r="C4995" i="1" s="1"/>
  <c r="C4996" i="1" s="1"/>
  <c r="B4988" i="1"/>
  <c r="C4980" i="1"/>
  <c r="C4981" i="1" s="1"/>
  <c r="C4982" i="1" s="1"/>
  <c r="C4983" i="1" s="1"/>
  <c r="C4984" i="1" s="1"/>
  <c r="C4985" i="1" s="1"/>
  <c r="C4986" i="1" s="1"/>
  <c r="C4987" i="1" s="1"/>
  <c r="C4978" i="1"/>
  <c r="C4979" i="1" s="1"/>
  <c r="B4978" i="1"/>
  <c r="B4979" i="1" s="1"/>
  <c r="B4980" i="1" s="1"/>
  <c r="B4981" i="1" s="1"/>
  <c r="B4982" i="1" s="1"/>
  <c r="B4983" i="1" s="1"/>
  <c r="B4984" i="1" s="1"/>
  <c r="B4985" i="1" s="1"/>
  <c r="B4986" i="1" s="1"/>
  <c r="C4960" i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B4960" i="1"/>
  <c r="C4948" i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B4948" i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C4946" i="1"/>
  <c r="C4947" i="1" s="1"/>
  <c r="B4946" i="1"/>
  <c r="C4944" i="1"/>
  <c r="C4945" i="1" s="1"/>
  <c r="B4944" i="1"/>
  <c r="C4930" i="1"/>
  <c r="C4931" i="1" s="1"/>
  <c r="C4932" i="1" s="1"/>
  <c r="B4930" i="1"/>
  <c r="C4928" i="1"/>
  <c r="C4929" i="1" s="1"/>
  <c r="B4928" i="1"/>
  <c r="C4904" i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B4904" i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C4886" i="1"/>
  <c r="C4887" i="1" s="1"/>
  <c r="C4888" i="1" s="1"/>
  <c r="B4886" i="1"/>
  <c r="C4874" i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B4874" i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C4840" i="1"/>
  <c r="C4841" i="1" s="1"/>
  <c r="C4842" i="1" s="1"/>
  <c r="C4843" i="1" s="1"/>
  <c r="C4844" i="1" s="1"/>
  <c r="C4845" i="1" s="1"/>
  <c r="C4846" i="1" s="1"/>
  <c r="B4840" i="1"/>
  <c r="B4841" i="1" s="1"/>
  <c r="B4842" i="1" s="1"/>
  <c r="B4843" i="1" s="1"/>
  <c r="B4844" i="1" s="1"/>
  <c r="B4845" i="1" s="1"/>
  <c r="C4820" i="1"/>
  <c r="C4821" i="1" s="1"/>
  <c r="C4822" i="1" s="1"/>
  <c r="C4823" i="1" s="1"/>
  <c r="C4824" i="1" s="1"/>
  <c r="C4825" i="1" s="1"/>
  <c r="C4826" i="1" s="1"/>
  <c r="C4827" i="1" s="1"/>
  <c r="C4828" i="1" s="1"/>
  <c r="B4820" i="1"/>
  <c r="B4821" i="1" s="1"/>
  <c r="B4822" i="1" s="1"/>
  <c r="B4823" i="1" s="1"/>
  <c r="B4824" i="1" s="1"/>
  <c r="B4825" i="1" s="1"/>
  <c r="B4826" i="1" s="1"/>
  <c r="B4827" i="1" s="1"/>
  <c r="C4812" i="1"/>
  <c r="C4813" i="1" s="1"/>
  <c r="C4814" i="1" s="1"/>
  <c r="C4815" i="1" s="1"/>
  <c r="C4816" i="1" s="1"/>
  <c r="C4817" i="1" s="1"/>
  <c r="C4818" i="1" s="1"/>
  <c r="C4819" i="1" s="1"/>
  <c r="B4812" i="1"/>
  <c r="B4813" i="1" s="1"/>
  <c r="B4814" i="1" s="1"/>
  <c r="B4815" i="1" s="1"/>
  <c r="B4816" i="1" s="1"/>
  <c r="B4817" i="1" s="1"/>
  <c r="B4818" i="1" s="1"/>
  <c r="C4810" i="1"/>
  <c r="C4811" i="1" s="1"/>
  <c r="B4810" i="1"/>
  <c r="C4808" i="1"/>
  <c r="C4809" i="1" s="1"/>
  <c r="B4808" i="1"/>
  <c r="C4806" i="1"/>
  <c r="C4807" i="1" s="1"/>
  <c r="B4806" i="1"/>
  <c r="C4804" i="1"/>
  <c r="C4805" i="1" s="1"/>
  <c r="B4804" i="1"/>
  <c r="C4802" i="1"/>
  <c r="C4803" i="1" s="1"/>
  <c r="B4802" i="1"/>
  <c r="C4786" i="1"/>
  <c r="C4787" i="1" s="1"/>
  <c r="C4788" i="1" s="1"/>
  <c r="B4786" i="1"/>
  <c r="B4787" i="1" s="1"/>
  <c r="C4784" i="1"/>
  <c r="C4785" i="1" s="1"/>
  <c r="B4784" i="1"/>
  <c r="C4778" i="1"/>
  <c r="C4779" i="1" s="1"/>
  <c r="C4780" i="1" s="1"/>
  <c r="B4778" i="1"/>
  <c r="B4779" i="1" s="1"/>
  <c r="C4766" i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B4766" i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C4764" i="1"/>
  <c r="C4765" i="1" s="1"/>
  <c r="B4764" i="1"/>
  <c r="C4738" i="1"/>
  <c r="C4739" i="1" s="1"/>
  <c r="C4740" i="1" s="1"/>
  <c r="C4741" i="1" s="1"/>
  <c r="C4742" i="1" s="1"/>
  <c r="C4743" i="1" s="1"/>
  <c r="C4744" i="1" s="1"/>
  <c r="B4738" i="1"/>
  <c r="B4739" i="1" s="1"/>
  <c r="B4740" i="1" s="1"/>
  <c r="B4741" i="1" s="1"/>
  <c r="B4742" i="1" s="1"/>
  <c r="B4743" i="1" s="1"/>
  <c r="C4730" i="1"/>
  <c r="C4731" i="1" s="1"/>
  <c r="C4732" i="1" s="1"/>
  <c r="B4730" i="1"/>
  <c r="B4731" i="1" s="1"/>
  <c r="C4720" i="1"/>
  <c r="C4721" i="1" s="1"/>
  <c r="C4722" i="1" s="1"/>
  <c r="B4720" i="1"/>
  <c r="B4721" i="1" s="1"/>
  <c r="C4716" i="1"/>
  <c r="C4717" i="1" s="1"/>
  <c r="C4718" i="1" s="1"/>
  <c r="C4719" i="1" s="1"/>
  <c r="B4716" i="1"/>
  <c r="B4717" i="1" s="1"/>
  <c r="B4718" i="1" s="1"/>
  <c r="C4654" i="1"/>
  <c r="C4655" i="1" s="1"/>
  <c r="C4656" i="1" s="1"/>
  <c r="C4657" i="1" s="1"/>
  <c r="C4658" i="1" s="1"/>
  <c r="B4654" i="1"/>
  <c r="B4655" i="1" s="1"/>
  <c r="B4656" i="1" s="1"/>
  <c r="B4657" i="1" s="1"/>
  <c r="C4650" i="1"/>
  <c r="C4651" i="1" s="1"/>
  <c r="C4652" i="1" s="1"/>
  <c r="C4653" i="1" s="1"/>
  <c r="B4650" i="1"/>
  <c r="B4651" i="1" s="1"/>
  <c r="B4652" i="1" s="1"/>
  <c r="C4646" i="1"/>
  <c r="C4647" i="1" s="1"/>
  <c r="C4648" i="1" s="1"/>
  <c r="C4649" i="1" s="1"/>
  <c r="B4646" i="1"/>
  <c r="B4647" i="1" s="1"/>
  <c r="B4648" i="1" s="1"/>
  <c r="C4634" i="1"/>
  <c r="C4635" i="1" s="1"/>
  <c r="C4636" i="1" s="1"/>
  <c r="C4637" i="1" s="1"/>
  <c r="C4638" i="1" s="1"/>
  <c r="C4639" i="1" s="1"/>
  <c r="C4640" i="1" s="1"/>
  <c r="B4634" i="1"/>
  <c r="B4635" i="1" s="1"/>
  <c r="B4636" i="1" s="1"/>
  <c r="B4637" i="1" s="1"/>
  <c r="B4638" i="1" s="1"/>
  <c r="B4639" i="1" s="1"/>
  <c r="C4626" i="1"/>
  <c r="C4627" i="1" s="1"/>
  <c r="C4628" i="1" s="1"/>
  <c r="C4629" i="1" s="1"/>
  <c r="C4630" i="1" s="1"/>
  <c r="C4631" i="1" s="1"/>
  <c r="C4632" i="1" s="1"/>
  <c r="C4633" i="1" s="1"/>
  <c r="B4626" i="1"/>
  <c r="B4627" i="1" s="1"/>
  <c r="B4628" i="1" s="1"/>
  <c r="B4629" i="1" s="1"/>
  <c r="B4630" i="1" s="1"/>
  <c r="B4631" i="1" s="1"/>
  <c r="B4632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B4614" i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C4608" i="1"/>
  <c r="C4609" i="1" s="1"/>
  <c r="C4610" i="1" s="1"/>
  <c r="C4611" i="1" s="1"/>
  <c r="C4612" i="1" s="1"/>
  <c r="C4613" i="1" s="1"/>
  <c r="B4608" i="1"/>
  <c r="B4609" i="1" s="1"/>
  <c r="B4610" i="1" s="1"/>
  <c r="B4611" i="1" s="1"/>
  <c r="B4612" i="1" s="1"/>
  <c r="C4606" i="1"/>
  <c r="C4607" i="1" s="1"/>
  <c r="B4606" i="1"/>
  <c r="C4604" i="1"/>
  <c r="C4605" i="1" s="1"/>
  <c r="B4604" i="1"/>
  <c r="C4602" i="1"/>
  <c r="C4603" i="1" s="1"/>
  <c r="B4602" i="1"/>
  <c r="C4596" i="1"/>
  <c r="C4597" i="1" s="1"/>
  <c r="C4598" i="1" s="1"/>
  <c r="C4599" i="1" s="1"/>
  <c r="C4600" i="1" s="1"/>
  <c r="C4601" i="1" s="1"/>
  <c r="B4596" i="1"/>
  <c r="B4597" i="1" s="1"/>
  <c r="B4598" i="1" s="1"/>
  <c r="B4599" i="1" s="1"/>
  <c r="B4600" i="1" s="1"/>
  <c r="C4594" i="1"/>
  <c r="C4595" i="1" s="1"/>
  <c r="B4594" i="1"/>
  <c r="C4592" i="1"/>
  <c r="C4593" i="1" s="1"/>
  <c r="B4592" i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B4582" i="1"/>
  <c r="B4583" i="1" s="1"/>
  <c r="B4584" i="1" s="1"/>
  <c r="B4585" i="1" s="1"/>
  <c r="B4586" i="1" s="1"/>
  <c r="B4587" i="1" s="1"/>
  <c r="B4588" i="1" s="1"/>
  <c r="B4589" i="1" s="1"/>
  <c r="B4590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B4552" i="1"/>
  <c r="B4553" i="1" s="1"/>
  <c r="B4554" i="1" s="1"/>
  <c r="B4555" i="1" s="1"/>
  <c r="B4556" i="1" s="1"/>
  <c r="B4557" i="1" s="1"/>
  <c r="B4558" i="1" s="1"/>
  <c r="B4559" i="1" s="1"/>
  <c r="B4560" i="1" s="1"/>
  <c r="B4561" i="1" s="1"/>
  <c r="C4534" i="1"/>
  <c r="C4535" i="1" s="1"/>
  <c r="C4536" i="1" s="1"/>
  <c r="B4534" i="1"/>
  <c r="B4535" i="1" s="1"/>
  <c r="C4532" i="1"/>
  <c r="C4533" i="1" s="1"/>
  <c r="B4532" i="1"/>
  <c r="C4530" i="1"/>
  <c r="C4531" i="1" s="1"/>
  <c r="B4530" i="1"/>
  <c r="C4524" i="1"/>
  <c r="C4525" i="1" s="1"/>
  <c r="C4526" i="1" s="1"/>
  <c r="B4524" i="1"/>
  <c r="B4525" i="1" s="1"/>
  <c r="C4522" i="1"/>
  <c r="C4523" i="1" s="1"/>
  <c r="B4522" i="1"/>
  <c r="C4520" i="1"/>
  <c r="C4521" i="1" s="1"/>
  <c r="B4520" i="1"/>
  <c r="C4518" i="1"/>
  <c r="C4519" i="1" s="1"/>
  <c r="B4518" i="1"/>
  <c r="C4514" i="1"/>
  <c r="C4515" i="1" s="1"/>
  <c r="C4516" i="1" s="1"/>
  <c r="C4517" i="1" s="1"/>
  <c r="B4514" i="1"/>
  <c r="B4515" i="1" s="1"/>
  <c r="B4516" i="1" s="1"/>
  <c r="C4512" i="1"/>
  <c r="C4513" i="1" s="1"/>
  <c r="B4512" i="1"/>
  <c r="C4502" i="1"/>
  <c r="C4503" i="1" s="1"/>
  <c r="C4504" i="1" s="1"/>
  <c r="C4505" i="1" s="1"/>
  <c r="C4506" i="1" s="1"/>
  <c r="B4502" i="1"/>
  <c r="B4503" i="1" s="1"/>
  <c r="B4504" i="1" s="1"/>
  <c r="B4505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B4490" i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C4488" i="1"/>
  <c r="C4489" i="1" s="1"/>
  <c r="B4488" i="1"/>
  <c r="C4486" i="1"/>
  <c r="C4487" i="1" s="1"/>
  <c r="B4486" i="1"/>
  <c r="C4484" i="1"/>
  <c r="C4485" i="1" s="1"/>
  <c r="B4484" i="1"/>
  <c r="C4462" i="1"/>
  <c r="C4463" i="1" s="1"/>
  <c r="C4464" i="1" s="1"/>
  <c r="C4465" i="1" s="1"/>
  <c r="C4466" i="1" s="1"/>
  <c r="C4467" i="1" s="1"/>
  <c r="C4468" i="1" s="1"/>
  <c r="B4462" i="1"/>
  <c r="B4463" i="1" s="1"/>
  <c r="B4464" i="1" s="1"/>
  <c r="B4465" i="1" s="1"/>
  <c r="B4466" i="1" s="1"/>
  <c r="B4467" i="1" s="1"/>
  <c r="C4450" i="1"/>
  <c r="C4451" i="1" s="1"/>
  <c r="C4452" i="1" s="1"/>
  <c r="C4453" i="1" s="1"/>
  <c r="C4454" i="1" s="1"/>
  <c r="C4455" i="1" s="1"/>
  <c r="C4456" i="1" s="1"/>
  <c r="C4448" i="1"/>
  <c r="C4449" i="1" s="1"/>
  <c r="B4448" i="1"/>
  <c r="B4449" i="1" s="1"/>
  <c r="B4450" i="1" s="1"/>
  <c r="B4451" i="1" s="1"/>
  <c r="B4452" i="1" s="1"/>
  <c r="B4453" i="1" s="1"/>
  <c r="B4454" i="1" s="1"/>
  <c r="B4455" i="1" s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B4434" i="1"/>
  <c r="B4435" i="1" s="1"/>
  <c r="B4436" i="1" s="1"/>
  <c r="B4437" i="1" s="1"/>
  <c r="B4438" i="1" s="1"/>
  <c r="B4439" i="1" s="1"/>
  <c r="B4440" i="1" s="1"/>
  <c r="B4441" i="1" s="1"/>
  <c r="B4442" i="1" s="1"/>
  <c r="B4443" i="1" s="1"/>
  <c r="C4432" i="1"/>
  <c r="C4433" i="1" s="1"/>
  <c r="B4432" i="1"/>
  <c r="C4410" i="1"/>
  <c r="C4411" i="1" s="1"/>
  <c r="C4412" i="1" s="1"/>
  <c r="C4413" i="1" s="1"/>
  <c r="C4414" i="1" s="1"/>
  <c r="C4415" i="1" s="1"/>
  <c r="C4416" i="1" s="1"/>
  <c r="C4417" i="1" s="1"/>
  <c r="C4418" i="1" s="1"/>
  <c r="B4410" i="1"/>
  <c r="B4411" i="1" s="1"/>
  <c r="B4412" i="1" s="1"/>
  <c r="B4413" i="1" s="1"/>
  <c r="B4414" i="1" s="1"/>
  <c r="B4415" i="1" s="1"/>
  <c r="B4416" i="1" s="1"/>
  <c r="B4417" i="1" s="1"/>
  <c r="C4392" i="1"/>
  <c r="C4393" i="1" s="1"/>
  <c r="C4394" i="1" s="1"/>
  <c r="C4395" i="1" s="1"/>
  <c r="C4396" i="1" s="1"/>
  <c r="C4397" i="1" s="1"/>
  <c r="C4398" i="1" s="1"/>
  <c r="B4392" i="1"/>
  <c r="B4393" i="1" s="1"/>
  <c r="B4394" i="1" s="1"/>
  <c r="B4395" i="1" s="1"/>
  <c r="B4396" i="1" s="1"/>
  <c r="B4397" i="1" s="1"/>
  <c r="C4370" i="1"/>
  <c r="C4371" i="1" s="1"/>
  <c r="C4372" i="1" s="1"/>
  <c r="C4373" i="1" s="1"/>
  <c r="C4374" i="1" s="1"/>
  <c r="B4370" i="1"/>
  <c r="B4371" i="1" s="1"/>
  <c r="B4372" i="1" s="1"/>
  <c r="B4373" i="1" s="1"/>
  <c r="C4368" i="1"/>
  <c r="C4369" i="1" s="1"/>
  <c r="B4368" i="1"/>
  <c r="C4362" i="1"/>
  <c r="C4363" i="1" s="1"/>
  <c r="C4364" i="1" s="1"/>
  <c r="C4365" i="1" s="1"/>
  <c r="C4366" i="1" s="1"/>
  <c r="C4367" i="1" s="1"/>
  <c r="B4362" i="1"/>
  <c r="B4363" i="1" s="1"/>
  <c r="B4364" i="1" s="1"/>
  <c r="B4365" i="1" s="1"/>
  <c r="B4366" i="1" s="1"/>
  <c r="C4360" i="1"/>
  <c r="C4361" i="1" s="1"/>
  <c r="B4360" i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B4340" i="1"/>
  <c r="B4341" i="1" s="1"/>
  <c r="B4342" i="1" s="1"/>
  <c r="B4343" i="1" s="1"/>
  <c r="B4344" i="1" s="1"/>
  <c r="B4345" i="1" s="1"/>
  <c r="B4346" i="1" s="1"/>
  <c r="B4347" i="1" s="1"/>
  <c r="B4348" i="1" s="1"/>
  <c r="B4349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B4318" i="1"/>
  <c r="B4319" i="1" s="1"/>
  <c r="B4320" i="1" s="1"/>
  <c r="B4321" i="1" s="1"/>
  <c r="B4322" i="1" s="1"/>
  <c r="B4323" i="1" s="1"/>
  <c r="B4324" i="1" s="1"/>
  <c r="B4325" i="1" s="1"/>
  <c r="B4326" i="1" s="1"/>
  <c r="B4327" i="1" s="1"/>
  <c r="C4304" i="1"/>
  <c r="C4305" i="1" s="1"/>
  <c r="C4306" i="1" s="1"/>
  <c r="B4304" i="1"/>
  <c r="B4305" i="1" s="1"/>
  <c r="C4294" i="1"/>
  <c r="C4295" i="1" s="1"/>
  <c r="C4296" i="1" s="1"/>
  <c r="C4297" i="1" s="1"/>
  <c r="C4298" i="1" s="1"/>
  <c r="B4294" i="1"/>
  <c r="B4295" i="1" s="1"/>
  <c r="B4296" i="1" s="1"/>
  <c r="B4297" i="1" s="1"/>
  <c r="C4290" i="1"/>
  <c r="C4291" i="1" s="1"/>
  <c r="C4292" i="1" s="1"/>
  <c r="C4293" i="1" s="1"/>
  <c r="B4290" i="1"/>
  <c r="B4291" i="1" s="1"/>
  <c r="B4292" i="1" s="1"/>
  <c r="C4286" i="1"/>
  <c r="C4287" i="1" s="1"/>
  <c r="C4288" i="1" s="1"/>
  <c r="C4289" i="1" s="1"/>
  <c r="B4286" i="1"/>
  <c r="B4287" i="1" s="1"/>
  <c r="B4288" i="1" s="1"/>
  <c r="C4284" i="1"/>
  <c r="C4285" i="1" s="1"/>
  <c r="B4284" i="1"/>
  <c r="C4282" i="1"/>
  <c r="C4283" i="1" s="1"/>
  <c r="B4282" i="1"/>
  <c r="C4280" i="1"/>
  <c r="C4281" i="1" s="1"/>
  <c r="B4280" i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B4270" i="1"/>
  <c r="B4271" i="1" s="1"/>
  <c r="B4272" i="1" s="1"/>
  <c r="B4273" i="1" s="1"/>
  <c r="B4274" i="1" s="1"/>
  <c r="B4275" i="1" s="1"/>
  <c r="B4276" i="1" s="1"/>
  <c r="B4277" i="1" s="1"/>
  <c r="B4278" i="1" s="1"/>
  <c r="C4268" i="1"/>
  <c r="C4269" i="1" s="1"/>
  <c r="B4268" i="1"/>
  <c r="C4264" i="1"/>
  <c r="C4265" i="1" s="1"/>
  <c r="C4266" i="1" s="1"/>
  <c r="C4267" i="1" s="1"/>
  <c r="B4264" i="1"/>
  <c r="B4265" i="1" s="1"/>
  <c r="B4266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B4238" i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C4228" i="1"/>
  <c r="C4229" i="1" s="1"/>
  <c r="C4230" i="1" s="1"/>
  <c r="C4231" i="1" s="1"/>
  <c r="C4232" i="1" s="1"/>
  <c r="B4228" i="1"/>
  <c r="B4229" i="1" s="1"/>
  <c r="B4230" i="1" s="1"/>
  <c r="B4231" i="1" s="1"/>
  <c r="C5027" i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B5027" i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C5025" i="1"/>
  <c r="C5026" i="1" s="1"/>
  <c r="B5025" i="1"/>
  <c r="C5021" i="1"/>
  <c r="C5022" i="1" s="1"/>
  <c r="C5023" i="1" s="1"/>
  <c r="C5024" i="1" s="1"/>
  <c r="B5021" i="1"/>
  <c r="B5022" i="1" s="1"/>
  <c r="B5023" i="1" s="1"/>
  <c r="C5017" i="1"/>
  <c r="C5018" i="1" s="1"/>
  <c r="C5019" i="1" s="1"/>
  <c r="C5020" i="1" s="1"/>
  <c r="B5017" i="1"/>
  <c r="B5018" i="1" s="1"/>
  <c r="B5019" i="1" s="1"/>
  <c r="B5015" i="1"/>
  <c r="C4999" i="1"/>
  <c r="C5000" i="1" s="1"/>
  <c r="C5001" i="1" s="1"/>
  <c r="B4999" i="1"/>
  <c r="B5000" i="1" s="1"/>
  <c r="C4997" i="1"/>
  <c r="C4998" i="1" s="1"/>
  <c r="B4997" i="1"/>
  <c r="B4989" i="1"/>
  <c r="B4990" i="1" s="1"/>
  <c r="B4991" i="1" s="1"/>
  <c r="B4992" i="1" s="1"/>
  <c r="B4993" i="1" s="1"/>
  <c r="B4994" i="1" s="1"/>
  <c r="B4995" i="1" s="1"/>
  <c r="C4971" i="1"/>
  <c r="C4972" i="1" s="1"/>
  <c r="C4973" i="1" s="1"/>
  <c r="C4974" i="1" s="1"/>
  <c r="C4975" i="1" s="1"/>
  <c r="C4976" i="1" s="1"/>
  <c r="C4977" i="1" s="1"/>
  <c r="B4971" i="1"/>
  <c r="B4972" i="1" s="1"/>
  <c r="B4973" i="1" s="1"/>
  <c r="B4974" i="1" s="1"/>
  <c r="B4975" i="1" s="1"/>
  <c r="B4976" i="1" s="1"/>
  <c r="B4961" i="1"/>
  <c r="B4962" i="1" s="1"/>
  <c r="B4963" i="1" s="1"/>
  <c r="B4964" i="1" s="1"/>
  <c r="B4965" i="1" s="1"/>
  <c r="B4966" i="1" s="1"/>
  <c r="B4967" i="1" s="1"/>
  <c r="B4968" i="1" s="1"/>
  <c r="B4969" i="1" s="1"/>
  <c r="C4937" i="1"/>
  <c r="C4938" i="1" s="1"/>
  <c r="C4939" i="1" s="1"/>
  <c r="C4940" i="1" s="1"/>
  <c r="C4941" i="1" s="1"/>
  <c r="C4942" i="1" s="1"/>
  <c r="C4943" i="1" s="1"/>
  <c r="B4937" i="1"/>
  <c r="B4938" i="1" s="1"/>
  <c r="B4939" i="1" s="1"/>
  <c r="B4940" i="1" s="1"/>
  <c r="B4941" i="1" s="1"/>
  <c r="B4942" i="1" s="1"/>
  <c r="C4935" i="1"/>
  <c r="C4936" i="1" s="1"/>
  <c r="B4935" i="1"/>
  <c r="C4933" i="1"/>
  <c r="C4934" i="1" s="1"/>
  <c r="B4933" i="1"/>
  <c r="B4931" i="1"/>
  <c r="C4925" i="1"/>
  <c r="C4926" i="1" s="1"/>
  <c r="C4927" i="1" s="1"/>
  <c r="B4925" i="1"/>
  <c r="B4926" i="1" s="1"/>
  <c r="C4923" i="1"/>
  <c r="C4924" i="1" s="1"/>
  <c r="B4923" i="1"/>
  <c r="C4921" i="1"/>
  <c r="C4922" i="1" s="1"/>
  <c r="B4921" i="1"/>
  <c r="C4889" i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B4889" i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887" i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B4863" i="1"/>
  <c r="B4864" i="1" s="1"/>
  <c r="B4865" i="1" s="1"/>
  <c r="B4866" i="1" s="1"/>
  <c r="B4867" i="1" s="1"/>
  <c r="B4868" i="1" s="1"/>
  <c r="B4869" i="1" s="1"/>
  <c r="B4870" i="1" s="1"/>
  <c r="B4871" i="1" s="1"/>
  <c r="B4872" i="1" s="1"/>
  <c r="C4855" i="1"/>
  <c r="C4856" i="1" s="1"/>
  <c r="C4857" i="1" s="1"/>
  <c r="C4858" i="1" s="1"/>
  <c r="C4859" i="1" s="1"/>
  <c r="C4860" i="1" s="1"/>
  <c r="C4861" i="1" s="1"/>
  <c r="C4862" i="1" s="1"/>
  <c r="B4855" i="1"/>
  <c r="B4856" i="1" s="1"/>
  <c r="B4857" i="1" s="1"/>
  <c r="B4858" i="1" s="1"/>
  <c r="B4859" i="1" s="1"/>
  <c r="B4860" i="1" s="1"/>
  <c r="B4861" i="1" s="1"/>
  <c r="C4853" i="1"/>
  <c r="C4854" i="1" s="1"/>
  <c r="B4853" i="1"/>
  <c r="C4851" i="1"/>
  <c r="C4852" i="1" s="1"/>
  <c r="B4851" i="1"/>
  <c r="C4847" i="1"/>
  <c r="C4848" i="1" s="1"/>
  <c r="C4849" i="1" s="1"/>
  <c r="C4850" i="1" s="1"/>
  <c r="B4847" i="1"/>
  <c r="B4848" i="1" s="1"/>
  <c r="B4849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B4829" i="1"/>
  <c r="B4830" i="1" s="1"/>
  <c r="B4831" i="1" s="1"/>
  <c r="B4832" i="1" s="1"/>
  <c r="B4833" i="1" s="1"/>
  <c r="B4834" i="1" s="1"/>
  <c r="B4835" i="1" s="1"/>
  <c r="B4836" i="1" s="1"/>
  <c r="B4837" i="1" s="1"/>
  <c r="B4838" i="1" s="1"/>
  <c r="C4791" i="1"/>
  <c r="C4792" i="1" s="1"/>
  <c r="C4793" i="1" s="1"/>
  <c r="B4791" i="1"/>
  <c r="B4792" i="1" s="1"/>
  <c r="C4789" i="1"/>
  <c r="C4790" i="1" s="1"/>
  <c r="B4789" i="1"/>
  <c r="C4781" i="1"/>
  <c r="C4782" i="1" s="1"/>
  <c r="C4783" i="1" s="1"/>
  <c r="B4781" i="1"/>
  <c r="B4782" i="1" s="1"/>
  <c r="C4757" i="1"/>
  <c r="C4758" i="1" s="1"/>
  <c r="C4759" i="1" s="1"/>
  <c r="C4760" i="1" s="1"/>
  <c r="C4761" i="1" s="1"/>
  <c r="C4762" i="1" s="1"/>
  <c r="C4763" i="1" s="1"/>
  <c r="B4757" i="1"/>
  <c r="B4758" i="1" s="1"/>
  <c r="B4759" i="1" s="1"/>
  <c r="B4760" i="1" s="1"/>
  <c r="B4761" i="1" s="1"/>
  <c r="B4762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B4745" i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C4733" i="1"/>
  <c r="C4734" i="1" s="1"/>
  <c r="C4735" i="1" s="1"/>
  <c r="C4736" i="1" s="1"/>
  <c r="C4737" i="1" s="1"/>
  <c r="B4733" i="1"/>
  <c r="B4734" i="1" s="1"/>
  <c r="B4735" i="1" s="1"/>
  <c r="B4736" i="1" s="1"/>
  <c r="C4727" i="1"/>
  <c r="C4728" i="1" s="1"/>
  <c r="C4729" i="1" s="1"/>
  <c r="B4727" i="1"/>
  <c r="B4728" i="1" s="1"/>
  <c r="C4723" i="1"/>
  <c r="C4724" i="1" s="1"/>
  <c r="C4725" i="1" s="1"/>
  <c r="C4726" i="1" s="1"/>
  <c r="B4723" i="1"/>
  <c r="B4724" i="1" s="1"/>
  <c r="B4725" i="1" s="1"/>
  <c r="C4709" i="1"/>
  <c r="C4710" i="1" s="1"/>
  <c r="C4711" i="1" s="1"/>
  <c r="C4712" i="1" s="1"/>
  <c r="C4713" i="1" s="1"/>
  <c r="C4714" i="1" s="1"/>
  <c r="C4715" i="1" s="1"/>
  <c r="B4709" i="1"/>
  <c r="B4710" i="1" s="1"/>
  <c r="B4711" i="1" s="1"/>
  <c r="B4712" i="1" s="1"/>
  <c r="B4713" i="1" s="1"/>
  <c r="B4714" i="1" s="1"/>
  <c r="C4707" i="1"/>
  <c r="C4708" i="1" s="1"/>
  <c r="B4707" i="1"/>
  <c r="C4703" i="1"/>
  <c r="C4704" i="1" s="1"/>
  <c r="C4705" i="1" s="1"/>
  <c r="C4706" i="1" s="1"/>
  <c r="B4703" i="1"/>
  <c r="B4704" i="1" s="1"/>
  <c r="B4705" i="1" s="1"/>
  <c r="C4691" i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B4691" i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B4679" i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B4667" i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C4659" i="1"/>
  <c r="C4660" i="1" s="1"/>
  <c r="C4661" i="1" s="1"/>
  <c r="C4662" i="1" s="1"/>
  <c r="C4663" i="1" s="1"/>
  <c r="C4664" i="1" s="1"/>
  <c r="C4665" i="1" s="1"/>
  <c r="C4666" i="1" s="1"/>
  <c r="B4659" i="1"/>
  <c r="B4660" i="1" s="1"/>
  <c r="B4661" i="1" s="1"/>
  <c r="B4662" i="1" s="1"/>
  <c r="B4663" i="1" s="1"/>
  <c r="B4664" i="1" s="1"/>
  <c r="B4665" i="1" s="1"/>
  <c r="C4641" i="1"/>
  <c r="C4642" i="1" s="1"/>
  <c r="C4643" i="1" s="1"/>
  <c r="C4644" i="1" s="1"/>
  <c r="C4645" i="1" s="1"/>
  <c r="B4641" i="1"/>
  <c r="B4642" i="1" s="1"/>
  <c r="B4643" i="1" s="1"/>
  <c r="B4644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B4571" i="1"/>
  <c r="B4572" i="1" s="1"/>
  <c r="B4573" i="1" s="1"/>
  <c r="B4574" i="1" s="1"/>
  <c r="B4575" i="1" s="1"/>
  <c r="B4576" i="1" s="1"/>
  <c r="B4577" i="1" s="1"/>
  <c r="B4578" i="1" s="1"/>
  <c r="B4579" i="1" s="1"/>
  <c r="B4580" i="1" s="1"/>
  <c r="C4563" i="1"/>
  <c r="C4564" i="1" s="1"/>
  <c r="C4565" i="1" s="1"/>
  <c r="C4566" i="1" s="1"/>
  <c r="C4567" i="1" s="1"/>
  <c r="C4568" i="1" s="1"/>
  <c r="C4569" i="1" s="1"/>
  <c r="C4570" i="1" s="1"/>
  <c r="B4563" i="1"/>
  <c r="B4564" i="1" s="1"/>
  <c r="B4565" i="1" s="1"/>
  <c r="B4566" i="1" s="1"/>
  <c r="B4567" i="1" s="1"/>
  <c r="B4568" i="1" s="1"/>
  <c r="B4569" i="1" s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B4541" i="1"/>
  <c r="B4542" i="1" s="1"/>
  <c r="B4543" i="1" s="1"/>
  <c r="B4544" i="1" s="1"/>
  <c r="B4545" i="1" s="1"/>
  <c r="B4546" i="1" s="1"/>
  <c r="B4547" i="1" s="1"/>
  <c r="B4548" i="1" s="1"/>
  <c r="B4549" i="1" s="1"/>
  <c r="B4550" i="1" s="1"/>
  <c r="C4539" i="1"/>
  <c r="C4540" i="1" s="1"/>
  <c r="B4539" i="1"/>
  <c r="C4537" i="1"/>
  <c r="C4538" i="1" s="1"/>
  <c r="B4537" i="1"/>
  <c r="C4527" i="1"/>
  <c r="C4528" i="1" s="1"/>
  <c r="C4529" i="1" s="1"/>
  <c r="B4527" i="1"/>
  <c r="B4528" i="1" s="1"/>
  <c r="C4509" i="1"/>
  <c r="C4510" i="1" s="1"/>
  <c r="C4511" i="1" s="1"/>
  <c r="B4509" i="1"/>
  <c r="B4510" i="1" s="1"/>
  <c r="C4507" i="1"/>
  <c r="C4508" i="1" s="1"/>
  <c r="B4507" i="1"/>
  <c r="C4481" i="1"/>
  <c r="C4482" i="1" s="1"/>
  <c r="C4483" i="1" s="1"/>
  <c r="B4481" i="1"/>
  <c r="B4482" i="1" s="1"/>
  <c r="C4479" i="1"/>
  <c r="C4480" i="1" s="1"/>
  <c r="B4479" i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B4469" i="1"/>
  <c r="B4470" i="1" s="1"/>
  <c r="B4471" i="1" s="1"/>
  <c r="B4472" i="1" s="1"/>
  <c r="B4473" i="1" s="1"/>
  <c r="B4474" i="1" s="1"/>
  <c r="B4475" i="1" s="1"/>
  <c r="B4476" i="1" s="1"/>
  <c r="B4477" i="1" s="1"/>
  <c r="C4457" i="1"/>
  <c r="C4458" i="1" s="1"/>
  <c r="C4459" i="1" s="1"/>
  <c r="C4460" i="1" s="1"/>
  <c r="C4461" i="1" s="1"/>
  <c r="B4457" i="1"/>
  <c r="B4458" i="1" s="1"/>
  <c r="B4459" i="1" s="1"/>
  <c r="B4460" i="1" s="1"/>
  <c r="C4445" i="1"/>
  <c r="C4446" i="1" s="1"/>
  <c r="C4447" i="1" s="1"/>
  <c r="B4445" i="1"/>
  <c r="B4446" i="1" s="1"/>
  <c r="C4427" i="1"/>
  <c r="C4428" i="1" s="1"/>
  <c r="C4429" i="1" s="1"/>
  <c r="C4430" i="1" s="1"/>
  <c r="C4431" i="1" s="1"/>
  <c r="B4427" i="1"/>
  <c r="B4428" i="1" s="1"/>
  <c r="B4429" i="1" s="1"/>
  <c r="B4430" i="1" s="1"/>
  <c r="C4419" i="1"/>
  <c r="C4420" i="1" s="1"/>
  <c r="C4421" i="1" s="1"/>
  <c r="C4422" i="1" s="1"/>
  <c r="C4423" i="1" s="1"/>
  <c r="C4424" i="1" s="1"/>
  <c r="C4425" i="1" s="1"/>
  <c r="C4426" i="1" s="1"/>
  <c r="B4419" i="1"/>
  <c r="B4420" i="1" s="1"/>
  <c r="B4421" i="1" s="1"/>
  <c r="B4422" i="1" s="1"/>
  <c r="B4423" i="1" s="1"/>
  <c r="B4424" i="1" s="1"/>
  <c r="B4425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B4399" i="1"/>
  <c r="B4400" i="1" s="1"/>
  <c r="B4401" i="1" s="1"/>
  <c r="B4402" i="1" s="1"/>
  <c r="B4403" i="1" s="1"/>
  <c r="B4404" i="1" s="1"/>
  <c r="B4405" i="1" s="1"/>
  <c r="B4406" i="1" s="1"/>
  <c r="B4407" i="1" s="1"/>
  <c r="B4408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B4381" i="1"/>
  <c r="B4382" i="1" s="1"/>
  <c r="B4383" i="1" s="1"/>
  <c r="B4384" i="1" s="1"/>
  <c r="B4385" i="1" s="1"/>
  <c r="B4386" i="1" s="1"/>
  <c r="B4387" i="1" s="1"/>
  <c r="B4388" i="1" s="1"/>
  <c r="B4389" i="1" s="1"/>
  <c r="B4390" i="1" s="1"/>
  <c r="C4375" i="1"/>
  <c r="C4376" i="1" s="1"/>
  <c r="C4377" i="1" s="1"/>
  <c r="C4378" i="1" s="1"/>
  <c r="C4379" i="1" s="1"/>
  <c r="C4380" i="1" s="1"/>
  <c r="B4375" i="1"/>
  <c r="B4376" i="1" s="1"/>
  <c r="B4377" i="1" s="1"/>
  <c r="B4378" i="1" s="1"/>
  <c r="B4379" i="1" s="1"/>
  <c r="C4357" i="1"/>
  <c r="C4358" i="1" s="1"/>
  <c r="C4359" i="1" s="1"/>
  <c r="B4357" i="1"/>
  <c r="B4358" i="1" s="1"/>
  <c r="C4351" i="1"/>
  <c r="C4352" i="1" s="1"/>
  <c r="C4353" i="1" s="1"/>
  <c r="C4354" i="1" s="1"/>
  <c r="C4355" i="1" s="1"/>
  <c r="C4356" i="1" s="1"/>
  <c r="B4351" i="1"/>
  <c r="B4352" i="1" s="1"/>
  <c r="B4353" i="1" s="1"/>
  <c r="B4354" i="1" s="1"/>
  <c r="B4355" i="1" s="1"/>
  <c r="C4335" i="1"/>
  <c r="C4336" i="1" s="1"/>
  <c r="C4337" i="1" s="1"/>
  <c r="C4338" i="1" s="1"/>
  <c r="C4339" i="1" s="1"/>
  <c r="B4335" i="1"/>
  <c r="B4336" i="1" s="1"/>
  <c r="B4337" i="1" s="1"/>
  <c r="B4338" i="1" s="1"/>
  <c r="C4331" i="1"/>
  <c r="C4332" i="1" s="1"/>
  <c r="C4333" i="1" s="1"/>
  <c r="C4334" i="1" s="1"/>
  <c r="B4331" i="1"/>
  <c r="B4332" i="1" s="1"/>
  <c r="B4333" i="1" s="1"/>
  <c r="C4329" i="1"/>
  <c r="C4330" i="1" s="1"/>
  <c r="B4329" i="1"/>
  <c r="C4309" i="1"/>
  <c r="C4310" i="1" s="1"/>
  <c r="C4311" i="1" s="1"/>
  <c r="C4312" i="1" s="1"/>
  <c r="C4313" i="1" s="1"/>
  <c r="C4314" i="1" s="1"/>
  <c r="C4315" i="1" s="1"/>
  <c r="C4316" i="1" s="1"/>
  <c r="C4317" i="1" s="1"/>
  <c r="B4309" i="1"/>
  <c r="B4310" i="1" s="1"/>
  <c r="B4311" i="1" s="1"/>
  <c r="B4312" i="1" s="1"/>
  <c r="B4313" i="1" s="1"/>
  <c r="B4314" i="1" s="1"/>
  <c r="B4315" i="1" s="1"/>
  <c r="B4316" i="1" s="1"/>
  <c r="C4307" i="1"/>
  <c r="C4308" i="1" s="1"/>
  <c r="B4307" i="1"/>
  <c r="C4299" i="1"/>
  <c r="C4300" i="1" s="1"/>
  <c r="C4301" i="1" s="1"/>
  <c r="C4302" i="1" s="1"/>
  <c r="C4303" i="1" s="1"/>
  <c r="B4299" i="1"/>
  <c r="B4300" i="1" s="1"/>
  <c r="B4301" i="1" s="1"/>
  <c r="B4302" i="1" s="1"/>
  <c r="C4259" i="1"/>
  <c r="C4260" i="1" s="1"/>
  <c r="C4261" i="1" s="1"/>
  <c r="C4262" i="1" s="1"/>
  <c r="C4263" i="1" s="1"/>
  <c r="B4259" i="1"/>
  <c r="B4260" i="1" s="1"/>
  <c r="B4261" i="1" s="1"/>
  <c r="B4262" i="1" s="1"/>
  <c r="C4233" i="1"/>
  <c r="C4234" i="1" s="1"/>
  <c r="C4235" i="1" s="1"/>
  <c r="C4236" i="1" s="1"/>
  <c r="C4237" i="1" s="1"/>
  <c r="B4233" i="1"/>
  <c r="B4234" i="1" s="1"/>
  <c r="B4235" i="1" s="1"/>
  <c r="B4236" i="1" s="1"/>
  <c r="C4221" i="1"/>
  <c r="B4221" i="1"/>
  <c r="B4222" i="1" s="1"/>
  <c r="B4223" i="1" s="1"/>
  <c r="B4224" i="1" s="1"/>
  <c r="B4225" i="1" s="1"/>
  <c r="B4226" i="1" s="1"/>
  <c r="C4209" i="1"/>
  <c r="B4209" i="1"/>
  <c r="B4210" i="1" s="1"/>
  <c r="B4211" i="1" s="1"/>
  <c r="B4212" i="1" s="1"/>
  <c r="B4213" i="1" s="1"/>
  <c r="B4214" i="1" s="1"/>
  <c r="C4201" i="1"/>
  <c r="B4201" i="1"/>
  <c r="B4202" i="1" s="1"/>
  <c r="B4203" i="1" s="1"/>
  <c r="B4204" i="1" s="1"/>
  <c r="B4205" i="1" s="1"/>
  <c r="B4206" i="1" s="1"/>
  <c r="B4207" i="1" s="1"/>
  <c r="C4199" i="1"/>
  <c r="B4199" i="1"/>
  <c r="C4197" i="1"/>
  <c r="B4197" i="1"/>
  <c r="C4195" i="1"/>
  <c r="B4195" i="1"/>
  <c r="C4167" i="1"/>
  <c r="B4167" i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C4165" i="1"/>
  <c r="B4165" i="1"/>
  <c r="C4163" i="1"/>
  <c r="B4163" i="1"/>
  <c r="C4161" i="1"/>
  <c r="B4161" i="1"/>
  <c r="C4159" i="1"/>
  <c r="B4159" i="1"/>
  <c r="C4155" i="1"/>
  <c r="B4155" i="1"/>
  <c r="B4156" i="1" s="1"/>
  <c r="B4157" i="1" s="1"/>
  <c r="C4151" i="1"/>
  <c r="B4151" i="1"/>
  <c r="C4149" i="1"/>
  <c r="B4149" i="1"/>
  <c r="C4145" i="1"/>
  <c r="B4145" i="1"/>
  <c r="B4146" i="1" s="1"/>
  <c r="B4147" i="1" s="1"/>
  <c r="C4137" i="1"/>
  <c r="B4137" i="1"/>
  <c r="B4138" i="1" s="1"/>
  <c r="B4139" i="1" s="1"/>
  <c r="B4140" i="1" s="1"/>
  <c r="C4135" i="1"/>
  <c r="B4135" i="1"/>
  <c r="C4133" i="1"/>
  <c r="B4133" i="1"/>
  <c r="C4129" i="1"/>
  <c r="B4129" i="1"/>
  <c r="B4130" i="1" s="1"/>
  <c r="B4131" i="1" s="1"/>
  <c r="C4095" i="1"/>
  <c r="B4095" i="1"/>
  <c r="B4096" i="1" s="1"/>
  <c r="B4097" i="1" s="1"/>
  <c r="B4098" i="1" s="1"/>
  <c r="C4087" i="1"/>
  <c r="B4087" i="1"/>
  <c r="B4088" i="1" s="1"/>
  <c r="B4089" i="1" s="1"/>
  <c r="B4090" i="1" s="1"/>
  <c r="B4091" i="1" s="1"/>
  <c r="B4092" i="1" s="1"/>
  <c r="B4093" i="1" s="1"/>
  <c r="C4079" i="1"/>
  <c r="B4079" i="1"/>
  <c r="C4059" i="1"/>
  <c r="B4059" i="1"/>
  <c r="B4060" i="1" s="1"/>
  <c r="C4057" i="1"/>
  <c r="B4057" i="1"/>
  <c r="C4033" i="1"/>
  <c r="B4033" i="1"/>
  <c r="C4023" i="1"/>
  <c r="B4023" i="1"/>
  <c r="B4024" i="1" s="1"/>
  <c r="B4025" i="1" s="1"/>
  <c r="B4026" i="1" s="1"/>
  <c r="B4027" i="1" s="1"/>
  <c r="B4028" i="1" s="1"/>
  <c r="B4029" i="1" s="1"/>
  <c r="B4030" i="1" s="1"/>
  <c r="B4031" i="1" s="1"/>
  <c r="C4021" i="1"/>
  <c r="B4021" i="1"/>
  <c r="C4019" i="1"/>
  <c r="B4019" i="1"/>
  <c r="C4017" i="1"/>
  <c r="B4017" i="1"/>
  <c r="C4015" i="1"/>
  <c r="B4015" i="1"/>
  <c r="C4011" i="1"/>
  <c r="B4011" i="1"/>
  <c r="B4012" i="1" s="1"/>
  <c r="B4013" i="1" s="1"/>
  <c r="C3997" i="1"/>
  <c r="B3997" i="1"/>
  <c r="B3998" i="1" s="1"/>
  <c r="B3999" i="1" s="1"/>
  <c r="B4000" i="1" s="1"/>
  <c r="C3993" i="1"/>
  <c r="B3993" i="1"/>
  <c r="B3994" i="1" s="1"/>
  <c r="B3995" i="1" s="1"/>
  <c r="C3975" i="1"/>
  <c r="B3975" i="1"/>
  <c r="B3976" i="1" s="1"/>
  <c r="C3973" i="1"/>
  <c r="B3973" i="1"/>
  <c r="C3951" i="1"/>
  <c r="B3951" i="1"/>
  <c r="B3952" i="1" s="1"/>
  <c r="C3949" i="1"/>
  <c r="B3949" i="1"/>
  <c r="C3945" i="1"/>
  <c r="B3945" i="1"/>
  <c r="C3941" i="1"/>
  <c r="B3941" i="1"/>
  <c r="B3942" i="1" s="1"/>
  <c r="B3943" i="1" s="1"/>
  <c r="C3939" i="1"/>
  <c r="B3939" i="1"/>
  <c r="C3937" i="1"/>
  <c r="B3937" i="1"/>
  <c r="C3903" i="1"/>
  <c r="B3903" i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C3897" i="1"/>
  <c r="B3897" i="1"/>
  <c r="C3885" i="1"/>
  <c r="B3885" i="1"/>
  <c r="C3867" i="1"/>
  <c r="B3867" i="1"/>
  <c r="B3868" i="1" s="1"/>
  <c r="B3869" i="1" s="1"/>
  <c r="B3870" i="1" s="1"/>
  <c r="B3871" i="1" s="1"/>
  <c r="B3872" i="1" s="1"/>
  <c r="B3873" i="1" s="1"/>
  <c r="B3874" i="1" s="1"/>
  <c r="B3875" i="1" s="1"/>
  <c r="B3876" i="1" s="1"/>
  <c r="C3865" i="1"/>
  <c r="B3865" i="1"/>
  <c r="C3851" i="1"/>
  <c r="B3851" i="1"/>
  <c r="B3852" i="1" s="1"/>
  <c r="B3853" i="1" s="1"/>
  <c r="B3854" i="1" s="1"/>
  <c r="C3845" i="1"/>
  <c r="B3845" i="1"/>
  <c r="B3846" i="1" s="1"/>
  <c r="B3847" i="1" s="1"/>
  <c r="B3848" i="1" s="1"/>
  <c r="B3849" i="1" s="1"/>
  <c r="C3839" i="1"/>
  <c r="B3839" i="1"/>
  <c r="C3833" i="1"/>
  <c r="B3833" i="1"/>
  <c r="B3834" i="1" s="1"/>
  <c r="B3835" i="1" s="1"/>
  <c r="B3836" i="1" s="1"/>
  <c r="B3837" i="1" s="1"/>
  <c r="C3799" i="1"/>
  <c r="B3799" i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C3797" i="1"/>
  <c r="B3797" i="1"/>
  <c r="C3787" i="1"/>
  <c r="B3787" i="1"/>
  <c r="B3788" i="1" s="1"/>
  <c r="B3789" i="1" s="1"/>
  <c r="B3790" i="1" s="1"/>
  <c r="B3791" i="1" s="1"/>
  <c r="B3792" i="1" s="1"/>
  <c r="B3793" i="1" s="1"/>
  <c r="B3794" i="1" s="1"/>
  <c r="B3795" i="1" s="1"/>
  <c r="C3781" i="1"/>
  <c r="B3781" i="1"/>
  <c r="B3782" i="1" s="1"/>
  <c r="B3783" i="1" s="1"/>
  <c r="B3784" i="1" s="1"/>
  <c r="B3785" i="1" s="1"/>
  <c r="C3775" i="1"/>
  <c r="B3775" i="1"/>
  <c r="B3776" i="1" s="1"/>
  <c r="B3777" i="1" s="1"/>
  <c r="B3778" i="1" s="1"/>
  <c r="B3779" i="1" s="1"/>
  <c r="C3747" i="1"/>
  <c r="B3747" i="1"/>
  <c r="C3727" i="1"/>
  <c r="B3727" i="1"/>
  <c r="B3728" i="1" s="1"/>
  <c r="B3729" i="1" s="1"/>
  <c r="B3730" i="1" s="1"/>
  <c r="B3731" i="1" s="1"/>
  <c r="B3732" i="1" s="1"/>
  <c r="B3733" i="1" s="1"/>
  <c r="B3734" i="1" s="1"/>
  <c r="C3711" i="1"/>
  <c r="B3711" i="1"/>
  <c r="C3673" i="1"/>
  <c r="B3673" i="1"/>
  <c r="B3674" i="1" s="1"/>
  <c r="B3675" i="1" s="1"/>
  <c r="B3676" i="1" s="1"/>
  <c r="B3677" i="1" s="1"/>
  <c r="B3678" i="1" s="1"/>
  <c r="C3661" i="1"/>
  <c r="B3661" i="1"/>
  <c r="C3657" i="1"/>
  <c r="B3657" i="1"/>
  <c r="B3658" i="1" s="1"/>
  <c r="B3659" i="1" s="1"/>
  <c r="C3647" i="1"/>
  <c r="B3647" i="1"/>
  <c r="B3648" i="1" s="1"/>
  <c r="B3649" i="1" s="1"/>
  <c r="B3650" i="1" s="1"/>
  <c r="B3651" i="1" s="1"/>
  <c r="B3652" i="1" s="1"/>
  <c r="B3653" i="1" s="1"/>
  <c r="B3654" i="1" s="1"/>
  <c r="B3655" i="1" s="1"/>
  <c r="C3621" i="1"/>
  <c r="B3621" i="1"/>
  <c r="B3622" i="1" s="1"/>
  <c r="B3623" i="1" s="1"/>
  <c r="B3624" i="1" s="1"/>
  <c r="B3625" i="1" s="1"/>
  <c r="B3626" i="1" s="1"/>
  <c r="B3627" i="1" s="1"/>
  <c r="B3628" i="1" s="1"/>
  <c r="B3629" i="1" s="1"/>
  <c r="B3630" i="1" s="1"/>
  <c r="C3613" i="1"/>
  <c r="B3613" i="1"/>
  <c r="C3599" i="1"/>
  <c r="B3599" i="1"/>
  <c r="B3600" i="1" s="1"/>
  <c r="B3601" i="1" s="1"/>
  <c r="B3602" i="1" s="1"/>
  <c r="B3603" i="1" s="1"/>
  <c r="B3604" i="1" s="1"/>
  <c r="B3605" i="1" s="1"/>
  <c r="B3606" i="1" s="1"/>
  <c r="B3607" i="1" s="1"/>
  <c r="B3608" i="1" s="1"/>
  <c r="C3581" i="1"/>
  <c r="B3581" i="1"/>
  <c r="B3582" i="1" s="1"/>
  <c r="B3583" i="1" s="1"/>
  <c r="B3584" i="1" s="1"/>
  <c r="B3585" i="1" s="1"/>
  <c r="B3586" i="1" s="1"/>
  <c r="B3587" i="1" s="1"/>
  <c r="B3588" i="1" s="1"/>
  <c r="B3589" i="1" s="1"/>
  <c r="B3590" i="1" s="1"/>
  <c r="C3555" i="1"/>
  <c r="B3555" i="1"/>
  <c r="B3556" i="1" s="1"/>
  <c r="B3557" i="1" s="1"/>
  <c r="B3558" i="1" s="1"/>
  <c r="C3553" i="1"/>
  <c r="B3553" i="1"/>
  <c r="C3547" i="1"/>
  <c r="B3547" i="1"/>
  <c r="B3548" i="1" s="1"/>
  <c r="B3549" i="1" s="1"/>
  <c r="B3550" i="1" s="1"/>
  <c r="B3551" i="1" s="1"/>
  <c r="C3543" i="1"/>
  <c r="B3543" i="1"/>
  <c r="B3544" i="1" s="1"/>
  <c r="B3545" i="1" s="1"/>
  <c r="C3523" i="1"/>
  <c r="B3523" i="1"/>
  <c r="B3524" i="1" s="1"/>
  <c r="B3525" i="1" s="1"/>
  <c r="B3526" i="1" s="1"/>
  <c r="B3527" i="1" s="1"/>
  <c r="B3528" i="1" s="1"/>
  <c r="B3529" i="1" s="1"/>
  <c r="B3530" i="1" s="1"/>
  <c r="C3521" i="1"/>
  <c r="B3521" i="1"/>
  <c r="C3515" i="1"/>
  <c r="B3515" i="1"/>
  <c r="B3516" i="1" s="1"/>
  <c r="B3517" i="1" s="1"/>
  <c r="B3518" i="1" s="1"/>
  <c r="B3519" i="1" s="1"/>
  <c r="C3493" i="1"/>
  <c r="B3493" i="1"/>
  <c r="B3494" i="1" s="1"/>
  <c r="B3495" i="1" s="1"/>
  <c r="B3496" i="1" s="1"/>
  <c r="C3485" i="1"/>
  <c r="B3485" i="1"/>
  <c r="B3486" i="1" s="1"/>
  <c r="C3483" i="1"/>
  <c r="B3483" i="1"/>
  <c r="C3479" i="1"/>
  <c r="B3479" i="1"/>
  <c r="B3480" i="1" s="1"/>
  <c r="B3481" i="1" s="1"/>
  <c r="C3469" i="1"/>
  <c r="B3469" i="1"/>
  <c r="B3470" i="1" s="1"/>
  <c r="B3471" i="1" s="1"/>
  <c r="B3472" i="1" s="1"/>
  <c r="B3473" i="1" s="1"/>
  <c r="B3474" i="1" s="1"/>
  <c r="B3475" i="1" s="1"/>
  <c r="B3476" i="1" s="1"/>
  <c r="B3477" i="1" s="1"/>
  <c r="C3463" i="1"/>
  <c r="B3463" i="1"/>
  <c r="B3464" i="1" s="1"/>
  <c r="C3461" i="1"/>
  <c r="B3461" i="1"/>
  <c r="C3451" i="1"/>
  <c r="B3451" i="1"/>
  <c r="B3452" i="1" s="1"/>
  <c r="B3453" i="1" s="1"/>
  <c r="B3454" i="1" s="1"/>
  <c r="B3455" i="1" s="1"/>
  <c r="B3456" i="1" s="1"/>
  <c r="B3457" i="1" s="1"/>
  <c r="B3458" i="1" s="1"/>
  <c r="B3459" i="1" s="1"/>
  <c r="C3447" i="1"/>
  <c r="B3447" i="1"/>
  <c r="B3448" i="1" s="1"/>
  <c r="B3449" i="1" s="1"/>
  <c r="C3423" i="1"/>
  <c r="B3423" i="1"/>
  <c r="B3424" i="1" s="1"/>
  <c r="B3425" i="1" s="1"/>
  <c r="B3426" i="1" s="1"/>
  <c r="B3427" i="1" s="1"/>
  <c r="B3428" i="1" s="1"/>
  <c r="C3417" i="1"/>
  <c r="B3417" i="1"/>
  <c r="B3418" i="1" s="1"/>
  <c r="B3419" i="1" s="1"/>
  <c r="B3420" i="1" s="1"/>
  <c r="B3421" i="1" s="1"/>
  <c r="C3403" i="1"/>
  <c r="B3403" i="1"/>
  <c r="B3404" i="1" s="1"/>
  <c r="B3405" i="1" s="1"/>
  <c r="B3406" i="1" s="1"/>
  <c r="C3375" i="1"/>
  <c r="B3375" i="1"/>
  <c r="B3376" i="1" s="1"/>
  <c r="C3369" i="1"/>
  <c r="B3369" i="1"/>
  <c r="B3370" i="1" s="1"/>
  <c r="C3359" i="1"/>
  <c r="B3359" i="1"/>
  <c r="B3360" i="1" s="1"/>
  <c r="B3361" i="1" s="1"/>
  <c r="B3362" i="1" s="1"/>
  <c r="B3363" i="1" s="1"/>
  <c r="B3364" i="1" s="1"/>
  <c r="B3365" i="1" s="1"/>
  <c r="B3366" i="1" s="1"/>
  <c r="B3367" i="1" s="1"/>
  <c r="C3357" i="1"/>
  <c r="B3357" i="1"/>
  <c r="C3343" i="1"/>
  <c r="B3343" i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C3337" i="1"/>
  <c r="B3337" i="1"/>
  <c r="B3338" i="1" s="1"/>
  <c r="B3339" i="1" s="1"/>
  <c r="B3340" i="1" s="1"/>
  <c r="B3341" i="1" s="1"/>
  <c r="C3335" i="1"/>
  <c r="B3335" i="1"/>
  <c r="C3331" i="1"/>
  <c r="B3331" i="1"/>
  <c r="B3332" i="1" s="1"/>
  <c r="B3333" i="1" s="1"/>
  <c r="C3323" i="1"/>
  <c r="B3323" i="1"/>
  <c r="B3324" i="1" s="1"/>
  <c r="B3325" i="1" s="1"/>
  <c r="B3326" i="1" s="1"/>
  <c r="B3327" i="1" s="1"/>
  <c r="B3328" i="1" s="1"/>
  <c r="B3329" i="1" s="1"/>
  <c r="C3305" i="1"/>
  <c r="B3305" i="1"/>
  <c r="B3306" i="1" s="1"/>
  <c r="C3301" i="1"/>
  <c r="B3301" i="1"/>
  <c r="B3302" i="1" s="1"/>
  <c r="B3303" i="1" s="1"/>
  <c r="C3295" i="1"/>
  <c r="B3295" i="1"/>
  <c r="B3296" i="1" s="1"/>
  <c r="B3297" i="1" s="1"/>
  <c r="B3298" i="1" s="1"/>
  <c r="B3299" i="1" s="1"/>
  <c r="C3293" i="1"/>
  <c r="B3293" i="1"/>
  <c r="C3291" i="1"/>
  <c r="B3291" i="1"/>
  <c r="C3289" i="1"/>
  <c r="B3289" i="1"/>
  <c r="C3281" i="1"/>
  <c r="B3281" i="1"/>
  <c r="B3282" i="1" s="1"/>
  <c r="B3283" i="1" s="1"/>
  <c r="B3284" i="1" s="1"/>
  <c r="B3285" i="1" s="1"/>
  <c r="B3286" i="1" s="1"/>
  <c r="B3287" i="1" s="1"/>
  <c r="C3271" i="1"/>
  <c r="B3271" i="1"/>
  <c r="B3272" i="1" s="1"/>
  <c r="B3273" i="1" s="1"/>
  <c r="B3274" i="1" s="1"/>
  <c r="B3275" i="1" s="1"/>
  <c r="B3276" i="1" s="1"/>
  <c r="B3277" i="1" s="1"/>
  <c r="B3278" i="1" s="1"/>
  <c r="B3279" i="1" s="1"/>
  <c r="C3269" i="1"/>
  <c r="B3269" i="1"/>
  <c r="C3257" i="1"/>
  <c r="B3257" i="1"/>
  <c r="B3258" i="1" s="1"/>
  <c r="B3259" i="1" s="1"/>
  <c r="B3260" i="1" s="1"/>
  <c r="C3249" i="1"/>
  <c r="B3249" i="1"/>
  <c r="B3250" i="1" s="1"/>
  <c r="B3251" i="1" s="1"/>
  <c r="B3252" i="1" s="1"/>
  <c r="C3247" i="1"/>
  <c r="B3247" i="1"/>
  <c r="C3245" i="1"/>
  <c r="B3245" i="1"/>
  <c r="C3237" i="1"/>
  <c r="B3237" i="1"/>
  <c r="B3238" i="1" s="1"/>
  <c r="C3235" i="1"/>
  <c r="B3235" i="1"/>
  <c r="C3233" i="1"/>
  <c r="B3233" i="1"/>
  <c r="C3231" i="1"/>
  <c r="B3231" i="1"/>
  <c r="C3227" i="1"/>
  <c r="B3227" i="1"/>
  <c r="B3228" i="1" s="1"/>
  <c r="B3229" i="1" s="1"/>
  <c r="C3225" i="1"/>
  <c r="B3225" i="1"/>
  <c r="C3223" i="1"/>
  <c r="B3223" i="1"/>
  <c r="C3221" i="1"/>
  <c r="B3221" i="1"/>
  <c r="C3207" i="1"/>
  <c r="B3207" i="1"/>
  <c r="B3208" i="1" s="1"/>
  <c r="C3205" i="1"/>
  <c r="B3205" i="1"/>
  <c r="C3197" i="1"/>
  <c r="B3197" i="1"/>
  <c r="B3198" i="1" s="1"/>
  <c r="B3199" i="1" s="1"/>
  <c r="B3200" i="1" s="1"/>
  <c r="B3201" i="1" s="1"/>
  <c r="B3202" i="1" s="1"/>
  <c r="B3203" i="1" s="1"/>
  <c r="C3185" i="1"/>
  <c r="B3185" i="1"/>
  <c r="B3186" i="1" s="1"/>
  <c r="B3187" i="1" s="1"/>
  <c r="B3188" i="1" s="1"/>
  <c r="B3189" i="1" s="1"/>
  <c r="B3190" i="1" s="1"/>
  <c r="B3191" i="1" s="1"/>
  <c r="B3192" i="1" s="1"/>
  <c r="C3139" i="1"/>
  <c r="B3139" i="1"/>
  <c r="B3140" i="1" s="1"/>
  <c r="C3131" i="1"/>
  <c r="B3131" i="1"/>
  <c r="B3132" i="1" s="1"/>
  <c r="C3123" i="1"/>
  <c r="B3123" i="1"/>
  <c r="B3124" i="1" s="1"/>
  <c r="B3125" i="1" s="1"/>
  <c r="B3126" i="1" s="1"/>
  <c r="C3115" i="1"/>
  <c r="B3115" i="1"/>
  <c r="B3116" i="1" s="1"/>
  <c r="B3117" i="1" s="1"/>
  <c r="B3118" i="1" s="1"/>
  <c r="C3097" i="1"/>
  <c r="B3097" i="1"/>
  <c r="B3098" i="1" s="1"/>
  <c r="C3095" i="1"/>
  <c r="B3095" i="1"/>
  <c r="C3083" i="1"/>
  <c r="B3083" i="1"/>
  <c r="B3084" i="1" s="1"/>
  <c r="C3051" i="1"/>
  <c r="B3051" i="1"/>
  <c r="B3052" i="1" s="1"/>
  <c r="B3053" i="1" s="1"/>
  <c r="B3054" i="1" s="1"/>
  <c r="C3031" i="1"/>
  <c r="B3031" i="1"/>
  <c r="B3032" i="1" s="1"/>
  <c r="B3033" i="1" s="1"/>
  <c r="B3034" i="1" s="1"/>
  <c r="B3035" i="1" s="1"/>
  <c r="B3036" i="1" s="1"/>
  <c r="B3037" i="1" s="1"/>
  <c r="B3038" i="1" s="1"/>
  <c r="C3029" i="1"/>
  <c r="B3029" i="1"/>
  <c r="C3027" i="1"/>
  <c r="B3027" i="1"/>
  <c r="C3019" i="1"/>
  <c r="B3019" i="1"/>
  <c r="B3020" i="1" s="1"/>
  <c r="B3021" i="1" s="1"/>
  <c r="B3022" i="1" s="1"/>
  <c r="B3023" i="1" s="1"/>
  <c r="B3024" i="1" s="1"/>
  <c r="B3025" i="1" s="1"/>
  <c r="C3015" i="1"/>
  <c r="B3015" i="1"/>
  <c r="B3016" i="1" s="1"/>
  <c r="B3017" i="1" s="1"/>
  <c r="C3013" i="1"/>
  <c r="B3013" i="1"/>
  <c r="C3011" i="1"/>
  <c r="B3011" i="1"/>
  <c r="C3007" i="1"/>
  <c r="B3007" i="1"/>
  <c r="B3008" i="1" s="1"/>
  <c r="B3009" i="1" s="1"/>
  <c r="C2983" i="1"/>
  <c r="B2983" i="1"/>
  <c r="B2984" i="1" s="1"/>
  <c r="C2973" i="1"/>
  <c r="B2973" i="1"/>
  <c r="B2974" i="1" s="1"/>
  <c r="B2975" i="1" s="1"/>
  <c r="B2976" i="1" s="1"/>
  <c r="B2977" i="1" s="1"/>
  <c r="B2978" i="1" s="1"/>
  <c r="B2979" i="1" s="1"/>
  <c r="B2980" i="1" s="1"/>
  <c r="B2981" i="1" s="1"/>
  <c r="C2957" i="1"/>
  <c r="B2957" i="1"/>
  <c r="B2958" i="1" s="1"/>
  <c r="B2959" i="1" s="1"/>
  <c r="B2960" i="1" s="1"/>
  <c r="C2947" i="1"/>
  <c r="B2947" i="1"/>
  <c r="B2948" i="1" s="1"/>
  <c r="B2949" i="1" s="1"/>
  <c r="B2950" i="1" s="1"/>
  <c r="B2951" i="1" s="1"/>
  <c r="B2952" i="1" s="1"/>
  <c r="B2953" i="1" s="1"/>
  <c r="B2954" i="1" s="1"/>
  <c r="B2955" i="1" s="1"/>
  <c r="C2937" i="1"/>
  <c r="B2937" i="1"/>
  <c r="B2938" i="1" s="1"/>
  <c r="C2935" i="1"/>
  <c r="B2935" i="1"/>
  <c r="C2923" i="1"/>
  <c r="B2923" i="1"/>
  <c r="B2924" i="1" s="1"/>
  <c r="C2913" i="1"/>
  <c r="B2913" i="1"/>
  <c r="B2914" i="1" s="1"/>
  <c r="B2915" i="1" s="1"/>
  <c r="B2916" i="1" s="1"/>
  <c r="B2917" i="1" s="1"/>
  <c r="B2918" i="1" s="1"/>
  <c r="C2907" i="1"/>
  <c r="B2907" i="1"/>
  <c r="B2908" i="1" s="1"/>
  <c r="B2909" i="1" s="1"/>
  <c r="B2910" i="1" s="1"/>
  <c r="B2911" i="1" s="1"/>
  <c r="C2897" i="1"/>
  <c r="B2897" i="1"/>
  <c r="B2898" i="1" s="1"/>
  <c r="B2899" i="1" s="1"/>
  <c r="B2900" i="1" s="1"/>
  <c r="B2901" i="1" s="1"/>
  <c r="B2902" i="1" s="1"/>
  <c r="B2903" i="1" s="1"/>
  <c r="B2904" i="1" s="1"/>
  <c r="B2905" i="1" s="1"/>
  <c r="C2885" i="1"/>
  <c r="B2885" i="1"/>
  <c r="B2886" i="1" s="1"/>
  <c r="C2873" i="1"/>
  <c r="B2873" i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C2853" i="1"/>
  <c r="B2853" i="1"/>
  <c r="B2854" i="1" s="1"/>
  <c r="C2839" i="1"/>
  <c r="B2839" i="1"/>
  <c r="B2840" i="1" s="1"/>
  <c r="C2827" i="1"/>
  <c r="B2827" i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C2813" i="1"/>
  <c r="B2813" i="1"/>
  <c r="B2814" i="1" s="1"/>
  <c r="C2807" i="1"/>
  <c r="B2807" i="1"/>
  <c r="B2808" i="1" s="1"/>
  <c r="C2789" i="1"/>
  <c r="B2789" i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C2755" i="1"/>
  <c r="B2755" i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C2741" i="1"/>
  <c r="B2741" i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C2719" i="1"/>
  <c r="B2719" i="1"/>
  <c r="B2720" i="1" s="1"/>
  <c r="B2721" i="1" s="1"/>
  <c r="B2722" i="1" s="1"/>
  <c r="B2723" i="1" s="1"/>
  <c r="B2724" i="1" s="1"/>
  <c r="B2725" i="1" s="1"/>
  <c r="B2726" i="1" s="1"/>
  <c r="B2727" i="1" s="1"/>
  <c r="B2728" i="1" s="1"/>
  <c r="C2713" i="1"/>
  <c r="B2713" i="1"/>
  <c r="B2714" i="1" s="1"/>
  <c r="B2715" i="1" s="1"/>
  <c r="B2716" i="1" s="1"/>
  <c r="B2717" i="1" s="1"/>
  <c r="C2691" i="1"/>
  <c r="B2691" i="1"/>
  <c r="B2692" i="1" s="1"/>
  <c r="B2693" i="1" s="1"/>
  <c r="B2694" i="1" s="1"/>
  <c r="B2695" i="1" s="1"/>
  <c r="B2696" i="1" s="1"/>
  <c r="B2697" i="1" s="1"/>
  <c r="B2698" i="1" s="1"/>
  <c r="B2699" i="1" s="1"/>
  <c r="B2700" i="1" s="1"/>
  <c r="C2675" i="1"/>
  <c r="B2675" i="1"/>
  <c r="B2676" i="1" s="1"/>
  <c r="B2677" i="1" s="1"/>
  <c r="B2678" i="1" s="1"/>
  <c r="B2679" i="1" s="1"/>
  <c r="B2680" i="1" s="1"/>
  <c r="B2681" i="1" s="1"/>
  <c r="B2682" i="1" s="1"/>
  <c r="B2683" i="1" s="1"/>
  <c r="B2684" i="1" s="1"/>
  <c r="C2657" i="1"/>
  <c r="B2657" i="1"/>
  <c r="B2658" i="1" s="1"/>
  <c r="B2659" i="1" s="1"/>
  <c r="B2660" i="1" s="1"/>
  <c r="B2661" i="1" s="1"/>
  <c r="B2662" i="1" s="1"/>
  <c r="B2663" i="1" s="1"/>
  <c r="B2664" i="1" s="1"/>
  <c r="C2641" i="1"/>
  <c r="B2641" i="1"/>
  <c r="B2642" i="1" s="1"/>
  <c r="B2643" i="1" s="1"/>
  <c r="B2644" i="1" s="1"/>
  <c r="B2645" i="1" s="1"/>
  <c r="B2646" i="1" s="1"/>
  <c r="C2627" i="1"/>
  <c r="B2627" i="1"/>
  <c r="B2628" i="1" s="1"/>
  <c r="C2625" i="1"/>
  <c r="B2625" i="1"/>
  <c r="C2615" i="1"/>
  <c r="B2615" i="1"/>
  <c r="B2616" i="1" s="1"/>
  <c r="B2617" i="1" s="1"/>
  <c r="B2618" i="1" s="1"/>
  <c r="C2609" i="1"/>
  <c r="B2609" i="1"/>
  <c r="B2610" i="1" s="1"/>
  <c r="B2611" i="1" s="1"/>
  <c r="B2612" i="1" s="1"/>
  <c r="B2613" i="1" s="1"/>
  <c r="C2595" i="1"/>
  <c r="B2595" i="1"/>
  <c r="B2596" i="1" s="1"/>
  <c r="B2597" i="1" s="1"/>
  <c r="B2598" i="1" s="1"/>
  <c r="B2599" i="1" s="1"/>
  <c r="B2600" i="1" s="1"/>
  <c r="B2601" i="1" s="1"/>
  <c r="B2602" i="1" s="1"/>
  <c r="B2603" i="1" s="1"/>
  <c r="B2604" i="1" s="1"/>
  <c r="C2547" i="1"/>
  <c r="B2547" i="1"/>
  <c r="B2548" i="1" s="1"/>
  <c r="B2549" i="1" s="1"/>
  <c r="B2550" i="1" s="1"/>
  <c r="C2545" i="1"/>
  <c r="B2545" i="1"/>
  <c r="C2541" i="1"/>
  <c r="B2541" i="1"/>
  <c r="B2542" i="1" s="1"/>
  <c r="B2543" i="1" s="1"/>
  <c r="C2531" i="1"/>
  <c r="B2531" i="1"/>
  <c r="B2532" i="1" s="1"/>
  <c r="C2513" i="1"/>
  <c r="B2513" i="1"/>
  <c r="B2514" i="1" s="1"/>
  <c r="B2515" i="1" s="1"/>
  <c r="B2516" i="1" s="1"/>
  <c r="C2511" i="1"/>
  <c r="B2511" i="1"/>
  <c r="C2491" i="1"/>
  <c r="B2491" i="1"/>
  <c r="B2492" i="1" s="1"/>
  <c r="B2493" i="1" s="1"/>
  <c r="B2494" i="1" s="1"/>
  <c r="B2495" i="1" s="1"/>
  <c r="B2496" i="1" s="1"/>
  <c r="B2497" i="1" s="1"/>
  <c r="B2498" i="1" s="1"/>
  <c r="B2499" i="1" s="1"/>
  <c r="B2500" i="1" s="1"/>
  <c r="C2451" i="1"/>
  <c r="B2451" i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C2449" i="1"/>
  <c r="B2449" i="1"/>
  <c r="C2435" i="1"/>
  <c r="B2435" i="1"/>
  <c r="B2436" i="1" s="1"/>
  <c r="C2431" i="1"/>
  <c r="B2431" i="1"/>
  <c r="B2432" i="1" s="1"/>
  <c r="B2433" i="1" s="1"/>
  <c r="C2429" i="1"/>
  <c r="B2429" i="1"/>
  <c r="C2427" i="1"/>
  <c r="B2427" i="1"/>
  <c r="C2425" i="1"/>
  <c r="B2425" i="1"/>
  <c r="C2413" i="1"/>
  <c r="B2413" i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C2401" i="1"/>
  <c r="B2401" i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C2379" i="1"/>
  <c r="B2379" i="1"/>
  <c r="B2380" i="1" s="1"/>
  <c r="B2381" i="1" s="1"/>
  <c r="B2382" i="1" s="1"/>
  <c r="B2383" i="1" s="1"/>
  <c r="B2384" i="1" s="1"/>
  <c r="C2377" i="1"/>
  <c r="B2377" i="1"/>
  <c r="C2369" i="1"/>
  <c r="B2369" i="1"/>
  <c r="B2370" i="1" s="1"/>
  <c r="B2371" i="1" s="1"/>
  <c r="B2372" i="1" s="1"/>
  <c r="C2353" i="1"/>
  <c r="B2353" i="1"/>
  <c r="B2354" i="1" s="1"/>
  <c r="B2355" i="1" s="1"/>
  <c r="B2356" i="1" s="1"/>
  <c r="C2349" i="1"/>
  <c r="B2349" i="1"/>
  <c r="B2350" i="1" s="1"/>
  <c r="B2351" i="1" s="1"/>
  <c r="C2345" i="1"/>
  <c r="B2345" i="1"/>
  <c r="B2346" i="1" s="1"/>
  <c r="B2347" i="1" s="1"/>
  <c r="C2331" i="1"/>
  <c r="B2331" i="1"/>
  <c r="B2332" i="1" s="1"/>
  <c r="B2333" i="1" s="1"/>
  <c r="B2334" i="1" s="1"/>
  <c r="C2327" i="1"/>
  <c r="B2327" i="1"/>
  <c r="B2328" i="1" s="1"/>
  <c r="B2329" i="1" s="1"/>
  <c r="C2325" i="1"/>
  <c r="B2325" i="1"/>
  <c r="C2323" i="1"/>
  <c r="B2323" i="1"/>
  <c r="C2321" i="1"/>
  <c r="B2321" i="1"/>
  <c r="C2319" i="1"/>
  <c r="B2319" i="1"/>
  <c r="C2317" i="1"/>
  <c r="B2317" i="1"/>
  <c r="C2299" i="1"/>
  <c r="B2299" i="1"/>
  <c r="B2300" i="1" s="1"/>
  <c r="B2301" i="1" s="1"/>
  <c r="B2302" i="1" s="1"/>
  <c r="B2303" i="1" s="1"/>
  <c r="B2304" i="1" s="1"/>
  <c r="C2287" i="1"/>
  <c r="B2287" i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C2279" i="1"/>
  <c r="B2279" i="1"/>
  <c r="B2280" i="1" s="1"/>
  <c r="B2281" i="1" s="1"/>
  <c r="B2282" i="1" s="1"/>
  <c r="B2283" i="1" s="1"/>
  <c r="B2284" i="1" s="1"/>
  <c r="B2285" i="1" s="1"/>
  <c r="C2267" i="1"/>
  <c r="B2267" i="1"/>
  <c r="B2268" i="1" s="1"/>
  <c r="C2253" i="1"/>
  <c r="B2253" i="1"/>
  <c r="B2254" i="1" s="1"/>
  <c r="B2255" i="1" s="1"/>
  <c r="B2256" i="1" s="1"/>
  <c r="B2257" i="1" s="1"/>
  <c r="B2258" i="1" s="1"/>
  <c r="B2259" i="1" s="1"/>
  <c r="B2260" i="1" s="1"/>
  <c r="B2261" i="1" s="1"/>
  <c r="B2262" i="1" s="1"/>
  <c r="C2239" i="1"/>
  <c r="B2239" i="1"/>
  <c r="B2240" i="1" s="1"/>
  <c r="B2241" i="1" s="1"/>
  <c r="B2242" i="1" s="1"/>
  <c r="B2243" i="1" s="1"/>
  <c r="B2244" i="1" s="1"/>
  <c r="B2245" i="1" s="1"/>
  <c r="B2246" i="1" s="1"/>
  <c r="C2237" i="1"/>
  <c r="B2237" i="1"/>
  <c r="C2223" i="1"/>
  <c r="B2223" i="1"/>
  <c r="B2224" i="1" s="1"/>
  <c r="B2225" i="1" s="1"/>
  <c r="B2226" i="1" s="1"/>
  <c r="C2219" i="1"/>
  <c r="B2219" i="1"/>
  <c r="B2220" i="1" s="1"/>
  <c r="B2221" i="1" s="1"/>
  <c r="C2217" i="1"/>
  <c r="B2217" i="1"/>
  <c r="C2201" i="1"/>
  <c r="B2201" i="1"/>
  <c r="B2202" i="1" s="1"/>
  <c r="B2203" i="1" s="1"/>
  <c r="B2204" i="1" s="1"/>
  <c r="B2205" i="1" s="1"/>
  <c r="B2206" i="1" s="1"/>
  <c r="C2189" i="1"/>
  <c r="B2189" i="1"/>
  <c r="B2190" i="1" s="1"/>
  <c r="C2179" i="1"/>
  <c r="B2179" i="1"/>
  <c r="B2180" i="1" s="1"/>
  <c r="C2171" i="1"/>
  <c r="B2171" i="1"/>
  <c r="B2172" i="1" s="1"/>
  <c r="C2135" i="1"/>
  <c r="B2135" i="1"/>
  <c r="B2136" i="1" s="1"/>
  <c r="C2133" i="1"/>
  <c r="B2133" i="1"/>
  <c r="C2131" i="1"/>
  <c r="B2131" i="1"/>
  <c r="C2127" i="1"/>
  <c r="B2127" i="1"/>
  <c r="B2128" i="1" s="1"/>
  <c r="B2129" i="1" s="1"/>
  <c r="C2125" i="1"/>
  <c r="B2125" i="1"/>
  <c r="C2099" i="1"/>
  <c r="B2099" i="1"/>
  <c r="B2100" i="1" s="1"/>
  <c r="C2097" i="1"/>
  <c r="B2097" i="1"/>
  <c r="C2091" i="1"/>
  <c r="B2091" i="1"/>
  <c r="B2092" i="1" s="1"/>
  <c r="B2093" i="1" s="1"/>
  <c r="B2094" i="1" s="1"/>
  <c r="B2095" i="1" s="1"/>
  <c r="C2081" i="1"/>
  <c r="B2081" i="1"/>
  <c r="B2082" i="1" s="1"/>
  <c r="C2079" i="1"/>
  <c r="B2079" i="1"/>
  <c r="C2077" i="1"/>
  <c r="B2077" i="1"/>
  <c r="C2059" i="1"/>
  <c r="B2059" i="1"/>
  <c r="B2060" i="1" s="1"/>
  <c r="B2061" i="1" s="1"/>
  <c r="B2062" i="1" s="1"/>
  <c r="C2055" i="1"/>
  <c r="B2055" i="1"/>
  <c r="B2056" i="1" s="1"/>
  <c r="B2057" i="1" s="1"/>
  <c r="C2053" i="1"/>
  <c r="B2053" i="1"/>
  <c r="C2041" i="1"/>
  <c r="B2041" i="1"/>
  <c r="B2042" i="1" s="1"/>
  <c r="B2043" i="1" s="1"/>
  <c r="B2044" i="1" s="1"/>
  <c r="C2039" i="1"/>
  <c r="B2039" i="1"/>
  <c r="C2037" i="1"/>
  <c r="B2037" i="1"/>
  <c r="C2013" i="1"/>
  <c r="B2013" i="1"/>
  <c r="B2014" i="1" s="1"/>
  <c r="C2011" i="1"/>
  <c r="B2011" i="1"/>
  <c r="C2007" i="1"/>
  <c r="B2007" i="1"/>
  <c r="B2008" i="1" s="1"/>
  <c r="B2009" i="1" s="1"/>
  <c r="C2005" i="1"/>
  <c r="B2005" i="1"/>
  <c r="C2001" i="1"/>
  <c r="B2001" i="1"/>
  <c r="B2002" i="1" s="1"/>
  <c r="B2003" i="1" s="1"/>
  <c r="C1991" i="1"/>
  <c r="B1991" i="1"/>
  <c r="B1992" i="1" s="1"/>
  <c r="B1993" i="1" s="1"/>
  <c r="B1994" i="1" s="1"/>
  <c r="C1965" i="1"/>
  <c r="B1965" i="1"/>
  <c r="B1966" i="1" s="1"/>
  <c r="B1967" i="1" s="1"/>
  <c r="B1968" i="1" s="1"/>
  <c r="C1949" i="1"/>
  <c r="B1949" i="1"/>
  <c r="B1950" i="1" s="1"/>
  <c r="C1941" i="1"/>
  <c r="B1941" i="1"/>
  <c r="B1942" i="1" s="1"/>
  <c r="C1895" i="1"/>
  <c r="B1895" i="1"/>
  <c r="B1896" i="1" s="1"/>
  <c r="B1897" i="1" s="1"/>
  <c r="B1898" i="1" s="1"/>
  <c r="B1899" i="1" s="1"/>
  <c r="B1900" i="1" s="1"/>
  <c r="B1901" i="1" s="1"/>
  <c r="B1902" i="1" s="1"/>
  <c r="B1903" i="1" s="1"/>
  <c r="B1904" i="1" s="1"/>
  <c r="C1893" i="1"/>
  <c r="B1893" i="1"/>
  <c r="C1879" i="1"/>
  <c r="B1879" i="1"/>
  <c r="B1880" i="1" s="1"/>
  <c r="B1881" i="1" s="1"/>
  <c r="B1882" i="1" s="1"/>
  <c r="B1883" i="1" s="1"/>
  <c r="B1884" i="1" s="1"/>
  <c r="B1885" i="1" s="1"/>
  <c r="B1886" i="1" s="1"/>
  <c r="C1877" i="1"/>
  <c r="B1877" i="1"/>
  <c r="C1845" i="1"/>
  <c r="B1845" i="1"/>
  <c r="B1846" i="1" s="1"/>
  <c r="C1833" i="1"/>
  <c r="B1833" i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C1825" i="1"/>
  <c r="B1825" i="1"/>
  <c r="B1826" i="1" s="1"/>
  <c r="C1823" i="1"/>
  <c r="B1823" i="1"/>
  <c r="C1821" i="1"/>
  <c r="B1821" i="1"/>
  <c r="C1795" i="1"/>
  <c r="B1795" i="1"/>
  <c r="B1796" i="1" s="1"/>
  <c r="B1797" i="1" s="1"/>
  <c r="B1798" i="1" s="1"/>
  <c r="B1799" i="1" s="1"/>
  <c r="B1800" i="1" s="1"/>
  <c r="B1801" i="1" s="1"/>
  <c r="B1802" i="1" s="1"/>
  <c r="C1789" i="1"/>
  <c r="B1789" i="1"/>
  <c r="B1790" i="1" s="1"/>
  <c r="B1791" i="1" s="1"/>
  <c r="B1792" i="1" s="1"/>
  <c r="B1793" i="1" s="1"/>
  <c r="C1761" i="1"/>
  <c r="B1761" i="1"/>
  <c r="B1762" i="1" s="1"/>
  <c r="B1763" i="1" s="1"/>
  <c r="B1764" i="1" s="1"/>
  <c r="B1765" i="1" s="1"/>
  <c r="B1766" i="1" s="1"/>
  <c r="B1767" i="1" s="1"/>
  <c r="B1768" i="1" s="1"/>
  <c r="C1729" i="1"/>
  <c r="B1729" i="1"/>
  <c r="B1730" i="1" s="1"/>
  <c r="B1731" i="1" s="1"/>
  <c r="B1732" i="1" s="1"/>
  <c r="B1733" i="1" s="1"/>
  <c r="B1734" i="1" s="1"/>
  <c r="B1735" i="1" s="1"/>
  <c r="B1736" i="1" s="1"/>
  <c r="C1725" i="1"/>
  <c r="B1725" i="1"/>
  <c r="B1726" i="1" s="1"/>
  <c r="B1727" i="1" s="1"/>
  <c r="C1723" i="1"/>
  <c r="B1723" i="1"/>
  <c r="C1721" i="1"/>
  <c r="B1721" i="1"/>
  <c r="C1719" i="1"/>
  <c r="B1719" i="1"/>
  <c r="C1717" i="1"/>
  <c r="B1717" i="1"/>
  <c r="C1715" i="1"/>
  <c r="B1715" i="1"/>
  <c r="C1695" i="1"/>
  <c r="B1695" i="1"/>
  <c r="B1696" i="1" s="1"/>
  <c r="B1697" i="1" s="1"/>
  <c r="B1698" i="1" s="1"/>
  <c r="B1699" i="1" s="1"/>
  <c r="B1700" i="1" s="1"/>
  <c r="B1701" i="1" s="1"/>
  <c r="B1702" i="1" s="1"/>
  <c r="B1703" i="1" s="1"/>
  <c r="B1704" i="1" s="1"/>
  <c r="C1693" i="1"/>
  <c r="B1693" i="1"/>
  <c r="C1681" i="1"/>
  <c r="B1681" i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C1669" i="1"/>
  <c r="B1669" i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C1657" i="1"/>
  <c r="B1657" i="1"/>
  <c r="B1658" i="1" s="1"/>
  <c r="B1659" i="1" s="1"/>
  <c r="B1660" i="1" s="1"/>
  <c r="B1661" i="1" s="1"/>
  <c r="B1662" i="1" s="1"/>
  <c r="C1655" i="1"/>
  <c r="B1655" i="1"/>
  <c r="C1649" i="1"/>
  <c r="B1649" i="1"/>
  <c r="B1650" i="1" s="1"/>
  <c r="B1651" i="1" s="1"/>
  <c r="B1652" i="1" s="1"/>
  <c r="B1653" i="1" s="1"/>
  <c r="C1647" i="1"/>
  <c r="B1647" i="1"/>
  <c r="C1645" i="1"/>
  <c r="B1645" i="1"/>
  <c r="C1641" i="1"/>
  <c r="B1641" i="1"/>
  <c r="B1642" i="1" s="1"/>
  <c r="B1643" i="1" s="1"/>
  <c r="C1639" i="1"/>
  <c r="B1639" i="1"/>
  <c r="C1637" i="1"/>
  <c r="B1637" i="1"/>
  <c r="C1635" i="1"/>
  <c r="B1635" i="1"/>
  <c r="C1621" i="1"/>
  <c r="B1621" i="1"/>
  <c r="B1622" i="1" s="1"/>
  <c r="B1623" i="1" s="1"/>
  <c r="B1624" i="1" s="1"/>
  <c r="B1625" i="1" s="1"/>
  <c r="B1626" i="1" s="1"/>
  <c r="C1613" i="1"/>
  <c r="B1613" i="1"/>
  <c r="B1614" i="1" s="1"/>
  <c r="C1611" i="1"/>
  <c r="B1611" i="1"/>
  <c r="C1609" i="1"/>
  <c r="B1609" i="1"/>
  <c r="C1607" i="1"/>
  <c r="B1607" i="1"/>
  <c r="C1601" i="1"/>
  <c r="B1601" i="1"/>
  <c r="B1602" i="1" s="1"/>
  <c r="B1603" i="1" s="1"/>
  <c r="B1604" i="1" s="1"/>
  <c r="B1605" i="1" s="1"/>
  <c r="C1599" i="1"/>
  <c r="B1599" i="1"/>
  <c r="C1597" i="1"/>
  <c r="B1597" i="1"/>
  <c r="C1595" i="1"/>
  <c r="B1595" i="1"/>
  <c r="C1583" i="1"/>
  <c r="B1583" i="1"/>
  <c r="B1584" i="1" s="1"/>
  <c r="B1585" i="1" s="1"/>
  <c r="B1586" i="1" s="1"/>
  <c r="B1587" i="1" s="1"/>
  <c r="B1588" i="1" s="1"/>
  <c r="C1579" i="1"/>
  <c r="B1579" i="1"/>
  <c r="B1580" i="1" s="1"/>
  <c r="B1581" i="1" s="1"/>
  <c r="C1575" i="1"/>
  <c r="B1575" i="1"/>
  <c r="B1576" i="1" s="1"/>
  <c r="B1577" i="1" s="1"/>
  <c r="C1557" i="1"/>
  <c r="B1557" i="1"/>
  <c r="B1558" i="1" s="1"/>
  <c r="C1543" i="1"/>
  <c r="B1543" i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C1533" i="1"/>
  <c r="B1533" i="1"/>
  <c r="B1534" i="1" s="1"/>
  <c r="C1531" i="1"/>
  <c r="B1531" i="1"/>
  <c r="C1509" i="1"/>
  <c r="B1509" i="1"/>
  <c r="B1510" i="1" s="1"/>
  <c r="B1511" i="1" s="1"/>
  <c r="B1512" i="1" s="1"/>
  <c r="C1503" i="1"/>
  <c r="B1503" i="1"/>
  <c r="B1504" i="1" s="1"/>
  <c r="C1501" i="1"/>
  <c r="B1501" i="1"/>
  <c r="C1493" i="1"/>
  <c r="B1493" i="1"/>
  <c r="B1494" i="1" s="1"/>
  <c r="C1481" i="1"/>
  <c r="B1481" i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C1469" i="1"/>
  <c r="B1469" i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C1455" i="1"/>
  <c r="B1455" i="1"/>
  <c r="B1456" i="1" s="1"/>
  <c r="B1457" i="1" s="1"/>
  <c r="B1458" i="1" s="1"/>
  <c r="C1439" i="1"/>
  <c r="B1439" i="1"/>
  <c r="B1440" i="1" s="1"/>
  <c r="B1441" i="1" s="1"/>
  <c r="B1442" i="1" s="1"/>
  <c r="B1443" i="1" s="1"/>
  <c r="B1444" i="1" s="1"/>
  <c r="C1421" i="1"/>
  <c r="B1421" i="1"/>
  <c r="B1422" i="1" s="1"/>
  <c r="B1423" i="1" s="1"/>
  <c r="B1424" i="1" s="1"/>
  <c r="C1405" i="1"/>
  <c r="B1405" i="1"/>
  <c r="B1406" i="1" s="1"/>
  <c r="C1403" i="1"/>
  <c r="B1403" i="1"/>
  <c r="C1401" i="1"/>
  <c r="B1401" i="1"/>
  <c r="C1397" i="1"/>
  <c r="B1397" i="1"/>
  <c r="B1398" i="1" s="1"/>
  <c r="B1399" i="1" s="1"/>
  <c r="C1375" i="1"/>
  <c r="B1375" i="1"/>
  <c r="B1376" i="1" s="1"/>
  <c r="B1377" i="1" s="1"/>
  <c r="B1378" i="1" s="1"/>
  <c r="B1379" i="1" s="1"/>
  <c r="B1380" i="1" s="1"/>
  <c r="B1381" i="1" s="1"/>
  <c r="B1382" i="1" s="1"/>
  <c r="C1363" i="1"/>
  <c r="B1363" i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C1353" i="1"/>
  <c r="B1353" i="1"/>
  <c r="B1354" i="1" s="1"/>
  <c r="B1355" i="1" s="1"/>
  <c r="B1356" i="1" s="1"/>
  <c r="B1357" i="1" s="1"/>
  <c r="B1358" i="1" s="1"/>
  <c r="C1333" i="1"/>
  <c r="B1333" i="1"/>
  <c r="B1334" i="1" s="1"/>
  <c r="B1335" i="1" s="1"/>
  <c r="B1336" i="1" s="1"/>
  <c r="B1337" i="1" s="1"/>
  <c r="B1338" i="1" s="1"/>
  <c r="B1339" i="1" s="1"/>
  <c r="B1340" i="1" s="1"/>
  <c r="B1341" i="1" s="1"/>
  <c r="B1342" i="1" s="1"/>
  <c r="C1297" i="1"/>
  <c r="B1297" i="1"/>
  <c r="B1298" i="1" s="1"/>
  <c r="B1299" i="1" s="1"/>
  <c r="B1300" i="1" s="1"/>
  <c r="B1301" i="1" s="1"/>
  <c r="B1302" i="1" s="1"/>
  <c r="B1303" i="1" s="1"/>
  <c r="B1304" i="1" s="1"/>
  <c r="C1275" i="1"/>
  <c r="B1275" i="1"/>
  <c r="B1276" i="1" s="1"/>
  <c r="B1277" i="1" s="1"/>
  <c r="B1278" i="1" s="1"/>
  <c r="B1279" i="1" s="1"/>
  <c r="B1280" i="1" s="1"/>
  <c r="B1281" i="1" s="1"/>
  <c r="B1282" i="1" s="1"/>
  <c r="B1283" i="1" s="1"/>
  <c r="B1284" i="1" s="1"/>
  <c r="C1267" i="1"/>
  <c r="B1267" i="1"/>
  <c r="B1268" i="1" s="1"/>
  <c r="B1269" i="1" s="1"/>
  <c r="B1270" i="1" s="1"/>
  <c r="C1263" i="1"/>
  <c r="B1263" i="1"/>
  <c r="B1264" i="1" s="1"/>
  <c r="B1265" i="1" s="1"/>
  <c r="C1259" i="1"/>
  <c r="B1259" i="1"/>
  <c r="B1260" i="1" s="1"/>
  <c r="B1261" i="1" s="1"/>
  <c r="C1255" i="1"/>
  <c r="B1255" i="1"/>
  <c r="B1256" i="1" s="1"/>
  <c r="B1257" i="1" s="1"/>
  <c r="C1253" i="1"/>
  <c r="B1253" i="1"/>
  <c r="C1249" i="1"/>
  <c r="B1249" i="1"/>
  <c r="B1250" i="1" s="1"/>
  <c r="B1251" i="1" s="1"/>
  <c r="C1245" i="1"/>
  <c r="B1245" i="1"/>
  <c r="B1246" i="1" s="1"/>
  <c r="B1247" i="1" s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B1229" i="1"/>
  <c r="B1230" i="1" s="1"/>
  <c r="B1231" i="1" s="1"/>
  <c r="B1232" i="1" s="1"/>
  <c r="B1233" i="1" s="1"/>
  <c r="B1234" i="1" s="1"/>
  <c r="B1235" i="1" s="1"/>
  <c r="B1236" i="1" s="1"/>
  <c r="B1237" i="1" s="1"/>
  <c r="B1238" i="1" s="1"/>
  <c r="C1217" i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B1217" i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B1205" i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C1193" i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B1193" i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C1159" i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B1159" i="1"/>
  <c r="B1160" i="1" s="1"/>
  <c r="B1161" i="1" s="1"/>
  <c r="B1162" i="1" s="1"/>
  <c r="B1163" i="1" s="1"/>
  <c r="B1164" i="1" s="1"/>
  <c r="B1165" i="1" s="1"/>
  <c r="B1166" i="1" s="1"/>
  <c r="B1167" i="1" s="1"/>
  <c r="B1168" i="1" s="1"/>
  <c r="C1145" i="1"/>
  <c r="C1146" i="1" s="1"/>
  <c r="C1147" i="1" s="1"/>
  <c r="C1148" i="1" s="1"/>
  <c r="C1149" i="1" s="1"/>
  <c r="C1150" i="1" s="1"/>
  <c r="C1151" i="1" s="1"/>
  <c r="C1152" i="1" s="1"/>
  <c r="C1153" i="1" s="1"/>
  <c r="B1145" i="1"/>
  <c r="B1146" i="1" s="1"/>
  <c r="B1147" i="1" s="1"/>
  <c r="B1148" i="1" s="1"/>
  <c r="B1149" i="1" s="1"/>
  <c r="B1150" i="1" s="1"/>
  <c r="B1151" i="1" s="1"/>
  <c r="B1152" i="1" s="1"/>
  <c r="C1141" i="1"/>
  <c r="C1142" i="1" s="1"/>
  <c r="C1143" i="1" s="1"/>
  <c r="C1144" i="1" s="1"/>
  <c r="B1141" i="1"/>
  <c r="B1142" i="1" s="1"/>
  <c r="B1143" i="1" s="1"/>
  <c r="C1123" i="1"/>
  <c r="C1124" i="1" s="1"/>
  <c r="C1125" i="1" s="1"/>
  <c r="B1123" i="1"/>
  <c r="B1124" i="1" s="1"/>
  <c r="C1107" i="1"/>
  <c r="C1108" i="1" s="1"/>
  <c r="C1109" i="1" s="1"/>
  <c r="C1110" i="1" s="1"/>
  <c r="C1111" i="1" s="1"/>
  <c r="C1112" i="1" s="1"/>
  <c r="C1113" i="1" s="1"/>
  <c r="C1114" i="1" s="1"/>
  <c r="C1115" i="1" s="1"/>
  <c r="B1107" i="1"/>
  <c r="B1108" i="1" s="1"/>
  <c r="B1109" i="1" s="1"/>
  <c r="B1110" i="1" s="1"/>
  <c r="B1111" i="1" s="1"/>
  <c r="B1112" i="1" s="1"/>
  <c r="B1113" i="1" s="1"/>
  <c r="B1114" i="1" s="1"/>
  <c r="C1105" i="1"/>
  <c r="C1106" i="1" s="1"/>
  <c r="B1105" i="1"/>
  <c r="C1103" i="1"/>
  <c r="C1104" i="1" s="1"/>
  <c r="B1103" i="1"/>
  <c r="C1101" i="1"/>
  <c r="C1102" i="1" s="1"/>
  <c r="B1101" i="1"/>
  <c r="C1065" i="1"/>
  <c r="C1066" i="1" s="1"/>
  <c r="C1067" i="1" s="1"/>
  <c r="B1065" i="1"/>
  <c r="B1066" i="1" s="1"/>
  <c r="C1057" i="1"/>
  <c r="C1058" i="1" s="1"/>
  <c r="C1059" i="1" s="1"/>
  <c r="C1060" i="1" s="1"/>
  <c r="C1061" i="1" s="1"/>
  <c r="C1062" i="1" s="1"/>
  <c r="C1063" i="1" s="1"/>
  <c r="C1064" i="1" s="1"/>
  <c r="B1057" i="1"/>
  <c r="B1058" i="1" s="1"/>
  <c r="B1059" i="1" s="1"/>
  <c r="B1060" i="1" s="1"/>
  <c r="B1061" i="1" s="1"/>
  <c r="B1062" i="1" s="1"/>
  <c r="B1063" i="1" s="1"/>
  <c r="C1031" i="1"/>
  <c r="C1032" i="1" s="1"/>
  <c r="C1033" i="1" s="1"/>
  <c r="C1034" i="1" s="1"/>
  <c r="C1035" i="1" s="1"/>
  <c r="C1036" i="1" s="1"/>
  <c r="C1037" i="1" s="1"/>
  <c r="C1038" i="1" s="1"/>
  <c r="C1039" i="1" s="1"/>
  <c r="B1031" i="1"/>
  <c r="B1032" i="1" s="1"/>
  <c r="B1033" i="1" s="1"/>
  <c r="B1034" i="1" s="1"/>
  <c r="B1035" i="1" s="1"/>
  <c r="B1036" i="1" s="1"/>
  <c r="B1037" i="1" s="1"/>
  <c r="B1038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B1019" i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C987" i="1"/>
  <c r="C988" i="1" s="1"/>
  <c r="C989" i="1" s="1"/>
  <c r="B987" i="1"/>
  <c r="B988" i="1" s="1"/>
  <c r="C955" i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B955" i="1"/>
  <c r="B956" i="1" s="1"/>
  <c r="B957" i="1" s="1"/>
  <c r="B958" i="1" s="1"/>
  <c r="B959" i="1" s="1"/>
  <c r="B960" i="1" s="1"/>
  <c r="B961" i="1" s="1"/>
  <c r="B962" i="1" s="1"/>
  <c r="B963" i="1" s="1"/>
  <c r="B964" i="1" s="1"/>
  <c r="C949" i="1"/>
  <c r="C950" i="1" s="1"/>
  <c r="C951" i="1" s="1"/>
  <c r="B949" i="1"/>
  <c r="B950" i="1" s="1"/>
  <c r="C945" i="1"/>
  <c r="C946" i="1" s="1"/>
  <c r="C947" i="1" s="1"/>
  <c r="C948" i="1" s="1"/>
  <c r="B945" i="1"/>
  <c r="B946" i="1" s="1"/>
  <c r="B947" i="1" s="1"/>
  <c r="C939" i="1"/>
  <c r="C940" i="1" s="1"/>
  <c r="C941" i="1" s="1"/>
  <c r="C942" i="1" s="1"/>
  <c r="C943" i="1" s="1"/>
  <c r="C944" i="1" s="1"/>
  <c r="B939" i="1"/>
  <c r="B940" i="1" s="1"/>
  <c r="B941" i="1" s="1"/>
  <c r="B942" i="1" s="1"/>
  <c r="B943" i="1" s="1"/>
  <c r="C903" i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B903" i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B849" i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C821" i="1"/>
  <c r="C822" i="1" s="1"/>
  <c r="C823" i="1" s="1"/>
  <c r="B821" i="1"/>
  <c r="B822" i="1" s="1"/>
  <c r="C819" i="1"/>
  <c r="C820" i="1" s="1"/>
  <c r="B819" i="1"/>
  <c r="C799" i="1"/>
  <c r="C800" i="1" s="1"/>
  <c r="C801" i="1" s="1"/>
  <c r="B799" i="1"/>
  <c r="B800" i="1" s="1"/>
  <c r="C757" i="1"/>
  <c r="C758" i="1" s="1"/>
  <c r="C759" i="1" s="1"/>
  <c r="C760" i="1" s="1"/>
  <c r="C761" i="1" s="1"/>
  <c r="B757" i="1"/>
  <c r="B758" i="1" s="1"/>
  <c r="B759" i="1" s="1"/>
  <c r="B760" i="1" s="1"/>
  <c r="C725" i="1"/>
  <c r="C726" i="1" s="1"/>
  <c r="C727" i="1" s="1"/>
  <c r="B725" i="1"/>
  <c r="B726" i="1" s="1"/>
  <c r="C719" i="1"/>
  <c r="C720" i="1" s="1"/>
  <c r="C721" i="1" s="1"/>
  <c r="C722" i="1" s="1"/>
  <c r="C723" i="1" s="1"/>
  <c r="C724" i="1" s="1"/>
  <c r="B719" i="1"/>
  <c r="B720" i="1" s="1"/>
  <c r="B721" i="1" s="1"/>
  <c r="B722" i="1" s="1"/>
  <c r="B723" i="1" s="1"/>
  <c r="C715" i="1"/>
  <c r="C716" i="1" s="1"/>
  <c r="C717" i="1" s="1"/>
  <c r="C718" i="1" s="1"/>
  <c r="B715" i="1"/>
  <c r="B716" i="1" s="1"/>
  <c r="B717" i="1" s="1"/>
  <c r="C713" i="1"/>
  <c r="C714" i="1" s="1"/>
  <c r="B713" i="1"/>
  <c r="C693" i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B693" i="1"/>
  <c r="B694" i="1" s="1"/>
  <c r="B695" i="1" s="1"/>
  <c r="B696" i="1" s="1"/>
  <c r="B697" i="1" s="1"/>
  <c r="B698" i="1" s="1"/>
  <c r="B699" i="1" s="1"/>
  <c r="B700" i="1" s="1"/>
  <c r="B701" i="1" s="1"/>
  <c r="B702" i="1" s="1"/>
  <c r="C687" i="1"/>
  <c r="C688" i="1" s="1"/>
  <c r="C689" i="1" s="1"/>
  <c r="C690" i="1" s="1"/>
  <c r="C691" i="1" s="1"/>
  <c r="C692" i="1" s="1"/>
  <c r="B687" i="1"/>
  <c r="B688" i="1" s="1"/>
  <c r="B689" i="1" s="1"/>
  <c r="B690" i="1" s="1"/>
  <c r="B691" i="1" s="1"/>
  <c r="C679" i="1"/>
  <c r="C680" i="1" s="1"/>
  <c r="C681" i="1" s="1"/>
  <c r="C682" i="1" s="1"/>
  <c r="C683" i="1" s="1"/>
  <c r="C684" i="1" s="1"/>
  <c r="C685" i="1" s="1"/>
  <c r="C686" i="1" s="1"/>
  <c r="B679" i="1"/>
  <c r="B680" i="1" s="1"/>
  <c r="B681" i="1" s="1"/>
  <c r="B682" i="1" s="1"/>
  <c r="B683" i="1" s="1"/>
  <c r="B684" i="1" s="1"/>
  <c r="B685" i="1" s="1"/>
  <c r="C665" i="1"/>
  <c r="C666" i="1" s="1"/>
  <c r="C667" i="1" s="1"/>
  <c r="B665" i="1"/>
  <c r="B666" i="1" s="1"/>
  <c r="C655" i="1"/>
  <c r="C656" i="1" s="1"/>
  <c r="C657" i="1" s="1"/>
  <c r="B655" i="1"/>
  <c r="B656" i="1" s="1"/>
  <c r="C653" i="1"/>
  <c r="C654" i="1" s="1"/>
  <c r="B653" i="1"/>
  <c r="C635" i="1"/>
  <c r="C636" i="1" s="1"/>
  <c r="C637" i="1" s="1"/>
  <c r="C638" i="1" s="1"/>
  <c r="C639" i="1" s="1"/>
  <c r="C640" i="1" s="1"/>
  <c r="C641" i="1" s="1"/>
  <c r="B635" i="1"/>
  <c r="B636" i="1" s="1"/>
  <c r="B637" i="1" s="1"/>
  <c r="B638" i="1" s="1"/>
  <c r="B639" i="1" s="1"/>
  <c r="B640" i="1" s="1"/>
  <c r="C613" i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B613" i="1"/>
  <c r="B614" i="1" s="1"/>
  <c r="B615" i="1" s="1"/>
  <c r="B616" i="1" s="1"/>
  <c r="B617" i="1" s="1"/>
  <c r="B618" i="1" s="1"/>
  <c r="B619" i="1" s="1"/>
  <c r="B620" i="1" s="1"/>
  <c r="B621" i="1" s="1"/>
  <c r="B622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B593" i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C575" i="1"/>
  <c r="C576" i="1" s="1"/>
  <c r="C577" i="1" s="1"/>
  <c r="C578" i="1" s="1"/>
  <c r="C579" i="1" s="1"/>
  <c r="B575" i="1"/>
  <c r="B576" i="1" s="1"/>
  <c r="B577" i="1" s="1"/>
  <c r="B578" i="1" s="1"/>
  <c r="C573" i="1"/>
  <c r="C574" i="1" s="1"/>
  <c r="B573" i="1"/>
  <c r="C569" i="1"/>
  <c r="C570" i="1" s="1"/>
  <c r="C571" i="1" s="1"/>
  <c r="C572" i="1" s="1"/>
  <c r="B569" i="1"/>
  <c r="B570" i="1" s="1"/>
  <c r="B571" i="1" s="1"/>
  <c r="C567" i="1"/>
  <c r="C568" i="1" s="1"/>
  <c r="B567" i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B553" i="1"/>
  <c r="B554" i="1" s="1"/>
  <c r="B555" i="1" s="1"/>
  <c r="B556" i="1" s="1"/>
  <c r="B557" i="1" s="1"/>
  <c r="B558" i="1" s="1"/>
  <c r="B559" i="1" s="1"/>
  <c r="B560" i="1" s="1"/>
  <c r="B561" i="1" s="1"/>
  <c r="B562" i="1" s="1"/>
  <c r="C549" i="1"/>
  <c r="C550" i="1" s="1"/>
  <c r="C551" i="1" s="1"/>
  <c r="C552" i="1" s="1"/>
  <c r="B549" i="1"/>
  <c r="B550" i="1" s="1"/>
  <c r="B551" i="1" s="1"/>
  <c r="C525" i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B525" i="1"/>
  <c r="B526" i="1" s="1"/>
  <c r="B527" i="1" s="1"/>
  <c r="B528" i="1" s="1"/>
  <c r="B529" i="1" s="1"/>
  <c r="B530" i="1" s="1"/>
  <c r="B531" i="1" s="1"/>
  <c r="B532" i="1" s="1"/>
  <c r="B533" i="1" s="1"/>
  <c r="B534" i="1" s="1"/>
  <c r="C507" i="1"/>
  <c r="C508" i="1" s="1"/>
  <c r="C509" i="1" s="1"/>
  <c r="B507" i="1"/>
  <c r="B508" i="1" s="1"/>
  <c r="C505" i="1"/>
  <c r="C506" i="1" s="1"/>
  <c r="B505" i="1"/>
  <c r="C503" i="1"/>
  <c r="C504" i="1" s="1"/>
  <c r="B503" i="1"/>
  <c r="C501" i="1"/>
  <c r="C502" i="1" s="1"/>
  <c r="B501" i="1"/>
  <c r="C493" i="1"/>
  <c r="C494" i="1" s="1"/>
  <c r="C495" i="1" s="1"/>
  <c r="C496" i="1" s="1"/>
  <c r="C497" i="1" s="1"/>
  <c r="C498" i="1" s="1"/>
  <c r="C499" i="1" s="1"/>
  <c r="C500" i="1" s="1"/>
  <c r="B493" i="1"/>
  <c r="B494" i="1" s="1"/>
  <c r="B495" i="1" s="1"/>
  <c r="B496" i="1" s="1"/>
  <c r="B497" i="1" s="1"/>
  <c r="B498" i="1" s="1"/>
  <c r="B499" i="1" s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B465" i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C445" i="1"/>
  <c r="C446" i="1" s="1"/>
  <c r="C447" i="1" s="1"/>
  <c r="C448" i="1" s="1"/>
  <c r="C449" i="1" s="1"/>
  <c r="C450" i="1" s="1"/>
  <c r="C451" i="1" s="1"/>
  <c r="B445" i="1"/>
  <c r="B446" i="1" s="1"/>
  <c r="B447" i="1" s="1"/>
  <c r="B448" i="1" s="1"/>
  <c r="B449" i="1" s="1"/>
  <c r="B450" i="1" s="1"/>
  <c r="C439" i="1"/>
  <c r="C440" i="1" s="1"/>
  <c r="C441" i="1" s="1"/>
  <c r="C442" i="1" s="1"/>
  <c r="C443" i="1" s="1"/>
  <c r="C444" i="1" s="1"/>
  <c r="B439" i="1"/>
  <c r="B440" i="1" s="1"/>
  <c r="B441" i="1" s="1"/>
  <c r="B442" i="1" s="1"/>
  <c r="B443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B427" i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B411" i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C409" i="1"/>
  <c r="C410" i="1" s="1"/>
  <c r="B409" i="1"/>
  <c r="C407" i="1"/>
  <c r="C408" i="1" s="1"/>
  <c r="B407" i="1"/>
  <c r="C393" i="1"/>
  <c r="C394" i="1" s="1"/>
  <c r="C395" i="1" s="1"/>
  <c r="C396" i="1" s="1"/>
  <c r="C397" i="1" s="1"/>
  <c r="C398" i="1" s="1"/>
  <c r="C399" i="1" s="1"/>
  <c r="B393" i="1"/>
  <c r="B394" i="1" s="1"/>
  <c r="B395" i="1" s="1"/>
  <c r="B396" i="1" s="1"/>
  <c r="B397" i="1" s="1"/>
  <c r="B398" i="1" s="1"/>
  <c r="C391" i="1"/>
  <c r="C392" i="1" s="1"/>
  <c r="B391" i="1"/>
  <c r="C389" i="1"/>
  <c r="C390" i="1" s="1"/>
  <c r="B389" i="1"/>
  <c r="C381" i="1"/>
  <c r="C382" i="1" s="1"/>
  <c r="C383" i="1" s="1"/>
  <c r="C384" i="1" s="1"/>
  <c r="C385" i="1" s="1"/>
  <c r="C386" i="1" s="1"/>
  <c r="C387" i="1" s="1"/>
  <c r="C388" i="1" s="1"/>
  <c r="B381" i="1"/>
  <c r="B382" i="1" s="1"/>
  <c r="B383" i="1" s="1"/>
  <c r="B384" i="1" s="1"/>
  <c r="B385" i="1" s="1"/>
  <c r="B386" i="1" s="1"/>
  <c r="B387" i="1" s="1"/>
  <c r="C379" i="1"/>
  <c r="C380" i="1" s="1"/>
  <c r="B379" i="1"/>
  <c r="C359" i="1"/>
  <c r="C360" i="1" s="1"/>
  <c r="C361" i="1" s="1"/>
  <c r="B359" i="1"/>
  <c r="B360" i="1" s="1"/>
  <c r="C349" i="1"/>
  <c r="C350" i="1" s="1"/>
  <c r="C351" i="1" s="1"/>
  <c r="B349" i="1"/>
  <c r="B350" i="1" s="1"/>
  <c r="C325" i="1"/>
  <c r="C326" i="1" s="1"/>
  <c r="C327" i="1" s="1"/>
  <c r="C323" i="1"/>
  <c r="C324" i="1" s="1"/>
  <c r="B323" i="1"/>
  <c r="B324" i="1" s="1"/>
  <c r="B325" i="1" s="1"/>
  <c r="B326" i="1" s="1"/>
  <c r="C321" i="1"/>
  <c r="C322" i="1" s="1"/>
  <c r="B321" i="1"/>
  <c r="C317" i="1"/>
  <c r="C318" i="1" s="1"/>
  <c r="C319" i="1" s="1"/>
  <c r="C320" i="1" s="1"/>
  <c r="B317" i="1"/>
  <c r="B318" i="1" s="1"/>
  <c r="B319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C299" i="1"/>
  <c r="C300" i="1" s="1"/>
  <c r="C301" i="1" s="1"/>
  <c r="C302" i="1" s="1"/>
  <c r="C303" i="1" s="1"/>
  <c r="C304" i="1" s="1"/>
  <c r="B299" i="1"/>
  <c r="B300" i="1" s="1"/>
  <c r="B301" i="1" s="1"/>
  <c r="B302" i="1" s="1"/>
  <c r="B303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B277" i="1"/>
  <c r="B278" i="1" s="1"/>
  <c r="B279" i="1" s="1"/>
  <c r="B280" i="1" s="1"/>
  <c r="B281" i="1" s="1"/>
  <c r="B282" i="1" s="1"/>
  <c r="B283" i="1" s="1"/>
  <c r="B284" i="1" s="1"/>
  <c r="B285" i="1" s="1"/>
  <c r="B286" i="1" s="1"/>
  <c r="C273" i="1"/>
  <c r="C274" i="1" s="1"/>
  <c r="C275" i="1" s="1"/>
  <c r="C276" i="1" s="1"/>
  <c r="B273" i="1"/>
  <c r="B274" i="1" s="1"/>
  <c r="B275" i="1" s="1"/>
  <c r="C265" i="1"/>
  <c r="C266" i="1" s="1"/>
  <c r="C267" i="1" s="1"/>
  <c r="C268" i="1" s="1"/>
  <c r="C269" i="1" s="1"/>
  <c r="C270" i="1" s="1"/>
  <c r="C271" i="1" s="1"/>
  <c r="C272" i="1" s="1"/>
  <c r="B265" i="1"/>
  <c r="B266" i="1" s="1"/>
  <c r="B267" i="1" s="1"/>
  <c r="B268" i="1" s="1"/>
  <c r="B269" i="1" s="1"/>
  <c r="B270" i="1" s="1"/>
  <c r="B271" i="1" s="1"/>
  <c r="C261" i="1"/>
  <c r="C262" i="1" s="1"/>
  <c r="C263" i="1" s="1"/>
  <c r="C264" i="1" s="1"/>
  <c r="B261" i="1"/>
  <c r="B262" i="1" s="1"/>
  <c r="B263" i="1" s="1"/>
  <c r="C259" i="1"/>
  <c r="C260" i="1" s="1"/>
  <c r="B259" i="1"/>
  <c r="C255" i="1"/>
  <c r="C256" i="1" s="1"/>
  <c r="C257" i="1" s="1"/>
  <c r="C258" i="1" s="1"/>
  <c r="B255" i="1"/>
  <c r="B256" i="1" s="1"/>
  <c r="B257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B223" i="1"/>
  <c r="B224" i="1" s="1"/>
  <c r="B225" i="1" s="1"/>
  <c r="B226" i="1" s="1"/>
  <c r="B227" i="1" s="1"/>
  <c r="B228" i="1" s="1"/>
  <c r="B229" i="1" s="1"/>
  <c r="B230" i="1" s="1"/>
  <c r="B231" i="1" s="1"/>
  <c r="B232" i="1" s="1"/>
  <c r="C187" i="1"/>
  <c r="B187" i="1"/>
  <c r="B188" i="1" s="1"/>
  <c r="B189" i="1" s="1"/>
  <c r="B190" i="1" s="1"/>
  <c r="B191" i="1" s="1"/>
  <c r="B192" i="1" s="1"/>
  <c r="B193" i="1" s="1"/>
  <c r="B194" i="1" s="1"/>
  <c r="B195" i="1" s="1"/>
  <c r="B196" i="1" s="1"/>
  <c r="C179" i="1"/>
  <c r="B179" i="1"/>
  <c r="B180" i="1" s="1"/>
  <c r="B181" i="1" s="1"/>
  <c r="B182" i="1" s="1"/>
  <c r="B183" i="1" s="1"/>
  <c r="B184" i="1" s="1"/>
  <c r="B185" i="1" s="1"/>
  <c r="C159" i="1"/>
  <c r="B159" i="1"/>
  <c r="B160" i="1" s="1"/>
  <c r="B161" i="1" s="1"/>
  <c r="B162" i="1" s="1"/>
  <c r="C157" i="1"/>
  <c r="B157" i="1"/>
  <c r="C115" i="1"/>
  <c r="B115" i="1"/>
  <c r="B116" i="1" s="1"/>
  <c r="B117" i="1" s="1"/>
  <c r="B118" i="1" s="1"/>
  <c r="B119" i="1" s="1"/>
  <c r="B120" i="1" s="1"/>
  <c r="B121" i="1" s="1"/>
  <c r="B122" i="1" s="1"/>
  <c r="B123" i="1" s="1"/>
  <c r="B124" i="1" s="1"/>
  <c r="C99" i="1"/>
  <c r="B99" i="1"/>
  <c r="B100" i="1" s="1"/>
  <c r="C83" i="1"/>
  <c r="B83" i="1"/>
  <c r="B84" i="1" s="1"/>
  <c r="B85" i="1" s="1"/>
  <c r="B86" i="1" s="1"/>
  <c r="B87" i="1" s="1"/>
  <c r="B88" i="1" s="1"/>
  <c r="B89" i="1" s="1"/>
  <c r="B90" i="1" s="1"/>
  <c r="C81" i="1"/>
  <c r="B81" i="1"/>
  <c r="C79" i="1"/>
  <c r="B79" i="1"/>
  <c r="C31" i="1"/>
  <c r="B31" i="1"/>
  <c r="B32" i="1" s="1"/>
  <c r="B33" i="1" s="1"/>
  <c r="B34" i="1" s="1"/>
  <c r="B35" i="1" s="1"/>
  <c r="B36" i="1" s="1"/>
  <c r="B37" i="1" s="1"/>
  <c r="B38" i="1" s="1"/>
  <c r="C11" i="1"/>
  <c r="B11" i="1"/>
  <c r="B12" i="1" s="1"/>
  <c r="B13" i="1" s="1"/>
  <c r="B14" i="1" s="1"/>
  <c r="B15" i="1" s="1"/>
  <c r="B16" i="1" s="1"/>
  <c r="C3" i="1"/>
  <c r="B3" i="1"/>
  <c r="C4222" i="1"/>
  <c r="C4223" i="1" s="1"/>
  <c r="C4224" i="1" s="1"/>
  <c r="C4225" i="1" s="1"/>
  <c r="C4226" i="1" s="1"/>
  <c r="C4227" i="1" s="1"/>
  <c r="C4218" i="1"/>
  <c r="C4219" i="1" s="1"/>
  <c r="C4220" i="1" s="1"/>
  <c r="B4218" i="1"/>
  <c r="B4219" i="1" s="1"/>
  <c r="C4216" i="1"/>
  <c r="C4217" i="1" s="1"/>
  <c r="B4216" i="1"/>
  <c r="C4210" i="1"/>
  <c r="C4211" i="1" s="1"/>
  <c r="C4212" i="1" s="1"/>
  <c r="C4213" i="1" s="1"/>
  <c r="C4214" i="1" s="1"/>
  <c r="C4215" i="1" s="1"/>
  <c r="C4202" i="1"/>
  <c r="C4203" i="1" s="1"/>
  <c r="C4204" i="1" s="1"/>
  <c r="C4205" i="1" s="1"/>
  <c r="C4206" i="1" s="1"/>
  <c r="C4207" i="1" s="1"/>
  <c r="C4208" i="1" s="1"/>
  <c r="C4200" i="1"/>
  <c r="C4198" i="1"/>
  <c r="C4196" i="1"/>
  <c r="C4192" i="1"/>
  <c r="C4193" i="1" s="1"/>
  <c r="C4194" i="1" s="1"/>
  <c r="B4192" i="1"/>
  <c r="B4193" i="1" s="1"/>
  <c r="C4168" i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66" i="1"/>
  <c r="C4164" i="1"/>
  <c r="C4162" i="1"/>
  <c r="C4160" i="1"/>
  <c r="C4156" i="1"/>
  <c r="C4157" i="1" s="1"/>
  <c r="C4158" i="1" s="1"/>
  <c r="C4152" i="1"/>
  <c r="C4153" i="1" s="1"/>
  <c r="C4154" i="1" s="1"/>
  <c r="B4152" i="1"/>
  <c r="B4153" i="1" s="1"/>
  <c r="C4150" i="1"/>
  <c r="C4146" i="1"/>
  <c r="C4147" i="1" s="1"/>
  <c r="C4148" i="1" s="1"/>
  <c r="C4142" i="1"/>
  <c r="C4143" i="1" s="1"/>
  <c r="C4144" i="1" s="1"/>
  <c r="B4142" i="1"/>
  <c r="B4143" i="1" s="1"/>
  <c r="C4138" i="1"/>
  <c r="C4139" i="1" s="1"/>
  <c r="C4140" i="1" s="1"/>
  <c r="C4141" i="1" s="1"/>
  <c r="C4136" i="1"/>
  <c r="C4134" i="1"/>
  <c r="C4130" i="1"/>
  <c r="C4131" i="1" s="1"/>
  <c r="C4132" i="1" s="1"/>
  <c r="C4126" i="1"/>
  <c r="C4127" i="1" s="1"/>
  <c r="C4128" i="1" s="1"/>
  <c r="B4126" i="1"/>
  <c r="B4127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B4116" i="1"/>
  <c r="B4117" i="1" s="1"/>
  <c r="B4118" i="1" s="1"/>
  <c r="B4119" i="1" s="1"/>
  <c r="B4120" i="1" s="1"/>
  <c r="B4121" i="1" s="1"/>
  <c r="B4122" i="1" s="1"/>
  <c r="B4123" i="1" s="1"/>
  <c r="B4124" i="1" s="1"/>
  <c r="C4108" i="1"/>
  <c r="C4109" i="1" s="1"/>
  <c r="C4110" i="1" s="1"/>
  <c r="C4111" i="1" s="1"/>
  <c r="C4112" i="1" s="1"/>
  <c r="C4113" i="1" s="1"/>
  <c r="C4114" i="1" s="1"/>
  <c r="C4115" i="1" s="1"/>
  <c r="B4108" i="1"/>
  <c r="B4109" i="1" s="1"/>
  <c r="B4110" i="1" s="1"/>
  <c r="B4111" i="1" s="1"/>
  <c r="B4112" i="1" s="1"/>
  <c r="B4113" i="1" s="1"/>
  <c r="B4114" i="1" s="1"/>
  <c r="C4100" i="1"/>
  <c r="C4101" i="1" s="1"/>
  <c r="C4102" i="1" s="1"/>
  <c r="C4103" i="1" s="1"/>
  <c r="C4104" i="1" s="1"/>
  <c r="C4105" i="1" s="1"/>
  <c r="C4106" i="1" s="1"/>
  <c r="C4107" i="1" s="1"/>
  <c r="B4100" i="1"/>
  <c r="B4101" i="1" s="1"/>
  <c r="B4102" i="1" s="1"/>
  <c r="B4103" i="1" s="1"/>
  <c r="B4104" i="1" s="1"/>
  <c r="B4105" i="1" s="1"/>
  <c r="B4106" i="1" s="1"/>
  <c r="C4096" i="1"/>
  <c r="C4097" i="1" s="1"/>
  <c r="C4098" i="1" s="1"/>
  <c r="C4099" i="1" s="1"/>
  <c r="C4088" i="1"/>
  <c r="C4089" i="1" s="1"/>
  <c r="C4090" i="1" s="1"/>
  <c r="C4091" i="1" s="1"/>
  <c r="C4092" i="1" s="1"/>
  <c r="C4093" i="1" s="1"/>
  <c r="C4094" i="1" s="1"/>
  <c r="C4080" i="1"/>
  <c r="C4081" i="1" s="1"/>
  <c r="C4082" i="1" s="1"/>
  <c r="C4083" i="1" s="1"/>
  <c r="C4084" i="1" s="1"/>
  <c r="C4085" i="1" s="1"/>
  <c r="C4086" i="1" s="1"/>
  <c r="B4080" i="1"/>
  <c r="B4081" i="1" s="1"/>
  <c r="B4082" i="1" s="1"/>
  <c r="B4083" i="1" s="1"/>
  <c r="B4084" i="1" s="1"/>
  <c r="B4085" i="1" s="1"/>
  <c r="C4072" i="1"/>
  <c r="C4073" i="1" s="1"/>
  <c r="C4074" i="1" s="1"/>
  <c r="C4075" i="1" s="1"/>
  <c r="C4076" i="1" s="1"/>
  <c r="C4077" i="1" s="1"/>
  <c r="C4078" i="1" s="1"/>
  <c r="B4072" i="1"/>
  <c r="B4073" i="1" s="1"/>
  <c r="B4074" i="1" s="1"/>
  <c r="B4075" i="1" s="1"/>
  <c r="B4076" i="1" s="1"/>
  <c r="B4077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B4062" i="1"/>
  <c r="B4063" i="1" s="1"/>
  <c r="B4064" i="1" s="1"/>
  <c r="B4065" i="1" s="1"/>
  <c r="B4066" i="1" s="1"/>
  <c r="B4067" i="1" s="1"/>
  <c r="B4068" i="1" s="1"/>
  <c r="B4069" i="1" s="1"/>
  <c r="B4070" i="1" s="1"/>
  <c r="C4060" i="1"/>
  <c r="C4061" i="1" s="1"/>
  <c r="C4058" i="1"/>
  <c r="C4052" i="1"/>
  <c r="C4053" i="1" s="1"/>
  <c r="C4054" i="1" s="1"/>
  <c r="C4055" i="1" s="1"/>
  <c r="C4056" i="1" s="1"/>
  <c r="B4052" i="1"/>
  <c r="B4053" i="1" s="1"/>
  <c r="B4054" i="1" s="1"/>
  <c r="B4055" i="1" s="1"/>
  <c r="C4044" i="1"/>
  <c r="C4045" i="1" s="1"/>
  <c r="C4046" i="1" s="1"/>
  <c r="C4047" i="1" s="1"/>
  <c r="C4048" i="1" s="1"/>
  <c r="C4049" i="1" s="1"/>
  <c r="C4050" i="1" s="1"/>
  <c r="C4051" i="1" s="1"/>
  <c r="B4044" i="1"/>
  <c r="B4045" i="1" s="1"/>
  <c r="B4046" i="1" s="1"/>
  <c r="B4047" i="1" s="1"/>
  <c r="B4048" i="1" s="1"/>
  <c r="B4049" i="1" s="1"/>
  <c r="B4050" i="1" s="1"/>
  <c r="C4040" i="1"/>
  <c r="C4041" i="1" s="1"/>
  <c r="C4042" i="1" s="1"/>
  <c r="C4043" i="1" s="1"/>
  <c r="B4040" i="1"/>
  <c r="B4041" i="1" s="1"/>
  <c r="B4042" i="1" s="1"/>
  <c r="C4036" i="1"/>
  <c r="C4037" i="1" s="1"/>
  <c r="C4038" i="1" s="1"/>
  <c r="C4039" i="1" s="1"/>
  <c r="B4036" i="1"/>
  <c r="B4037" i="1" s="1"/>
  <c r="B4038" i="1" s="1"/>
  <c r="C4034" i="1"/>
  <c r="C4035" i="1" s="1"/>
  <c r="B4034" i="1"/>
  <c r="C4024" i="1"/>
  <c r="C4025" i="1" s="1"/>
  <c r="C4026" i="1" s="1"/>
  <c r="C4027" i="1" s="1"/>
  <c r="C4028" i="1" s="1"/>
  <c r="C4029" i="1" s="1"/>
  <c r="C4030" i="1" s="1"/>
  <c r="C4031" i="1" s="1"/>
  <c r="C4032" i="1" s="1"/>
  <c r="C4022" i="1"/>
  <c r="C4020" i="1"/>
  <c r="C4018" i="1"/>
  <c r="C4016" i="1"/>
  <c r="C4012" i="1"/>
  <c r="C4013" i="1" s="1"/>
  <c r="C4014" i="1" s="1"/>
  <c r="C4008" i="1"/>
  <c r="C4009" i="1" s="1"/>
  <c r="C4010" i="1" s="1"/>
  <c r="B4008" i="1"/>
  <c r="B4009" i="1" s="1"/>
  <c r="C4002" i="1"/>
  <c r="C4003" i="1" s="1"/>
  <c r="C4004" i="1" s="1"/>
  <c r="C4005" i="1" s="1"/>
  <c r="C4006" i="1" s="1"/>
  <c r="C4007" i="1" s="1"/>
  <c r="B4002" i="1"/>
  <c r="B4003" i="1" s="1"/>
  <c r="B4004" i="1" s="1"/>
  <c r="B4005" i="1" s="1"/>
  <c r="B4006" i="1" s="1"/>
  <c r="C3998" i="1"/>
  <c r="C3999" i="1" s="1"/>
  <c r="C4000" i="1" s="1"/>
  <c r="C4001" i="1" s="1"/>
  <c r="C3994" i="1"/>
  <c r="C3995" i="1" s="1"/>
  <c r="C399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B3982" i="1"/>
  <c r="B3983" i="1" s="1"/>
  <c r="B3984" i="1" s="1"/>
  <c r="B3985" i="1" s="1"/>
  <c r="B3986" i="1" s="1"/>
  <c r="B3987" i="1" s="1"/>
  <c r="B3988" i="1" s="1"/>
  <c r="B3989" i="1" s="1"/>
  <c r="B3990" i="1" s="1"/>
  <c r="B3991" i="1" s="1"/>
  <c r="C3978" i="1"/>
  <c r="C3979" i="1" s="1"/>
  <c r="C3980" i="1" s="1"/>
  <c r="C3981" i="1" s="1"/>
  <c r="B3978" i="1"/>
  <c r="B3979" i="1" s="1"/>
  <c r="B3980" i="1" s="1"/>
  <c r="C3976" i="1"/>
  <c r="C3977" i="1" s="1"/>
  <c r="C3974" i="1"/>
  <c r="C3964" i="1"/>
  <c r="C3965" i="1" s="1"/>
  <c r="C3966" i="1" s="1"/>
  <c r="C3967" i="1" s="1"/>
  <c r="C3968" i="1" s="1"/>
  <c r="C3969" i="1" s="1"/>
  <c r="C3970" i="1" s="1"/>
  <c r="C3971" i="1" s="1"/>
  <c r="C3972" i="1" s="1"/>
  <c r="B3964" i="1"/>
  <c r="B3965" i="1" s="1"/>
  <c r="B3966" i="1" s="1"/>
  <c r="B3967" i="1" s="1"/>
  <c r="B3968" i="1" s="1"/>
  <c r="B3969" i="1" s="1"/>
  <c r="B3970" i="1" s="1"/>
  <c r="B3971" i="1" s="1"/>
  <c r="C3962" i="1"/>
  <c r="C3963" i="1" s="1"/>
  <c r="B3962" i="1"/>
  <c r="C3958" i="1"/>
  <c r="C3959" i="1" s="1"/>
  <c r="C3960" i="1" s="1"/>
  <c r="C3961" i="1" s="1"/>
  <c r="B3958" i="1"/>
  <c r="B3959" i="1" s="1"/>
  <c r="B3960" i="1" s="1"/>
  <c r="C3956" i="1"/>
  <c r="C3957" i="1" s="1"/>
  <c r="B3956" i="1"/>
  <c r="C3954" i="1"/>
  <c r="C3955" i="1" s="1"/>
  <c r="B3954" i="1"/>
  <c r="C3952" i="1"/>
  <c r="C3953" i="1" s="1"/>
  <c r="C3950" i="1"/>
  <c r="C3946" i="1"/>
  <c r="C3947" i="1" s="1"/>
  <c r="C3948" i="1" s="1"/>
  <c r="B3946" i="1"/>
  <c r="B3947" i="1" s="1"/>
  <c r="C3942" i="1"/>
  <c r="C3943" i="1" s="1"/>
  <c r="C3944" i="1" s="1"/>
  <c r="C3940" i="1"/>
  <c r="C3938" i="1"/>
  <c r="C3934" i="1"/>
  <c r="C3935" i="1" s="1"/>
  <c r="C3936" i="1" s="1"/>
  <c r="B3934" i="1"/>
  <c r="B3935" i="1" s="1"/>
  <c r="C3932" i="1"/>
  <c r="C3933" i="1" s="1"/>
  <c r="B3932" i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B3916" i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C3904" i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898" i="1"/>
  <c r="C3899" i="1" s="1"/>
  <c r="C3900" i="1" s="1"/>
  <c r="C3901" i="1" s="1"/>
  <c r="C3902" i="1" s="1"/>
  <c r="B3898" i="1"/>
  <c r="B3899" i="1" s="1"/>
  <c r="B3900" i="1" s="1"/>
  <c r="B3901" i="1" s="1"/>
  <c r="C3886" i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B3886" i="1"/>
  <c r="B3887" i="1" s="1"/>
  <c r="B3888" i="1" s="1"/>
  <c r="B3889" i="1" s="1"/>
  <c r="B3890" i="1" s="1"/>
  <c r="B3891" i="1" s="1"/>
  <c r="B3892" i="1" s="1"/>
  <c r="B3893" i="1" s="1"/>
  <c r="B3894" i="1" s="1"/>
  <c r="B3895" i="1" s="1"/>
  <c r="C3878" i="1"/>
  <c r="C3879" i="1" s="1"/>
  <c r="C3880" i="1" s="1"/>
  <c r="C3881" i="1" s="1"/>
  <c r="C3882" i="1" s="1"/>
  <c r="C3883" i="1" s="1"/>
  <c r="C3884" i="1" s="1"/>
  <c r="B3878" i="1"/>
  <c r="B3879" i="1" s="1"/>
  <c r="B3880" i="1" s="1"/>
  <c r="B3881" i="1" s="1"/>
  <c r="B3882" i="1" s="1"/>
  <c r="B3883" i="1" s="1"/>
  <c r="C3868" i="1"/>
  <c r="C3869" i="1" s="1"/>
  <c r="C3870" i="1" s="1"/>
  <c r="C3871" i="1" s="1"/>
  <c r="C3872" i="1" s="1"/>
  <c r="C3873" i="1" s="1"/>
  <c r="C3874" i="1" s="1"/>
  <c r="C3875" i="1" s="1"/>
  <c r="C3876" i="1" s="1"/>
  <c r="C3877" i="1" s="1"/>
  <c r="C3866" i="1"/>
  <c r="C3862" i="1"/>
  <c r="C3863" i="1" s="1"/>
  <c r="C3864" i="1" s="1"/>
  <c r="C3860" i="1"/>
  <c r="C3861" i="1" s="1"/>
  <c r="B3860" i="1"/>
  <c r="B3861" i="1" s="1"/>
  <c r="B3862" i="1" s="1"/>
  <c r="B3863" i="1" s="1"/>
  <c r="C3858" i="1"/>
  <c r="C3859" i="1" s="1"/>
  <c r="B3858" i="1"/>
  <c r="C3856" i="1"/>
  <c r="C3857" i="1" s="1"/>
  <c r="B3856" i="1"/>
  <c r="C3852" i="1"/>
  <c r="C3853" i="1" s="1"/>
  <c r="C3854" i="1" s="1"/>
  <c r="C3855" i="1" s="1"/>
  <c r="C3846" i="1"/>
  <c r="C3847" i="1" s="1"/>
  <c r="C3848" i="1" s="1"/>
  <c r="C3849" i="1" s="1"/>
  <c r="C3850" i="1" s="1"/>
  <c r="C3840" i="1"/>
  <c r="C3841" i="1" s="1"/>
  <c r="C3842" i="1" s="1"/>
  <c r="C3843" i="1" s="1"/>
  <c r="C3844" i="1" s="1"/>
  <c r="B3840" i="1"/>
  <c r="B3841" i="1" s="1"/>
  <c r="B3842" i="1" s="1"/>
  <c r="B3843" i="1" s="1"/>
  <c r="C3834" i="1"/>
  <c r="C3835" i="1" s="1"/>
  <c r="C3836" i="1" s="1"/>
  <c r="C3837" i="1" s="1"/>
  <c r="C3838" i="1" s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B3816" i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C3800" i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798" i="1"/>
  <c r="C3788" i="1"/>
  <c r="C3789" i="1" s="1"/>
  <c r="C3790" i="1" s="1"/>
  <c r="C3791" i="1" s="1"/>
  <c r="C3792" i="1" s="1"/>
  <c r="C3793" i="1" s="1"/>
  <c r="C3794" i="1" s="1"/>
  <c r="C3795" i="1" s="1"/>
  <c r="C3796" i="1" s="1"/>
  <c r="C3782" i="1"/>
  <c r="C3783" i="1" s="1"/>
  <c r="C3784" i="1" s="1"/>
  <c r="C3785" i="1" s="1"/>
  <c r="C3786" i="1" s="1"/>
  <c r="C3776" i="1"/>
  <c r="C3777" i="1" s="1"/>
  <c r="C3778" i="1" s="1"/>
  <c r="C3779" i="1" s="1"/>
  <c r="C3780" i="1" s="1"/>
  <c r="C3766" i="1"/>
  <c r="C3767" i="1" s="1"/>
  <c r="C3768" i="1" s="1"/>
  <c r="C3769" i="1" s="1"/>
  <c r="C3770" i="1" s="1"/>
  <c r="C3771" i="1" s="1"/>
  <c r="C3772" i="1" s="1"/>
  <c r="C3773" i="1" s="1"/>
  <c r="C3774" i="1" s="1"/>
  <c r="B3766" i="1"/>
  <c r="B3767" i="1" s="1"/>
  <c r="B3768" i="1" s="1"/>
  <c r="B3769" i="1" s="1"/>
  <c r="B3770" i="1" s="1"/>
  <c r="B3771" i="1" s="1"/>
  <c r="B3772" i="1" s="1"/>
  <c r="B3773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B3752" i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C3750" i="1"/>
  <c r="C3751" i="1" s="1"/>
  <c r="B3750" i="1"/>
  <c r="C3748" i="1"/>
  <c r="C3749" i="1" s="1"/>
  <c r="B3748" i="1"/>
  <c r="C3744" i="1"/>
  <c r="C3745" i="1" s="1"/>
  <c r="C3746" i="1" s="1"/>
  <c r="B3744" i="1"/>
  <c r="B3745" i="1" s="1"/>
  <c r="C3736" i="1"/>
  <c r="C3737" i="1" s="1"/>
  <c r="C3738" i="1" s="1"/>
  <c r="C3739" i="1" s="1"/>
  <c r="C3740" i="1" s="1"/>
  <c r="C3741" i="1" s="1"/>
  <c r="C3742" i="1" s="1"/>
  <c r="C3743" i="1" s="1"/>
  <c r="B3736" i="1"/>
  <c r="B3737" i="1" s="1"/>
  <c r="B3738" i="1" s="1"/>
  <c r="B3739" i="1" s="1"/>
  <c r="B3740" i="1" s="1"/>
  <c r="B3741" i="1" s="1"/>
  <c r="B3742" i="1" s="1"/>
  <c r="C3730" i="1"/>
  <c r="C3731" i="1" s="1"/>
  <c r="C3732" i="1" s="1"/>
  <c r="C3733" i="1" s="1"/>
  <c r="C3734" i="1" s="1"/>
  <c r="C3735" i="1" s="1"/>
  <c r="C3728" i="1"/>
  <c r="C3729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B3716" i="1"/>
  <c r="B3717" i="1" s="1"/>
  <c r="B3718" i="1" s="1"/>
  <c r="B3719" i="1" s="1"/>
  <c r="B3720" i="1" s="1"/>
  <c r="B3721" i="1" s="1"/>
  <c r="B3722" i="1" s="1"/>
  <c r="B3723" i="1" s="1"/>
  <c r="B3724" i="1" s="1"/>
  <c r="B3725" i="1" s="1"/>
  <c r="C3714" i="1"/>
  <c r="C3715" i="1" s="1"/>
  <c r="B3714" i="1"/>
  <c r="C3712" i="1"/>
  <c r="C3713" i="1" s="1"/>
  <c r="B3712" i="1"/>
  <c r="C3710" i="1"/>
  <c r="C3708" i="1"/>
  <c r="C3709" i="1" s="1"/>
  <c r="B3708" i="1"/>
  <c r="B3709" i="1" s="1"/>
  <c r="C3706" i="1"/>
  <c r="C3707" i="1" s="1"/>
  <c r="B3706" i="1"/>
  <c r="C3702" i="1"/>
  <c r="C3703" i="1" s="1"/>
  <c r="C3704" i="1" s="1"/>
  <c r="C3705" i="1" s="1"/>
  <c r="B3702" i="1"/>
  <c r="B3703" i="1" s="1"/>
  <c r="B3704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B3692" i="1"/>
  <c r="B3693" i="1" s="1"/>
  <c r="B3694" i="1" s="1"/>
  <c r="B3695" i="1" s="1"/>
  <c r="B3696" i="1" s="1"/>
  <c r="B3697" i="1" s="1"/>
  <c r="B3698" i="1" s="1"/>
  <c r="B3699" i="1" s="1"/>
  <c r="B3700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B3680" i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C3674" i="1"/>
  <c r="C3675" i="1" s="1"/>
  <c r="C3676" i="1" s="1"/>
  <c r="C3677" i="1" s="1"/>
  <c r="C3678" i="1" s="1"/>
  <c r="C3679" i="1" s="1"/>
  <c r="C3662" i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B3662" i="1"/>
  <c r="B3663" i="1" s="1"/>
  <c r="B3664" i="1" s="1"/>
  <c r="B3665" i="1" s="1"/>
  <c r="B3666" i="1" s="1"/>
  <c r="B3667" i="1" s="1"/>
  <c r="B3668" i="1" s="1"/>
  <c r="B3669" i="1" s="1"/>
  <c r="B3670" i="1" s="1"/>
  <c r="B3671" i="1" s="1"/>
  <c r="C3658" i="1"/>
  <c r="C3659" i="1" s="1"/>
  <c r="C3660" i="1" s="1"/>
  <c r="C3648" i="1"/>
  <c r="C3649" i="1" s="1"/>
  <c r="C3650" i="1" s="1"/>
  <c r="C3651" i="1" s="1"/>
  <c r="C3652" i="1" s="1"/>
  <c r="C3653" i="1" s="1"/>
  <c r="C3654" i="1" s="1"/>
  <c r="C3655" i="1" s="1"/>
  <c r="C3656" i="1" s="1"/>
  <c r="C3644" i="1"/>
  <c r="C3645" i="1" s="1"/>
  <c r="C3646" i="1" s="1"/>
  <c r="B3644" i="1"/>
  <c r="B3645" i="1" s="1"/>
  <c r="C3638" i="1"/>
  <c r="C3639" i="1" s="1"/>
  <c r="C3640" i="1" s="1"/>
  <c r="C3641" i="1" s="1"/>
  <c r="C3642" i="1" s="1"/>
  <c r="C3643" i="1" s="1"/>
  <c r="B3638" i="1"/>
  <c r="B3639" i="1" s="1"/>
  <c r="B3640" i="1" s="1"/>
  <c r="B3641" i="1" s="1"/>
  <c r="B3642" i="1" s="1"/>
  <c r="C3632" i="1"/>
  <c r="C3633" i="1" s="1"/>
  <c r="C3634" i="1" s="1"/>
  <c r="C3635" i="1" s="1"/>
  <c r="C3636" i="1" s="1"/>
  <c r="C3637" i="1" s="1"/>
  <c r="B3632" i="1"/>
  <c r="B3633" i="1" s="1"/>
  <c r="B3634" i="1" s="1"/>
  <c r="B3635" i="1" s="1"/>
  <c r="B3636" i="1" s="1"/>
  <c r="C3622" i="1"/>
  <c r="C3623" i="1" s="1"/>
  <c r="C3624" i="1" s="1"/>
  <c r="C3625" i="1" s="1"/>
  <c r="C3626" i="1" s="1"/>
  <c r="C3627" i="1" s="1"/>
  <c r="C3628" i="1" s="1"/>
  <c r="C3629" i="1" s="1"/>
  <c r="C3630" i="1" s="1"/>
  <c r="C3631" i="1" s="1"/>
  <c r="C3614" i="1"/>
  <c r="C3615" i="1" s="1"/>
  <c r="C3616" i="1" s="1"/>
  <c r="C3617" i="1" s="1"/>
  <c r="C3618" i="1" s="1"/>
  <c r="C3619" i="1" s="1"/>
  <c r="C3620" i="1" s="1"/>
  <c r="B3614" i="1"/>
  <c r="B3615" i="1" s="1"/>
  <c r="B3616" i="1" s="1"/>
  <c r="B3617" i="1" s="1"/>
  <c r="B3618" i="1" s="1"/>
  <c r="B3619" i="1" s="1"/>
  <c r="C3610" i="1"/>
  <c r="C3611" i="1" s="1"/>
  <c r="C3612" i="1" s="1"/>
  <c r="B3610" i="1"/>
  <c r="B3611" i="1" s="1"/>
  <c r="C3600" i="1"/>
  <c r="C3601" i="1" s="1"/>
  <c r="C3602" i="1" s="1"/>
  <c r="C3603" i="1" s="1"/>
  <c r="C3604" i="1" s="1"/>
  <c r="C3605" i="1" s="1"/>
  <c r="C3606" i="1" s="1"/>
  <c r="C3607" i="1" s="1"/>
  <c r="C3608" i="1" s="1"/>
  <c r="C3609" i="1" s="1"/>
  <c r="C3592" i="1"/>
  <c r="C3593" i="1" s="1"/>
  <c r="C3594" i="1" s="1"/>
  <c r="C3595" i="1" s="1"/>
  <c r="C3596" i="1" s="1"/>
  <c r="C3597" i="1" s="1"/>
  <c r="C3598" i="1" s="1"/>
  <c r="B3592" i="1"/>
  <c r="B3593" i="1" s="1"/>
  <c r="B3594" i="1" s="1"/>
  <c r="B3595" i="1" s="1"/>
  <c r="B3596" i="1" s="1"/>
  <c r="B3597" i="1" s="1"/>
  <c r="C3582" i="1"/>
  <c r="C3583" i="1" s="1"/>
  <c r="C3584" i="1" s="1"/>
  <c r="C3585" i="1" s="1"/>
  <c r="C3586" i="1" s="1"/>
  <c r="C3587" i="1" s="1"/>
  <c r="C3588" i="1" s="1"/>
  <c r="C3589" i="1" s="1"/>
  <c r="C3590" i="1" s="1"/>
  <c r="C3591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B3564" i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C3562" i="1"/>
  <c r="C3563" i="1" s="1"/>
  <c r="B3562" i="1"/>
  <c r="C3560" i="1"/>
  <c r="C3561" i="1" s="1"/>
  <c r="B3560" i="1"/>
  <c r="C3556" i="1"/>
  <c r="C3557" i="1" s="1"/>
  <c r="C3558" i="1" s="1"/>
  <c r="C3559" i="1" s="1"/>
  <c r="C3554" i="1"/>
  <c r="C3548" i="1"/>
  <c r="C3549" i="1" s="1"/>
  <c r="C3550" i="1" s="1"/>
  <c r="C3551" i="1" s="1"/>
  <c r="C3552" i="1" s="1"/>
  <c r="C3544" i="1"/>
  <c r="C3545" i="1" s="1"/>
  <c r="C3546" i="1" s="1"/>
  <c r="C3532" i="1"/>
  <c r="C3533" i="1" s="1"/>
  <c r="C3534" i="1" s="1"/>
  <c r="C3535" i="1" s="1"/>
  <c r="C3536" i="1" s="1"/>
  <c r="B3532" i="1"/>
  <c r="B3533" i="1" s="1"/>
  <c r="B3534" i="1" s="1"/>
  <c r="B3535" i="1" s="1"/>
  <c r="C3524" i="1"/>
  <c r="C3525" i="1" s="1"/>
  <c r="C3526" i="1" s="1"/>
  <c r="C3527" i="1" s="1"/>
  <c r="C3528" i="1" s="1"/>
  <c r="C3529" i="1" s="1"/>
  <c r="C3530" i="1" s="1"/>
  <c r="C3531" i="1" s="1"/>
  <c r="C3522" i="1"/>
  <c r="C3516" i="1"/>
  <c r="C3517" i="1" s="1"/>
  <c r="C3518" i="1" s="1"/>
  <c r="C3519" i="1" s="1"/>
  <c r="C3520" i="1" s="1"/>
  <c r="C3510" i="1"/>
  <c r="C3511" i="1" s="1"/>
  <c r="C3512" i="1" s="1"/>
  <c r="C3513" i="1" s="1"/>
  <c r="C3514" i="1" s="1"/>
  <c r="B3510" i="1"/>
  <c r="B3511" i="1" s="1"/>
  <c r="B3512" i="1" s="1"/>
  <c r="B3513" i="1" s="1"/>
  <c r="C3508" i="1"/>
  <c r="C3509" i="1" s="1"/>
  <c r="B3508" i="1"/>
  <c r="C3498" i="1"/>
  <c r="C3499" i="1" s="1"/>
  <c r="C3500" i="1" s="1"/>
  <c r="C3501" i="1" s="1"/>
  <c r="C3502" i="1" s="1"/>
  <c r="C3503" i="1" s="1"/>
  <c r="C3504" i="1" s="1"/>
  <c r="C3505" i="1" s="1"/>
  <c r="C3506" i="1" s="1"/>
  <c r="C3507" i="1" s="1"/>
  <c r="B3498" i="1"/>
  <c r="B3499" i="1" s="1"/>
  <c r="B3500" i="1" s="1"/>
  <c r="B3501" i="1" s="1"/>
  <c r="B3502" i="1" s="1"/>
  <c r="B3503" i="1" s="1"/>
  <c r="B3504" i="1" s="1"/>
  <c r="B3505" i="1" s="1"/>
  <c r="B3506" i="1" s="1"/>
  <c r="C3494" i="1"/>
  <c r="C3495" i="1" s="1"/>
  <c r="C3496" i="1" s="1"/>
  <c r="C3497" i="1" s="1"/>
  <c r="C3490" i="1"/>
  <c r="C3491" i="1" s="1"/>
  <c r="C3492" i="1" s="1"/>
  <c r="B3490" i="1"/>
  <c r="B3491" i="1" s="1"/>
  <c r="C3488" i="1"/>
  <c r="C3489" i="1" s="1"/>
  <c r="B3488" i="1"/>
  <c r="C3486" i="1"/>
  <c r="C3487" i="1" s="1"/>
  <c r="C3484" i="1"/>
  <c r="C3480" i="1"/>
  <c r="C3481" i="1" s="1"/>
  <c r="C3482" i="1" s="1"/>
  <c r="C3470" i="1"/>
  <c r="C3471" i="1" s="1"/>
  <c r="C3472" i="1" s="1"/>
  <c r="C3473" i="1" s="1"/>
  <c r="C3474" i="1" s="1"/>
  <c r="C3475" i="1" s="1"/>
  <c r="C3476" i="1" s="1"/>
  <c r="C3477" i="1" s="1"/>
  <c r="C3478" i="1" s="1"/>
  <c r="C3466" i="1"/>
  <c r="C3467" i="1" s="1"/>
  <c r="C3468" i="1" s="1"/>
  <c r="B3466" i="1"/>
  <c r="B3467" i="1" s="1"/>
  <c r="C3464" i="1"/>
  <c r="C3465" i="1" s="1"/>
  <c r="C3462" i="1"/>
  <c r="C3452" i="1"/>
  <c r="C3453" i="1" s="1"/>
  <c r="C3454" i="1" s="1"/>
  <c r="C3455" i="1" s="1"/>
  <c r="C3456" i="1" s="1"/>
  <c r="C3457" i="1" s="1"/>
  <c r="C3458" i="1" s="1"/>
  <c r="C3459" i="1" s="1"/>
  <c r="C3460" i="1" s="1"/>
  <c r="C3448" i="1"/>
  <c r="C3449" i="1" s="1"/>
  <c r="C3450" i="1" s="1"/>
  <c r="C3444" i="1"/>
  <c r="C3445" i="1" s="1"/>
  <c r="C3446" i="1" s="1"/>
  <c r="B3444" i="1"/>
  <c r="B3445" i="1" s="1"/>
  <c r="C3440" i="1"/>
  <c r="C3441" i="1" s="1"/>
  <c r="C3442" i="1" s="1"/>
  <c r="C3443" i="1" s="1"/>
  <c r="B3440" i="1"/>
  <c r="B3441" i="1" s="1"/>
  <c r="B3442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B3430" i="1"/>
  <c r="B3431" i="1" s="1"/>
  <c r="B3432" i="1" s="1"/>
  <c r="B3433" i="1" s="1"/>
  <c r="B3434" i="1" s="1"/>
  <c r="B3435" i="1" s="1"/>
  <c r="B3436" i="1" s="1"/>
  <c r="B3437" i="1" s="1"/>
  <c r="B3438" i="1" s="1"/>
  <c r="C3424" i="1"/>
  <c r="C3425" i="1" s="1"/>
  <c r="C3426" i="1" s="1"/>
  <c r="C3427" i="1" s="1"/>
  <c r="C3428" i="1" s="1"/>
  <c r="C3429" i="1" s="1"/>
  <c r="C3418" i="1"/>
  <c r="C3419" i="1" s="1"/>
  <c r="C3420" i="1" s="1"/>
  <c r="C3421" i="1" s="1"/>
  <c r="C3422" i="1" s="1"/>
  <c r="C3408" i="1"/>
  <c r="C3409" i="1" s="1"/>
  <c r="C3410" i="1" s="1"/>
  <c r="C3411" i="1" s="1"/>
  <c r="C3412" i="1" s="1"/>
  <c r="C3413" i="1" s="1"/>
  <c r="C3414" i="1" s="1"/>
  <c r="C3415" i="1" s="1"/>
  <c r="C3416" i="1" s="1"/>
  <c r="B3408" i="1"/>
  <c r="B3409" i="1" s="1"/>
  <c r="B3410" i="1" s="1"/>
  <c r="B3411" i="1" s="1"/>
  <c r="B3412" i="1" s="1"/>
  <c r="B3413" i="1" s="1"/>
  <c r="B3414" i="1" s="1"/>
  <c r="B3415" i="1" s="1"/>
  <c r="C3404" i="1"/>
  <c r="C3405" i="1" s="1"/>
  <c r="C3406" i="1" s="1"/>
  <c r="C3407" i="1" s="1"/>
  <c r="C3400" i="1"/>
  <c r="C3401" i="1" s="1"/>
  <c r="C3402" i="1" s="1"/>
  <c r="B3400" i="1"/>
  <c r="B3401" i="1" s="1"/>
  <c r="C3537" i="1"/>
  <c r="C3538" i="1" s="1"/>
  <c r="C3539" i="1" s="1"/>
  <c r="C3540" i="1" s="1"/>
  <c r="C3541" i="1" s="1"/>
  <c r="C3542" i="1" s="1"/>
  <c r="B3537" i="1"/>
  <c r="B3538" i="1" s="1"/>
  <c r="B3539" i="1" s="1"/>
  <c r="B3540" i="1" s="1"/>
  <c r="B3541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B3388" i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B3378" i="1"/>
  <c r="B3379" i="1" s="1"/>
  <c r="B3380" i="1" s="1"/>
  <c r="B3381" i="1" s="1"/>
  <c r="B3382" i="1" s="1"/>
  <c r="B3383" i="1" s="1"/>
  <c r="B3384" i="1" s="1"/>
  <c r="B3385" i="1" s="1"/>
  <c r="B3386" i="1" s="1"/>
  <c r="C3376" i="1"/>
  <c r="C3377" i="1" s="1"/>
  <c r="C3372" i="1"/>
  <c r="C3373" i="1" s="1"/>
  <c r="C3374" i="1" s="1"/>
  <c r="B3372" i="1"/>
  <c r="B3373" i="1" s="1"/>
  <c r="C3370" i="1"/>
  <c r="C3371" i="1" s="1"/>
  <c r="C3360" i="1"/>
  <c r="C3361" i="1" s="1"/>
  <c r="C3362" i="1" s="1"/>
  <c r="C3363" i="1" s="1"/>
  <c r="C3364" i="1" s="1"/>
  <c r="C3365" i="1" s="1"/>
  <c r="C3366" i="1" s="1"/>
  <c r="C3367" i="1" s="1"/>
  <c r="C3368" i="1" s="1"/>
  <c r="C3358" i="1"/>
  <c r="C3344" i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38" i="1"/>
  <c r="C3339" i="1" s="1"/>
  <c r="C3340" i="1" s="1"/>
  <c r="C3341" i="1" s="1"/>
  <c r="C3342" i="1" s="1"/>
  <c r="C3336" i="1"/>
  <c r="C3332" i="1"/>
  <c r="C3333" i="1" s="1"/>
  <c r="C3334" i="1" s="1"/>
  <c r="C3324" i="1"/>
  <c r="C3325" i="1" s="1"/>
  <c r="C3326" i="1" s="1"/>
  <c r="C3327" i="1" s="1"/>
  <c r="C3328" i="1" s="1"/>
  <c r="C3329" i="1" s="1"/>
  <c r="C3330" i="1" s="1"/>
  <c r="C3318" i="1"/>
  <c r="C3319" i="1" s="1"/>
  <c r="C3320" i="1" s="1"/>
  <c r="C3321" i="1" s="1"/>
  <c r="C3322" i="1" s="1"/>
  <c r="B3318" i="1"/>
  <c r="B3319" i="1" s="1"/>
  <c r="B3320" i="1" s="1"/>
  <c r="B3321" i="1" s="1"/>
  <c r="C3316" i="1"/>
  <c r="C3317" i="1" s="1"/>
  <c r="B3316" i="1"/>
  <c r="C3314" i="1"/>
  <c r="C3315" i="1" s="1"/>
  <c r="B3314" i="1"/>
  <c r="C3312" i="1"/>
  <c r="C3313" i="1" s="1"/>
  <c r="B3312" i="1"/>
  <c r="C3310" i="1"/>
  <c r="C3311" i="1" s="1"/>
  <c r="C3308" i="1"/>
  <c r="C3309" i="1" s="1"/>
  <c r="B3308" i="1"/>
  <c r="B3309" i="1" s="1"/>
  <c r="B3310" i="1" s="1"/>
  <c r="C3306" i="1"/>
  <c r="C3307" i="1" s="1"/>
  <c r="C3304" i="1"/>
  <c r="C3302" i="1"/>
  <c r="C3303" i="1" s="1"/>
  <c r="C3298" i="1"/>
  <c r="C3299" i="1" s="1"/>
  <c r="C3300" i="1" s="1"/>
  <c r="C3296" i="1"/>
  <c r="C3297" i="1" s="1"/>
  <c r="C3294" i="1"/>
  <c r="C3292" i="1"/>
  <c r="C3290" i="1"/>
  <c r="C3282" i="1"/>
  <c r="C3283" i="1" s="1"/>
  <c r="C3284" i="1" s="1"/>
  <c r="C3285" i="1" s="1"/>
  <c r="C3286" i="1" s="1"/>
  <c r="C3287" i="1" s="1"/>
  <c r="C3288" i="1" s="1"/>
  <c r="C3272" i="1"/>
  <c r="C3273" i="1" s="1"/>
  <c r="C3274" i="1" s="1"/>
  <c r="C3275" i="1" s="1"/>
  <c r="C3276" i="1" s="1"/>
  <c r="C3277" i="1" s="1"/>
  <c r="C3278" i="1" s="1"/>
  <c r="C3279" i="1" s="1"/>
  <c r="C3280" i="1" s="1"/>
  <c r="C3270" i="1"/>
  <c r="C3268" i="1"/>
  <c r="C3264" i="1"/>
  <c r="C3265" i="1" s="1"/>
  <c r="C3266" i="1" s="1"/>
  <c r="C3267" i="1" s="1"/>
  <c r="B3264" i="1"/>
  <c r="B3265" i="1" s="1"/>
  <c r="B3266" i="1" s="1"/>
  <c r="B3267" i="1" s="1"/>
  <c r="C3262" i="1"/>
  <c r="C3263" i="1" s="1"/>
  <c r="B3262" i="1"/>
  <c r="C3258" i="1"/>
  <c r="C3259" i="1" s="1"/>
  <c r="C3260" i="1" s="1"/>
  <c r="C3261" i="1" s="1"/>
  <c r="C3254" i="1"/>
  <c r="C3255" i="1" s="1"/>
  <c r="C3256" i="1" s="1"/>
  <c r="B3254" i="1"/>
  <c r="B3255" i="1" s="1"/>
  <c r="C3250" i="1"/>
  <c r="C3251" i="1" s="1"/>
  <c r="C3252" i="1" s="1"/>
  <c r="C3253" i="1" s="1"/>
  <c r="C3248" i="1"/>
  <c r="C3246" i="1"/>
  <c r="C3240" i="1"/>
  <c r="C3241" i="1" s="1"/>
  <c r="C3242" i="1" s="1"/>
  <c r="C3243" i="1" s="1"/>
  <c r="C3244" i="1" s="1"/>
  <c r="B3240" i="1"/>
  <c r="B3241" i="1" s="1"/>
  <c r="B3242" i="1" s="1"/>
  <c r="B3243" i="1" s="1"/>
  <c r="C3238" i="1"/>
  <c r="C3239" i="1" s="1"/>
  <c r="C3236" i="1"/>
  <c r="C3234" i="1"/>
  <c r="C3232" i="1"/>
  <c r="C3228" i="1"/>
  <c r="C3229" i="1" s="1"/>
  <c r="C3230" i="1" s="1"/>
  <c r="C3226" i="1"/>
  <c r="C3224" i="1"/>
  <c r="C3222" i="1"/>
  <c r="C3216" i="1"/>
  <c r="C3217" i="1" s="1"/>
  <c r="C3218" i="1" s="1"/>
  <c r="C3219" i="1" s="1"/>
  <c r="C3220" i="1" s="1"/>
  <c r="B3216" i="1"/>
  <c r="B3217" i="1" s="1"/>
  <c r="B3218" i="1" s="1"/>
  <c r="B3219" i="1" s="1"/>
  <c r="C3212" i="1"/>
  <c r="C3213" i="1" s="1"/>
  <c r="C3214" i="1" s="1"/>
  <c r="C3215" i="1" s="1"/>
  <c r="B3212" i="1"/>
  <c r="B3213" i="1" s="1"/>
  <c r="B3214" i="1" s="1"/>
  <c r="C3210" i="1"/>
  <c r="C3211" i="1" s="1"/>
  <c r="B3210" i="1"/>
  <c r="C3208" i="1"/>
  <c r="C3209" i="1" s="1"/>
  <c r="C3206" i="1"/>
  <c r="C3198" i="1"/>
  <c r="C3199" i="1" s="1"/>
  <c r="C3200" i="1" s="1"/>
  <c r="C3201" i="1" s="1"/>
  <c r="C3202" i="1" s="1"/>
  <c r="C3203" i="1" s="1"/>
  <c r="C3204" i="1" s="1"/>
  <c r="C3194" i="1"/>
  <c r="C3195" i="1" s="1"/>
  <c r="C3196" i="1" s="1"/>
  <c r="B3194" i="1"/>
  <c r="B3195" i="1" s="1"/>
  <c r="C3186" i="1"/>
  <c r="C3187" i="1" s="1"/>
  <c r="C3188" i="1" s="1"/>
  <c r="C3189" i="1" s="1"/>
  <c r="C3190" i="1" s="1"/>
  <c r="C3191" i="1" s="1"/>
  <c r="C3192" i="1" s="1"/>
  <c r="C3193" i="1" s="1"/>
  <c r="C3176" i="1"/>
  <c r="C3177" i="1" s="1"/>
  <c r="C3178" i="1" s="1"/>
  <c r="C3179" i="1" s="1"/>
  <c r="C3180" i="1" s="1"/>
  <c r="C3181" i="1" s="1"/>
  <c r="C3182" i="1" s="1"/>
  <c r="C3183" i="1" s="1"/>
  <c r="C3184" i="1" s="1"/>
  <c r="B3176" i="1"/>
  <c r="B3177" i="1" s="1"/>
  <c r="B3178" i="1" s="1"/>
  <c r="B3179" i="1" s="1"/>
  <c r="B3180" i="1" s="1"/>
  <c r="B3181" i="1" s="1"/>
  <c r="B3182" i="1" s="1"/>
  <c r="B3183" i="1" s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B3164" i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B3152" i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C3148" i="1"/>
  <c r="C3149" i="1" s="1"/>
  <c r="C3150" i="1" s="1"/>
  <c r="C3151" i="1" s="1"/>
  <c r="B3148" i="1"/>
  <c r="B3149" i="1" s="1"/>
  <c r="B3150" i="1" s="1"/>
  <c r="C3142" i="1"/>
  <c r="C3143" i="1" s="1"/>
  <c r="C3144" i="1" s="1"/>
  <c r="C3145" i="1" s="1"/>
  <c r="C3146" i="1" s="1"/>
  <c r="C3147" i="1" s="1"/>
  <c r="B3142" i="1"/>
  <c r="B3143" i="1" s="1"/>
  <c r="B3144" i="1" s="1"/>
  <c r="B3145" i="1" s="1"/>
  <c r="B3146" i="1" s="1"/>
  <c r="C3140" i="1"/>
  <c r="C3141" i="1" s="1"/>
  <c r="C3134" i="1"/>
  <c r="C3135" i="1" s="1"/>
  <c r="C3136" i="1" s="1"/>
  <c r="C3137" i="1" s="1"/>
  <c r="C3138" i="1" s="1"/>
  <c r="B3134" i="1"/>
  <c r="B3135" i="1" s="1"/>
  <c r="C3132" i="1"/>
  <c r="C3133" i="1" s="1"/>
  <c r="C3128" i="1"/>
  <c r="C3129" i="1" s="1"/>
  <c r="C3130" i="1" s="1"/>
  <c r="B3128" i="1"/>
  <c r="B3129" i="1" s="1"/>
  <c r="C3124" i="1"/>
  <c r="C3125" i="1" s="1"/>
  <c r="C3126" i="1" s="1"/>
  <c r="C3127" i="1" s="1"/>
  <c r="C3120" i="1"/>
  <c r="C3121" i="1" s="1"/>
  <c r="C3122" i="1" s="1"/>
  <c r="B3120" i="1"/>
  <c r="B3121" i="1" s="1"/>
  <c r="C3116" i="1"/>
  <c r="C3117" i="1" s="1"/>
  <c r="C3118" i="1" s="1"/>
  <c r="C3119" i="1" s="1"/>
  <c r="C3104" i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B3104" i="1"/>
  <c r="B3105" i="1" s="1"/>
  <c r="B3106" i="1" s="1"/>
  <c r="B3107" i="1" s="1"/>
  <c r="B3108" i="1" s="1"/>
  <c r="B3109" i="1" s="1"/>
  <c r="B3110" i="1" s="1"/>
  <c r="B3111" i="1" s="1"/>
  <c r="B3112" i="1" s="1"/>
  <c r="B3113" i="1" s="1"/>
  <c r="C3100" i="1"/>
  <c r="C3101" i="1" s="1"/>
  <c r="C3102" i="1" s="1"/>
  <c r="C3103" i="1" s="1"/>
  <c r="B3100" i="1"/>
  <c r="B3101" i="1" s="1"/>
  <c r="B3102" i="1" s="1"/>
  <c r="C3098" i="1"/>
  <c r="C3099" i="1" s="1"/>
  <c r="C3096" i="1"/>
  <c r="C3092" i="1"/>
  <c r="C3093" i="1" s="1"/>
  <c r="C3094" i="1" s="1"/>
  <c r="B3092" i="1"/>
  <c r="B3093" i="1" s="1"/>
  <c r="C3086" i="1"/>
  <c r="C3087" i="1" s="1"/>
  <c r="C3088" i="1" s="1"/>
  <c r="C3089" i="1" s="1"/>
  <c r="C3090" i="1" s="1"/>
  <c r="C3091" i="1" s="1"/>
  <c r="B3086" i="1"/>
  <c r="B3087" i="1" s="1"/>
  <c r="B3088" i="1" s="1"/>
  <c r="B3089" i="1" s="1"/>
  <c r="B3090" i="1" s="1"/>
  <c r="C3084" i="1"/>
  <c r="C3085" i="1" s="1"/>
  <c r="C3078" i="1"/>
  <c r="C3079" i="1" s="1"/>
  <c r="C3080" i="1" s="1"/>
  <c r="C3081" i="1" s="1"/>
  <c r="C3082" i="1" s="1"/>
  <c r="B3078" i="1"/>
  <c r="B3079" i="1" s="1"/>
  <c r="B3080" i="1" s="1"/>
  <c r="B3081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B3066" i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B3056" i="1"/>
  <c r="B3057" i="1" s="1"/>
  <c r="B3058" i="1" s="1"/>
  <c r="B3059" i="1" s="1"/>
  <c r="B3060" i="1" s="1"/>
  <c r="B3061" i="1" s="1"/>
  <c r="B3062" i="1" s="1"/>
  <c r="B3063" i="1" s="1"/>
  <c r="B3064" i="1" s="1"/>
  <c r="C3052" i="1"/>
  <c r="C3053" i="1" s="1"/>
  <c r="C3054" i="1" s="1"/>
  <c r="C3055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B3040" i="1"/>
  <c r="B3041" i="1" s="1"/>
  <c r="B3042" i="1" s="1"/>
  <c r="B3043" i="1" s="1"/>
  <c r="B3044" i="1" s="1"/>
  <c r="B3045" i="1" s="1"/>
  <c r="B3046" i="1" s="1"/>
  <c r="B3047" i="1" s="1"/>
  <c r="B3048" i="1" s="1"/>
  <c r="B3049" i="1" s="1"/>
  <c r="C3032" i="1"/>
  <c r="C3033" i="1" s="1"/>
  <c r="C3034" i="1" s="1"/>
  <c r="C3035" i="1" s="1"/>
  <c r="C3036" i="1" s="1"/>
  <c r="C3037" i="1" s="1"/>
  <c r="C3038" i="1" s="1"/>
  <c r="C3039" i="1" s="1"/>
  <c r="C3030" i="1"/>
  <c r="C3028" i="1"/>
  <c r="C3022" i="1"/>
  <c r="C3023" i="1" s="1"/>
  <c r="C3024" i="1" s="1"/>
  <c r="C3025" i="1" s="1"/>
  <c r="C3026" i="1" s="1"/>
  <c r="C3020" i="1"/>
  <c r="C3021" i="1" s="1"/>
  <c r="C3016" i="1"/>
  <c r="C3017" i="1" s="1"/>
  <c r="C3018" i="1" s="1"/>
  <c r="C3014" i="1"/>
  <c r="C3012" i="1"/>
  <c r="C3008" i="1"/>
  <c r="C3009" i="1" s="1"/>
  <c r="C3010" i="1" s="1"/>
  <c r="C3000" i="1"/>
  <c r="C3001" i="1" s="1"/>
  <c r="C3002" i="1" s="1"/>
  <c r="C3003" i="1" s="1"/>
  <c r="C3004" i="1" s="1"/>
  <c r="C3005" i="1" s="1"/>
  <c r="C3006" i="1" s="1"/>
  <c r="B3000" i="1"/>
  <c r="B3001" i="1" s="1"/>
  <c r="B3002" i="1" s="1"/>
  <c r="B3003" i="1" s="1"/>
  <c r="B3004" i="1" s="1"/>
  <c r="B3005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B2990" i="1"/>
  <c r="B2991" i="1" s="1"/>
  <c r="B2992" i="1" s="1"/>
  <c r="B2993" i="1" s="1"/>
  <c r="B2994" i="1" s="1"/>
  <c r="B2995" i="1" s="1"/>
  <c r="B2996" i="1" s="1"/>
  <c r="B2997" i="1" s="1"/>
  <c r="B2998" i="1" s="1"/>
  <c r="C2988" i="1"/>
  <c r="C2989" i="1" s="1"/>
  <c r="C2986" i="1"/>
  <c r="C2987" i="1" s="1"/>
  <c r="B2986" i="1"/>
  <c r="B2987" i="1" s="1"/>
  <c r="B2988" i="1" s="1"/>
  <c r="C2984" i="1"/>
  <c r="C2985" i="1" s="1"/>
  <c r="C2974" i="1"/>
  <c r="C2975" i="1" s="1"/>
  <c r="C2976" i="1" s="1"/>
  <c r="C2977" i="1" s="1"/>
  <c r="C2978" i="1" s="1"/>
  <c r="C2979" i="1" s="1"/>
  <c r="C2980" i="1" s="1"/>
  <c r="C2981" i="1" s="1"/>
  <c r="C2982" i="1" s="1"/>
  <c r="C2968" i="1"/>
  <c r="C2969" i="1" s="1"/>
  <c r="C2970" i="1" s="1"/>
  <c r="C2971" i="1" s="1"/>
  <c r="C2972" i="1" s="1"/>
  <c r="B2968" i="1"/>
  <c r="B2969" i="1" s="1"/>
  <c r="B2970" i="1" s="1"/>
  <c r="B2971" i="1" s="1"/>
  <c r="C2966" i="1"/>
  <c r="C2967" i="1" s="1"/>
  <c r="B2966" i="1"/>
  <c r="C2964" i="1"/>
  <c r="C2965" i="1" s="1"/>
  <c r="B2964" i="1"/>
  <c r="C2962" i="1"/>
  <c r="C2963" i="1" s="1"/>
  <c r="B2962" i="1"/>
  <c r="C2958" i="1"/>
  <c r="C2959" i="1" s="1"/>
  <c r="C2960" i="1" s="1"/>
  <c r="C2961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44" i="1"/>
  <c r="C2945" i="1" s="1"/>
  <c r="C2946" i="1" s="1"/>
  <c r="B2944" i="1"/>
  <c r="B2945" i="1" s="1"/>
  <c r="C2942" i="1"/>
  <c r="C2943" i="1" s="1"/>
  <c r="B2942" i="1"/>
  <c r="C2940" i="1"/>
  <c r="C2941" i="1" s="1"/>
  <c r="B2940" i="1"/>
  <c r="C2938" i="1"/>
  <c r="C2939" i="1" s="1"/>
  <c r="C2936" i="1"/>
  <c r="C2932" i="1"/>
  <c r="C2933" i="1" s="1"/>
  <c r="C2934" i="1" s="1"/>
  <c r="B2932" i="1"/>
  <c r="B2933" i="1" s="1"/>
  <c r="C2930" i="1"/>
  <c r="C2931" i="1" s="1"/>
  <c r="B2930" i="1"/>
  <c r="C2928" i="1"/>
  <c r="C2929" i="1" s="1"/>
  <c r="B2928" i="1"/>
  <c r="C2926" i="1"/>
  <c r="C2927" i="1" s="1"/>
  <c r="B2926" i="1"/>
  <c r="C2924" i="1"/>
  <c r="C2925" i="1" s="1"/>
  <c r="C2922" i="1"/>
  <c r="C2920" i="1"/>
  <c r="C2921" i="1" s="1"/>
  <c r="B2920" i="1"/>
  <c r="B2921" i="1" s="1"/>
  <c r="C2914" i="1"/>
  <c r="C2915" i="1" s="1"/>
  <c r="C2916" i="1" s="1"/>
  <c r="C2917" i="1" s="1"/>
  <c r="C2918" i="1" s="1"/>
  <c r="C2919" i="1" s="1"/>
  <c r="C2908" i="1"/>
  <c r="C2909" i="1" s="1"/>
  <c r="C2910" i="1" s="1"/>
  <c r="C2911" i="1" s="1"/>
  <c r="C2912" i="1" s="1"/>
  <c r="C2898" i="1"/>
  <c r="C2899" i="1" s="1"/>
  <c r="C2900" i="1" s="1"/>
  <c r="C2901" i="1" s="1"/>
  <c r="C2902" i="1" s="1"/>
  <c r="C2903" i="1" s="1"/>
  <c r="C2904" i="1" s="1"/>
  <c r="C2905" i="1" s="1"/>
  <c r="C2906" i="1" s="1"/>
  <c r="C2892" i="1"/>
  <c r="C2893" i="1" s="1"/>
  <c r="C2894" i="1" s="1"/>
  <c r="C2895" i="1" s="1"/>
  <c r="C2896" i="1" s="1"/>
  <c r="B2892" i="1"/>
  <c r="B2893" i="1" s="1"/>
  <c r="B2894" i="1" s="1"/>
  <c r="B2895" i="1" s="1"/>
  <c r="C2890" i="1"/>
  <c r="C2891" i="1" s="1"/>
  <c r="B2890" i="1"/>
  <c r="C2888" i="1"/>
  <c r="C2889" i="1" s="1"/>
  <c r="B2888" i="1"/>
  <c r="C2886" i="1"/>
  <c r="C2887" i="1" s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64" i="1"/>
  <c r="C2865" i="1" s="1"/>
  <c r="C2866" i="1" s="1"/>
  <c r="C2867" i="1" s="1"/>
  <c r="C2868" i="1" s="1"/>
  <c r="C2869" i="1" s="1"/>
  <c r="C2870" i="1" s="1"/>
  <c r="C2871" i="1" s="1"/>
  <c r="C2872" i="1" s="1"/>
  <c r="B2864" i="1"/>
  <c r="B2865" i="1" s="1"/>
  <c r="B2866" i="1" s="1"/>
  <c r="B2867" i="1" s="1"/>
  <c r="B2868" i="1" s="1"/>
  <c r="B2869" i="1" s="1"/>
  <c r="B2870" i="1" s="1"/>
  <c r="B2871" i="1" s="1"/>
  <c r="C2856" i="1"/>
  <c r="C2857" i="1" s="1"/>
  <c r="C2858" i="1" s="1"/>
  <c r="C2859" i="1" s="1"/>
  <c r="C2860" i="1" s="1"/>
  <c r="C2861" i="1" s="1"/>
  <c r="C2862" i="1" s="1"/>
  <c r="C2863" i="1" s="1"/>
  <c r="B2856" i="1"/>
  <c r="B2857" i="1" s="1"/>
  <c r="B2858" i="1" s="1"/>
  <c r="B2859" i="1" s="1"/>
  <c r="B2860" i="1" s="1"/>
  <c r="B2861" i="1" s="1"/>
  <c r="B2862" i="1" s="1"/>
  <c r="C2854" i="1"/>
  <c r="C2855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B2842" i="1"/>
  <c r="B2843" i="1" s="1"/>
  <c r="B2844" i="1" s="1"/>
  <c r="B2845" i="1" s="1"/>
  <c r="B2846" i="1" s="1"/>
  <c r="B2847" i="1" s="1"/>
  <c r="B2848" i="1" s="1"/>
  <c r="B2849" i="1" s="1"/>
  <c r="B2850" i="1" s="1"/>
  <c r="B2851" i="1" s="1"/>
  <c r="C2840" i="1"/>
  <c r="C2841" i="1" s="1"/>
  <c r="C2828" i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24" i="1"/>
  <c r="C2825" i="1" s="1"/>
  <c r="C2826" i="1" s="1"/>
  <c r="B2824" i="1"/>
  <c r="B2825" i="1" s="1"/>
  <c r="C2822" i="1"/>
  <c r="C2823" i="1" s="1"/>
  <c r="B2822" i="1"/>
  <c r="C2820" i="1"/>
  <c r="C2821" i="1" s="1"/>
  <c r="B2820" i="1"/>
  <c r="C2818" i="1"/>
  <c r="C2819" i="1" s="1"/>
  <c r="B2818" i="1"/>
  <c r="C2816" i="1"/>
  <c r="C2817" i="1" s="1"/>
  <c r="B2816" i="1"/>
  <c r="C2814" i="1"/>
  <c r="C2815" i="1" s="1"/>
  <c r="C2810" i="1"/>
  <c r="C2811" i="1" s="1"/>
  <c r="C2812" i="1" s="1"/>
  <c r="B2810" i="1"/>
  <c r="B2811" i="1" s="1"/>
  <c r="C2808" i="1"/>
  <c r="C2809" i="1" s="1"/>
  <c r="C2790" i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B2772" i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C2756" i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42" i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B2730" i="1"/>
  <c r="B2731" i="1" s="1"/>
  <c r="B2732" i="1" s="1"/>
  <c r="B2733" i="1" s="1"/>
  <c r="B2734" i="1" s="1"/>
  <c r="B2735" i="1" s="1"/>
  <c r="B2736" i="1" s="1"/>
  <c r="B2737" i="1" s="1"/>
  <c r="B2738" i="1" s="1"/>
  <c r="B2739" i="1" s="1"/>
  <c r="C2720" i="1"/>
  <c r="C2721" i="1" s="1"/>
  <c r="C2722" i="1" s="1"/>
  <c r="C2723" i="1" s="1"/>
  <c r="C2724" i="1" s="1"/>
  <c r="C2725" i="1" s="1"/>
  <c r="C2726" i="1" s="1"/>
  <c r="C2727" i="1" s="1"/>
  <c r="C2728" i="1" s="1"/>
  <c r="C2729" i="1" s="1"/>
  <c r="C2714" i="1"/>
  <c r="C2715" i="1" s="1"/>
  <c r="C2716" i="1" s="1"/>
  <c r="C2717" i="1" s="1"/>
  <c r="C2718" i="1" s="1"/>
  <c r="C2702" i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B2702" i="1"/>
  <c r="B2703" i="1" s="1"/>
  <c r="B2704" i="1" s="1"/>
  <c r="B2705" i="1" s="1"/>
  <c r="B2706" i="1" s="1"/>
  <c r="B2707" i="1" s="1"/>
  <c r="B2708" i="1" s="1"/>
  <c r="B2709" i="1" s="1"/>
  <c r="B2710" i="1" s="1"/>
  <c r="B2711" i="1" s="1"/>
  <c r="C2692" i="1"/>
  <c r="C2693" i="1" s="1"/>
  <c r="C2694" i="1" s="1"/>
  <c r="C2695" i="1" s="1"/>
  <c r="C2696" i="1" s="1"/>
  <c r="C2697" i="1" s="1"/>
  <c r="C2698" i="1" s="1"/>
  <c r="C2699" i="1" s="1"/>
  <c r="C2700" i="1" s="1"/>
  <c r="C2701" i="1" s="1"/>
  <c r="C2686" i="1"/>
  <c r="C2687" i="1" s="1"/>
  <c r="C2688" i="1" s="1"/>
  <c r="C2689" i="1" s="1"/>
  <c r="C2690" i="1" s="1"/>
  <c r="B2686" i="1"/>
  <c r="B2687" i="1" s="1"/>
  <c r="B2688" i="1" s="1"/>
  <c r="B2689" i="1" s="1"/>
  <c r="C2676" i="1"/>
  <c r="C2677" i="1" s="1"/>
  <c r="C2678" i="1" s="1"/>
  <c r="C2679" i="1" s="1"/>
  <c r="C2680" i="1" s="1"/>
  <c r="C2681" i="1" s="1"/>
  <c r="C2682" i="1" s="1"/>
  <c r="C2683" i="1" s="1"/>
  <c r="C2684" i="1" s="1"/>
  <c r="C2685" i="1" s="1"/>
  <c r="C2672" i="1"/>
  <c r="C2673" i="1" s="1"/>
  <c r="C2674" i="1" s="1"/>
  <c r="B2672" i="1"/>
  <c r="B2673" i="1" s="1"/>
  <c r="C2670" i="1"/>
  <c r="C2671" i="1" s="1"/>
  <c r="B2670" i="1"/>
  <c r="C2668" i="1"/>
  <c r="C2669" i="1" s="1"/>
  <c r="B2668" i="1"/>
  <c r="C2666" i="1"/>
  <c r="C2667" i="1" s="1"/>
  <c r="B2666" i="1"/>
  <c r="C2658" i="1"/>
  <c r="C2659" i="1" s="1"/>
  <c r="C2660" i="1" s="1"/>
  <c r="C2661" i="1" s="1"/>
  <c r="C2662" i="1" s="1"/>
  <c r="C2663" i="1" s="1"/>
  <c r="C2664" i="1" s="1"/>
  <c r="C2665" i="1" s="1"/>
  <c r="C2654" i="1"/>
  <c r="C2655" i="1" s="1"/>
  <c r="C2656" i="1" s="1"/>
  <c r="B2654" i="1"/>
  <c r="B2655" i="1" s="1"/>
  <c r="C2652" i="1"/>
  <c r="C2653" i="1" s="1"/>
  <c r="B2652" i="1"/>
  <c r="C2650" i="1"/>
  <c r="C2651" i="1" s="1"/>
  <c r="B2650" i="1"/>
  <c r="C2648" i="1"/>
  <c r="C2649" i="1" s="1"/>
  <c r="B2648" i="1"/>
  <c r="C2642" i="1"/>
  <c r="C2643" i="1" s="1"/>
  <c r="C2644" i="1" s="1"/>
  <c r="C2645" i="1" s="1"/>
  <c r="C2646" i="1" s="1"/>
  <c r="C2647" i="1" s="1"/>
  <c r="C2634" i="1"/>
  <c r="C2635" i="1" s="1"/>
  <c r="C2636" i="1" s="1"/>
  <c r="C2637" i="1" s="1"/>
  <c r="C2638" i="1" s="1"/>
  <c r="C2639" i="1" s="1"/>
  <c r="C2640" i="1" s="1"/>
  <c r="B2634" i="1"/>
  <c r="B2635" i="1" s="1"/>
  <c r="B2636" i="1" s="1"/>
  <c r="B2637" i="1" s="1"/>
  <c r="B2638" i="1" s="1"/>
  <c r="B2639" i="1" s="1"/>
  <c r="C2632" i="1"/>
  <c r="C2633" i="1" s="1"/>
  <c r="B2632" i="1"/>
  <c r="C2630" i="1"/>
  <c r="C2631" i="1" s="1"/>
  <c r="B2630" i="1"/>
  <c r="C2628" i="1"/>
  <c r="C2629" i="1" s="1"/>
  <c r="C2626" i="1"/>
  <c r="C2620" i="1"/>
  <c r="C2621" i="1" s="1"/>
  <c r="C2622" i="1" s="1"/>
  <c r="C2623" i="1" s="1"/>
  <c r="C2624" i="1" s="1"/>
  <c r="B2620" i="1"/>
  <c r="B2621" i="1" s="1"/>
  <c r="B2622" i="1" s="1"/>
  <c r="B2623" i="1" s="1"/>
  <c r="C2616" i="1"/>
  <c r="C2617" i="1" s="1"/>
  <c r="C2618" i="1" s="1"/>
  <c r="C2619" i="1" s="1"/>
  <c r="C2610" i="1"/>
  <c r="C2611" i="1" s="1"/>
  <c r="C2612" i="1" s="1"/>
  <c r="C2613" i="1" s="1"/>
  <c r="C2614" i="1" s="1"/>
  <c r="C2606" i="1"/>
  <c r="C2607" i="1" s="1"/>
  <c r="C2608" i="1" s="1"/>
  <c r="B2606" i="1"/>
  <c r="B2607" i="1" s="1"/>
  <c r="C2596" i="1"/>
  <c r="C2597" i="1" s="1"/>
  <c r="C2598" i="1" s="1"/>
  <c r="C2599" i="1" s="1"/>
  <c r="C2600" i="1" s="1"/>
  <c r="C2601" i="1" s="1"/>
  <c r="C2602" i="1" s="1"/>
  <c r="C2603" i="1" s="1"/>
  <c r="C2604" i="1" s="1"/>
  <c r="C2605" i="1" s="1"/>
  <c r="C2588" i="1"/>
  <c r="C2589" i="1" s="1"/>
  <c r="C2590" i="1" s="1"/>
  <c r="C2591" i="1" s="1"/>
  <c r="C2592" i="1" s="1"/>
  <c r="C2593" i="1" s="1"/>
  <c r="C2594" i="1" s="1"/>
  <c r="B2588" i="1"/>
  <c r="B2589" i="1" s="1"/>
  <c r="B2590" i="1" s="1"/>
  <c r="B2591" i="1" s="1"/>
  <c r="B2592" i="1" s="1"/>
  <c r="B2593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B2578" i="1"/>
  <c r="B2579" i="1" s="1"/>
  <c r="B2580" i="1" s="1"/>
  <c r="B2581" i="1" s="1"/>
  <c r="B2582" i="1" s="1"/>
  <c r="B2583" i="1" s="1"/>
  <c r="B2584" i="1" s="1"/>
  <c r="B2585" i="1" s="1"/>
  <c r="B2586" i="1" s="1"/>
  <c r="C2576" i="1"/>
  <c r="C2577" i="1" s="1"/>
  <c r="B2576" i="1"/>
  <c r="C2574" i="1"/>
  <c r="C2575" i="1" s="1"/>
  <c r="B2574" i="1"/>
  <c r="C2570" i="1"/>
  <c r="C2571" i="1" s="1"/>
  <c r="C2572" i="1" s="1"/>
  <c r="C2573" i="1" s="1"/>
  <c r="B2570" i="1"/>
  <c r="B2571" i="1" s="1"/>
  <c r="B2572" i="1" s="1"/>
  <c r="C2564" i="1"/>
  <c r="C2565" i="1" s="1"/>
  <c r="C2566" i="1" s="1"/>
  <c r="C2567" i="1" s="1"/>
  <c r="C2568" i="1" s="1"/>
  <c r="C2569" i="1" s="1"/>
  <c r="B2564" i="1"/>
  <c r="B2565" i="1" s="1"/>
  <c r="B2566" i="1" s="1"/>
  <c r="B2567" i="1" s="1"/>
  <c r="B2568" i="1" s="1"/>
  <c r="C2560" i="1"/>
  <c r="C2561" i="1" s="1"/>
  <c r="C2562" i="1" s="1"/>
  <c r="C2563" i="1" s="1"/>
  <c r="B2560" i="1"/>
  <c r="B2561" i="1" s="1"/>
  <c r="B2562" i="1" s="1"/>
  <c r="C2558" i="1"/>
  <c r="C2559" i="1" s="1"/>
  <c r="B2558" i="1"/>
  <c r="C2556" i="1"/>
  <c r="C2557" i="1" s="1"/>
  <c r="B2556" i="1"/>
  <c r="C2552" i="1"/>
  <c r="C2553" i="1" s="1"/>
  <c r="C2554" i="1" s="1"/>
  <c r="C2555" i="1" s="1"/>
  <c r="B2552" i="1"/>
  <c r="B2553" i="1" s="1"/>
  <c r="B2554" i="1" s="1"/>
  <c r="C2548" i="1"/>
  <c r="C2549" i="1" s="1"/>
  <c r="C2550" i="1" s="1"/>
  <c r="C2551" i="1" s="1"/>
  <c r="C2546" i="1"/>
  <c r="C2542" i="1"/>
  <c r="C2543" i="1" s="1"/>
  <c r="C2544" i="1" s="1"/>
  <c r="C2534" i="1"/>
  <c r="C2535" i="1" s="1"/>
  <c r="C2536" i="1" s="1"/>
  <c r="C2537" i="1" s="1"/>
  <c r="C2538" i="1" s="1"/>
  <c r="C2539" i="1" s="1"/>
  <c r="C2540" i="1" s="1"/>
  <c r="B2534" i="1"/>
  <c r="B2535" i="1" s="1"/>
  <c r="B2536" i="1" s="1"/>
  <c r="B2537" i="1" s="1"/>
  <c r="B2538" i="1" s="1"/>
  <c r="B2539" i="1" s="1"/>
  <c r="C2532" i="1"/>
  <c r="C2533" i="1" s="1"/>
  <c r="C2522" i="1"/>
  <c r="C2523" i="1" s="1"/>
  <c r="C2524" i="1" s="1"/>
  <c r="C2525" i="1" s="1"/>
  <c r="C2526" i="1" s="1"/>
  <c r="C2527" i="1" s="1"/>
  <c r="C2528" i="1" s="1"/>
  <c r="C2529" i="1" s="1"/>
  <c r="C2530" i="1" s="1"/>
  <c r="B2522" i="1"/>
  <c r="B2523" i="1" s="1"/>
  <c r="B2524" i="1" s="1"/>
  <c r="B2525" i="1" s="1"/>
  <c r="B2526" i="1" s="1"/>
  <c r="B2527" i="1" s="1"/>
  <c r="B2528" i="1" s="1"/>
  <c r="B2529" i="1" s="1"/>
  <c r="C2520" i="1"/>
  <c r="C2521" i="1" s="1"/>
  <c r="B2520" i="1"/>
  <c r="C2518" i="1"/>
  <c r="C2519" i="1" s="1"/>
  <c r="B2518" i="1"/>
  <c r="C2514" i="1"/>
  <c r="C2515" i="1" s="1"/>
  <c r="C2516" i="1" s="1"/>
  <c r="C2517" i="1" s="1"/>
  <c r="C2512" i="1"/>
  <c r="C2502" i="1"/>
  <c r="C2503" i="1" s="1"/>
  <c r="C2504" i="1" s="1"/>
  <c r="C2505" i="1" s="1"/>
  <c r="C2506" i="1" s="1"/>
  <c r="C2507" i="1" s="1"/>
  <c r="C2508" i="1" s="1"/>
  <c r="C2509" i="1" s="1"/>
  <c r="C2510" i="1" s="1"/>
  <c r="B2502" i="1"/>
  <c r="B2503" i="1" s="1"/>
  <c r="B2504" i="1" s="1"/>
  <c r="B2505" i="1" s="1"/>
  <c r="B2506" i="1" s="1"/>
  <c r="B2507" i="1" s="1"/>
  <c r="B2508" i="1" s="1"/>
  <c r="B2509" i="1" s="1"/>
  <c r="C2492" i="1"/>
  <c r="C2493" i="1" s="1"/>
  <c r="C2494" i="1" s="1"/>
  <c r="C2495" i="1" s="1"/>
  <c r="C2496" i="1" s="1"/>
  <c r="C2497" i="1" s="1"/>
  <c r="C2498" i="1" s="1"/>
  <c r="C2499" i="1" s="1"/>
  <c r="C2500" i="1" s="1"/>
  <c r="C2501" i="1" s="1"/>
  <c r="C2488" i="1"/>
  <c r="C2489" i="1" s="1"/>
  <c r="C2490" i="1" s="1"/>
  <c r="B2488" i="1"/>
  <c r="B2489" i="1" s="1"/>
  <c r="C2486" i="1"/>
  <c r="C2487" i="1" s="1"/>
  <c r="B2486" i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B2468" i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C2452" i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50" i="1"/>
  <c r="C2446" i="1"/>
  <c r="C2447" i="1" s="1"/>
  <c r="C2448" i="1" s="1"/>
  <c r="B2446" i="1"/>
  <c r="B2447" i="1" s="1"/>
  <c r="C2440" i="1"/>
  <c r="C2441" i="1" s="1"/>
  <c r="C2442" i="1" s="1"/>
  <c r="C2443" i="1" s="1"/>
  <c r="C2444" i="1" s="1"/>
  <c r="C2445" i="1" s="1"/>
  <c r="B2440" i="1"/>
  <c r="B2441" i="1" s="1"/>
  <c r="B2442" i="1" s="1"/>
  <c r="B2443" i="1" s="1"/>
  <c r="B2444" i="1" s="1"/>
  <c r="C2438" i="1"/>
  <c r="C2439" i="1" s="1"/>
  <c r="B2438" i="1"/>
  <c r="C2436" i="1"/>
  <c r="C2437" i="1" s="1"/>
  <c r="C2432" i="1"/>
  <c r="C2433" i="1" s="1"/>
  <c r="C2434" i="1" s="1"/>
  <c r="C2430" i="1"/>
  <c r="C2428" i="1"/>
  <c r="C2426" i="1"/>
  <c r="C2414" i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02" i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B2390" i="1"/>
  <c r="B2391" i="1" s="1"/>
  <c r="B2392" i="1" s="1"/>
  <c r="B2393" i="1" s="1"/>
  <c r="B2394" i="1" s="1"/>
  <c r="B2395" i="1" s="1"/>
  <c r="B2396" i="1" s="1"/>
  <c r="B2397" i="1" s="1"/>
  <c r="B2398" i="1" s="1"/>
  <c r="B2399" i="1" s="1"/>
  <c r="C2386" i="1"/>
  <c r="C2387" i="1" s="1"/>
  <c r="C2388" i="1" s="1"/>
  <c r="C2389" i="1" s="1"/>
  <c r="B2386" i="1"/>
  <c r="B2387" i="1" s="1"/>
  <c r="B2388" i="1" s="1"/>
  <c r="C2380" i="1"/>
  <c r="C2381" i="1" s="1"/>
  <c r="C2382" i="1" s="1"/>
  <c r="C2383" i="1" s="1"/>
  <c r="C2384" i="1" s="1"/>
  <c r="C2385" i="1" s="1"/>
  <c r="C2378" i="1"/>
  <c r="C2374" i="1"/>
  <c r="C2375" i="1" s="1"/>
  <c r="C2376" i="1" s="1"/>
  <c r="B2374" i="1"/>
  <c r="B2375" i="1" s="1"/>
  <c r="C2370" i="1"/>
  <c r="C2371" i="1" s="1"/>
  <c r="C2372" i="1" s="1"/>
  <c r="C2373" i="1" s="1"/>
  <c r="C2366" i="1"/>
  <c r="C2367" i="1" s="1"/>
  <c r="C2368" i="1" s="1"/>
  <c r="B2366" i="1"/>
  <c r="B2367" i="1" s="1"/>
  <c r="C2364" i="1"/>
  <c r="C2365" i="1" s="1"/>
  <c r="B2364" i="1"/>
  <c r="C2362" i="1"/>
  <c r="C2363" i="1" s="1"/>
  <c r="B2362" i="1"/>
  <c r="C2358" i="1"/>
  <c r="C2359" i="1" s="1"/>
  <c r="C2360" i="1" s="1"/>
  <c r="C2361" i="1" s="1"/>
  <c r="B2358" i="1"/>
  <c r="B2359" i="1" s="1"/>
  <c r="B2360" i="1" s="1"/>
  <c r="C2354" i="1"/>
  <c r="C2355" i="1" s="1"/>
  <c r="C2356" i="1" s="1"/>
  <c r="C2357" i="1" s="1"/>
  <c r="C2350" i="1"/>
  <c r="C2351" i="1" s="1"/>
  <c r="C2352" i="1" s="1"/>
  <c r="C2346" i="1"/>
  <c r="C2347" i="1" s="1"/>
  <c r="C2348" i="1" s="1"/>
  <c r="C2336" i="1"/>
  <c r="C2337" i="1" s="1"/>
  <c r="C2338" i="1" s="1"/>
  <c r="C2339" i="1" s="1"/>
  <c r="C2340" i="1" s="1"/>
  <c r="C2341" i="1" s="1"/>
  <c r="C2342" i="1" s="1"/>
  <c r="C2343" i="1" s="1"/>
  <c r="C2344" i="1" s="1"/>
  <c r="B2336" i="1"/>
  <c r="B2337" i="1" s="1"/>
  <c r="B2338" i="1" s="1"/>
  <c r="B2339" i="1" s="1"/>
  <c r="B2340" i="1" s="1"/>
  <c r="B2341" i="1" s="1"/>
  <c r="B2342" i="1" s="1"/>
  <c r="B2343" i="1" s="1"/>
  <c r="C2332" i="1"/>
  <c r="C2333" i="1" s="1"/>
  <c r="C2334" i="1" s="1"/>
  <c r="C2335" i="1" s="1"/>
  <c r="C2328" i="1"/>
  <c r="C2329" i="1" s="1"/>
  <c r="C2330" i="1" s="1"/>
  <c r="C2326" i="1"/>
  <c r="C2324" i="1"/>
  <c r="C2322" i="1"/>
  <c r="C2320" i="1"/>
  <c r="C2318" i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B2306" i="1"/>
  <c r="B2307" i="1" s="1"/>
  <c r="B2308" i="1" s="1"/>
  <c r="B2309" i="1" s="1"/>
  <c r="B2310" i="1" s="1"/>
  <c r="B2311" i="1" s="1"/>
  <c r="B2312" i="1" s="1"/>
  <c r="B2313" i="1" s="1"/>
  <c r="B2314" i="1" s="1"/>
  <c r="B2315" i="1" s="1"/>
  <c r="C2300" i="1"/>
  <c r="C2301" i="1" s="1"/>
  <c r="C2302" i="1" s="1"/>
  <c r="C2303" i="1" s="1"/>
  <c r="C2304" i="1" s="1"/>
  <c r="C2305" i="1" s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80" i="1"/>
  <c r="C2281" i="1" s="1"/>
  <c r="C2282" i="1" s="1"/>
  <c r="C2283" i="1" s="1"/>
  <c r="C2284" i="1" s="1"/>
  <c r="C2285" i="1" s="1"/>
  <c r="C2286" i="1" s="1"/>
  <c r="C2270" i="1"/>
  <c r="C2271" i="1" s="1"/>
  <c r="C2272" i="1" s="1"/>
  <c r="C2273" i="1" s="1"/>
  <c r="C2274" i="1" s="1"/>
  <c r="C2275" i="1" s="1"/>
  <c r="C2276" i="1" s="1"/>
  <c r="C2277" i="1" s="1"/>
  <c r="C2278" i="1" s="1"/>
  <c r="B2270" i="1"/>
  <c r="B2271" i="1" s="1"/>
  <c r="B2272" i="1" s="1"/>
  <c r="B2273" i="1" s="1"/>
  <c r="B2274" i="1" s="1"/>
  <c r="B2275" i="1" s="1"/>
  <c r="B2276" i="1" s="1"/>
  <c r="B2277" i="1" s="1"/>
  <c r="C2268" i="1"/>
  <c r="C2269" i="1" s="1"/>
  <c r="C2264" i="1"/>
  <c r="C2265" i="1" s="1"/>
  <c r="C2266" i="1" s="1"/>
  <c r="B2264" i="1"/>
  <c r="B2265" i="1" s="1"/>
  <c r="C2254" i="1"/>
  <c r="C2255" i="1" s="1"/>
  <c r="C2256" i="1" s="1"/>
  <c r="C2257" i="1" s="1"/>
  <c r="C2258" i="1" s="1"/>
  <c r="C2259" i="1" s="1"/>
  <c r="C2260" i="1" s="1"/>
  <c r="C2261" i="1" s="1"/>
  <c r="C2262" i="1" s="1"/>
  <c r="C2263" i="1" s="1"/>
  <c r="C2248" i="1"/>
  <c r="C2249" i="1" s="1"/>
  <c r="C2250" i="1" s="1"/>
  <c r="C2251" i="1" s="1"/>
  <c r="C2252" i="1" s="1"/>
  <c r="B2248" i="1"/>
  <c r="B2249" i="1" s="1"/>
  <c r="B2250" i="1" s="1"/>
  <c r="B2251" i="1" s="1"/>
  <c r="C2240" i="1"/>
  <c r="C2241" i="1" s="1"/>
  <c r="C2242" i="1" s="1"/>
  <c r="C2243" i="1" s="1"/>
  <c r="C2244" i="1" s="1"/>
  <c r="C2245" i="1" s="1"/>
  <c r="C2246" i="1" s="1"/>
  <c r="C2247" i="1" s="1"/>
  <c r="C2238" i="1"/>
  <c r="C2230" i="1"/>
  <c r="C2231" i="1" s="1"/>
  <c r="C2232" i="1" s="1"/>
  <c r="C2233" i="1" s="1"/>
  <c r="C2234" i="1" s="1"/>
  <c r="C2235" i="1" s="1"/>
  <c r="C2236" i="1" s="1"/>
  <c r="B2230" i="1"/>
  <c r="B2231" i="1" s="1"/>
  <c r="B2232" i="1" s="1"/>
  <c r="B2233" i="1" s="1"/>
  <c r="B2234" i="1" s="1"/>
  <c r="B2235" i="1" s="1"/>
  <c r="C2228" i="1"/>
  <c r="C2229" i="1" s="1"/>
  <c r="B2228" i="1"/>
  <c r="C2224" i="1"/>
  <c r="C2225" i="1" s="1"/>
  <c r="C2226" i="1" s="1"/>
  <c r="C2227" i="1" s="1"/>
  <c r="C2220" i="1"/>
  <c r="C2221" i="1" s="1"/>
  <c r="C2222" i="1" s="1"/>
  <c r="C2218" i="1"/>
  <c r="C2210" i="1"/>
  <c r="C2211" i="1" s="1"/>
  <c r="C2212" i="1" s="1"/>
  <c r="C2213" i="1" s="1"/>
  <c r="C2214" i="1" s="1"/>
  <c r="C2215" i="1" s="1"/>
  <c r="C2216" i="1" s="1"/>
  <c r="B2210" i="1"/>
  <c r="B2211" i="1" s="1"/>
  <c r="B2212" i="1" s="1"/>
  <c r="B2213" i="1" s="1"/>
  <c r="B2214" i="1" s="1"/>
  <c r="B2215" i="1" s="1"/>
  <c r="C2208" i="1"/>
  <c r="C2209" i="1" s="1"/>
  <c r="B2208" i="1"/>
  <c r="C2202" i="1"/>
  <c r="C2203" i="1" s="1"/>
  <c r="C2204" i="1" s="1"/>
  <c r="C2205" i="1" s="1"/>
  <c r="C2206" i="1" s="1"/>
  <c r="C2207" i="1" s="1"/>
  <c r="C2198" i="1"/>
  <c r="C2199" i="1" s="1"/>
  <c r="C2200" i="1" s="1"/>
  <c r="B2198" i="1"/>
  <c r="B2199" i="1" s="1"/>
  <c r="C2196" i="1"/>
  <c r="C2197" i="1" s="1"/>
  <c r="B2196" i="1"/>
  <c r="C2194" i="1"/>
  <c r="C2195" i="1" s="1"/>
  <c r="B2194" i="1"/>
  <c r="C2192" i="1"/>
  <c r="C2193" i="1" s="1"/>
  <c r="B2192" i="1"/>
  <c r="C2190" i="1"/>
  <c r="C2191" i="1" s="1"/>
  <c r="C2182" i="1"/>
  <c r="C2183" i="1" s="1"/>
  <c r="C2184" i="1" s="1"/>
  <c r="C2185" i="1" s="1"/>
  <c r="C2186" i="1" s="1"/>
  <c r="C2187" i="1" s="1"/>
  <c r="C2188" i="1" s="1"/>
  <c r="B2182" i="1"/>
  <c r="B2183" i="1" s="1"/>
  <c r="B2184" i="1" s="1"/>
  <c r="B2185" i="1" s="1"/>
  <c r="B2186" i="1" s="1"/>
  <c r="B2187" i="1" s="1"/>
  <c r="C2180" i="1"/>
  <c r="C2181" i="1" s="1"/>
  <c r="C2176" i="1"/>
  <c r="C2177" i="1" s="1"/>
  <c r="C2178" i="1" s="1"/>
  <c r="B2176" i="1"/>
  <c r="B2177" i="1" s="1"/>
  <c r="C2174" i="1"/>
  <c r="C2175" i="1" s="1"/>
  <c r="B2174" i="1"/>
  <c r="C2172" i="1"/>
  <c r="C2173" i="1" s="1"/>
  <c r="C2168" i="1"/>
  <c r="C2169" i="1" s="1"/>
  <c r="C2170" i="1" s="1"/>
  <c r="B2168" i="1"/>
  <c r="B2169" i="1" s="1"/>
  <c r="C2162" i="1"/>
  <c r="C2163" i="1" s="1"/>
  <c r="C2164" i="1" s="1"/>
  <c r="C2165" i="1" s="1"/>
  <c r="C2166" i="1" s="1"/>
  <c r="C2167" i="1" s="1"/>
  <c r="B2162" i="1"/>
  <c r="B2163" i="1" s="1"/>
  <c r="B2164" i="1" s="1"/>
  <c r="B2165" i="1" s="1"/>
  <c r="B2166" i="1" s="1"/>
  <c r="C2160" i="1"/>
  <c r="C2161" i="1" s="1"/>
  <c r="B2160" i="1"/>
  <c r="C2150" i="1"/>
  <c r="C2151" i="1" s="1"/>
  <c r="C2152" i="1" s="1"/>
  <c r="C2153" i="1" s="1"/>
  <c r="C2154" i="1" s="1"/>
  <c r="C2155" i="1" s="1"/>
  <c r="C2156" i="1" s="1"/>
  <c r="C2157" i="1" s="1"/>
  <c r="C2158" i="1" s="1"/>
  <c r="C2159" i="1" s="1"/>
  <c r="B2150" i="1"/>
  <c r="B2151" i="1" s="1"/>
  <c r="B2152" i="1" s="1"/>
  <c r="B2153" i="1" s="1"/>
  <c r="B2154" i="1" s="1"/>
  <c r="B2155" i="1" s="1"/>
  <c r="B2156" i="1" s="1"/>
  <c r="B2157" i="1" s="1"/>
  <c r="B2158" i="1" s="1"/>
  <c r="C2148" i="1"/>
  <c r="C2149" i="1" s="1"/>
  <c r="B2148" i="1"/>
  <c r="C2146" i="1"/>
  <c r="C2147" i="1" s="1"/>
  <c r="B2146" i="1"/>
  <c r="C2144" i="1"/>
  <c r="C2145" i="1" s="1"/>
  <c r="B2144" i="1"/>
  <c r="C2142" i="1"/>
  <c r="C2143" i="1" s="1"/>
  <c r="B2142" i="1"/>
  <c r="C2138" i="1"/>
  <c r="C2139" i="1" s="1"/>
  <c r="C2140" i="1" s="1"/>
  <c r="C2141" i="1" s="1"/>
  <c r="B2138" i="1"/>
  <c r="B2139" i="1" s="1"/>
  <c r="B2140" i="1" s="1"/>
  <c r="C2136" i="1"/>
  <c r="C2137" i="1" s="1"/>
  <c r="C2134" i="1"/>
  <c r="C2132" i="1"/>
  <c r="C2128" i="1"/>
  <c r="C2129" i="1" s="1"/>
  <c r="C2130" i="1" s="1"/>
  <c r="C2126" i="1"/>
  <c r="C2114" i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B2114" i="1"/>
  <c r="B2115" i="1" s="1"/>
  <c r="B2116" i="1" s="1"/>
  <c r="B2117" i="1" s="1"/>
  <c r="B2118" i="1" s="1"/>
  <c r="B2119" i="1" s="1"/>
  <c r="B2120" i="1" s="1"/>
  <c r="B2121" i="1" s="1"/>
  <c r="B2122" i="1" s="1"/>
  <c r="B2123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B2102" i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C2100" i="1"/>
  <c r="C2101" i="1" s="1"/>
  <c r="C2098" i="1"/>
  <c r="C2092" i="1"/>
  <c r="C2093" i="1" s="1"/>
  <c r="C2094" i="1" s="1"/>
  <c r="C2095" i="1" s="1"/>
  <c r="C2096" i="1" s="1"/>
  <c r="C2088" i="1"/>
  <c r="C2089" i="1" s="1"/>
  <c r="C2090" i="1" s="1"/>
  <c r="B2088" i="1"/>
  <c r="B2089" i="1" s="1"/>
  <c r="C2084" i="1"/>
  <c r="C2085" i="1" s="1"/>
  <c r="C2086" i="1" s="1"/>
  <c r="C2087" i="1" s="1"/>
  <c r="B2084" i="1"/>
  <c r="B2085" i="1" s="1"/>
  <c r="B2086" i="1" s="1"/>
  <c r="C2082" i="1"/>
  <c r="C2083" i="1" s="1"/>
  <c r="C2080" i="1"/>
  <c r="C2078" i="1"/>
  <c r="C2074" i="1"/>
  <c r="C2075" i="1" s="1"/>
  <c r="C2076" i="1" s="1"/>
  <c r="B2074" i="1"/>
  <c r="B2075" i="1" s="1"/>
  <c r="C2072" i="1"/>
  <c r="C2073" i="1" s="1"/>
  <c r="B2072" i="1"/>
  <c r="C2070" i="1"/>
  <c r="C2071" i="1" s="1"/>
  <c r="B2070" i="1"/>
  <c r="C2068" i="1"/>
  <c r="C2069" i="1" s="1"/>
  <c r="B2068" i="1"/>
  <c r="C2064" i="1"/>
  <c r="C2065" i="1" s="1"/>
  <c r="C2066" i="1" s="1"/>
  <c r="C2067" i="1" s="1"/>
  <c r="B2064" i="1"/>
  <c r="B2065" i="1" s="1"/>
  <c r="B2066" i="1" s="1"/>
  <c r="C2060" i="1"/>
  <c r="C2061" i="1" s="1"/>
  <c r="C2062" i="1" s="1"/>
  <c r="C2063" i="1" s="1"/>
  <c r="C2056" i="1"/>
  <c r="C2057" i="1" s="1"/>
  <c r="C2058" i="1" s="1"/>
  <c r="C2054" i="1"/>
  <c r="C2046" i="1"/>
  <c r="C2047" i="1" s="1"/>
  <c r="C2048" i="1" s="1"/>
  <c r="C2049" i="1" s="1"/>
  <c r="C2050" i="1" s="1"/>
  <c r="C2051" i="1" s="1"/>
  <c r="C2052" i="1" s="1"/>
  <c r="B2046" i="1"/>
  <c r="B2047" i="1" s="1"/>
  <c r="B2048" i="1" s="1"/>
  <c r="B2049" i="1" s="1"/>
  <c r="B2050" i="1" s="1"/>
  <c r="B2051" i="1" s="1"/>
  <c r="C2042" i="1"/>
  <c r="C2043" i="1" s="1"/>
  <c r="C2044" i="1" s="1"/>
  <c r="C2045" i="1" s="1"/>
  <c r="C2040" i="1"/>
  <c r="C2038" i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B2020" i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C2016" i="1"/>
  <c r="C2017" i="1" s="1"/>
  <c r="C2018" i="1" s="1"/>
  <c r="C2019" i="1" s="1"/>
  <c r="B2016" i="1"/>
  <c r="B2017" i="1" s="1"/>
  <c r="B2018" i="1" s="1"/>
  <c r="C2014" i="1"/>
  <c r="C2015" i="1" s="1"/>
  <c r="C2012" i="1"/>
  <c r="C2008" i="1"/>
  <c r="C2009" i="1" s="1"/>
  <c r="C2010" i="1" s="1"/>
  <c r="C2006" i="1"/>
  <c r="C2002" i="1"/>
  <c r="C2003" i="1" s="1"/>
  <c r="C2004" i="1" s="1"/>
  <c r="C1996" i="1"/>
  <c r="C1997" i="1" s="1"/>
  <c r="C1998" i="1" s="1"/>
  <c r="C1999" i="1" s="1"/>
  <c r="C2000" i="1" s="1"/>
  <c r="B1996" i="1"/>
  <c r="B1997" i="1" s="1"/>
  <c r="B1998" i="1" s="1"/>
  <c r="B1999" i="1" s="1"/>
  <c r="C1992" i="1"/>
  <c r="C1993" i="1" s="1"/>
  <c r="C1994" i="1" s="1"/>
  <c r="C1995" i="1" s="1"/>
  <c r="C1988" i="1"/>
  <c r="C1989" i="1" s="1"/>
  <c r="C1990" i="1" s="1"/>
  <c r="B1988" i="1"/>
  <c r="B1989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B1978" i="1"/>
  <c r="B1979" i="1" s="1"/>
  <c r="B1980" i="1" s="1"/>
  <c r="B1981" i="1" s="1"/>
  <c r="B1982" i="1" s="1"/>
  <c r="B1983" i="1" s="1"/>
  <c r="B1984" i="1" s="1"/>
  <c r="B1985" i="1" s="1"/>
  <c r="B1986" i="1" s="1"/>
  <c r="C1970" i="1"/>
  <c r="C1971" i="1" s="1"/>
  <c r="C1972" i="1" s="1"/>
  <c r="C1973" i="1" s="1"/>
  <c r="C1974" i="1" s="1"/>
  <c r="C1975" i="1" s="1"/>
  <c r="C1976" i="1" s="1"/>
  <c r="C1977" i="1" s="1"/>
  <c r="B1970" i="1"/>
  <c r="B1971" i="1" s="1"/>
  <c r="B1972" i="1" s="1"/>
  <c r="B1973" i="1" s="1"/>
  <c r="B1974" i="1" s="1"/>
  <c r="B1975" i="1" s="1"/>
  <c r="B1976" i="1" s="1"/>
  <c r="C1966" i="1"/>
  <c r="C1967" i="1" s="1"/>
  <c r="C1968" i="1" s="1"/>
  <c r="C1969" i="1" s="1"/>
  <c r="C1960" i="1"/>
  <c r="C1961" i="1" s="1"/>
  <c r="C1962" i="1" s="1"/>
  <c r="C1963" i="1" s="1"/>
  <c r="C1964" i="1" s="1"/>
  <c r="B1960" i="1"/>
  <c r="B1961" i="1" s="1"/>
  <c r="B1962" i="1" s="1"/>
  <c r="B1963" i="1" s="1"/>
  <c r="C1954" i="1"/>
  <c r="C1955" i="1" s="1"/>
  <c r="C1956" i="1" s="1"/>
  <c r="C1957" i="1" s="1"/>
  <c r="C1958" i="1" s="1"/>
  <c r="C1959" i="1" s="1"/>
  <c r="B1954" i="1"/>
  <c r="B1955" i="1" s="1"/>
  <c r="B1956" i="1" s="1"/>
  <c r="B1957" i="1" s="1"/>
  <c r="B1958" i="1" s="1"/>
  <c r="C1952" i="1"/>
  <c r="C1953" i="1" s="1"/>
  <c r="B1952" i="1"/>
  <c r="C1950" i="1"/>
  <c r="C1951" i="1" s="1"/>
  <c r="C1944" i="1"/>
  <c r="C1945" i="1" s="1"/>
  <c r="C1946" i="1" s="1"/>
  <c r="C1947" i="1" s="1"/>
  <c r="C1948" i="1" s="1"/>
  <c r="B1944" i="1"/>
  <c r="B1945" i="1" s="1"/>
  <c r="B1946" i="1" s="1"/>
  <c r="B1947" i="1" s="1"/>
  <c r="C1942" i="1"/>
  <c r="C1943" i="1" s="1"/>
  <c r="C1934" i="1"/>
  <c r="C1935" i="1" s="1"/>
  <c r="C1936" i="1" s="1"/>
  <c r="C1937" i="1" s="1"/>
  <c r="C1938" i="1" s="1"/>
  <c r="C1939" i="1" s="1"/>
  <c r="C1940" i="1" s="1"/>
  <c r="B1934" i="1"/>
  <c r="B1935" i="1" s="1"/>
  <c r="B1936" i="1" s="1"/>
  <c r="B1937" i="1" s="1"/>
  <c r="B1938" i="1" s="1"/>
  <c r="B1939" i="1" s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B1924" i="1"/>
  <c r="B1925" i="1" s="1"/>
  <c r="B1926" i="1" s="1"/>
  <c r="B1927" i="1" s="1"/>
  <c r="B1928" i="1" s="1"/>
  <c r="B1929" i="1" s="1"/>
  <c r="B1930" i="1" s="1"/>
  <c r="B1931" i="1" s="1"/>
  <c r="B1932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B1912" i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C1906" i="1"/>
  <c r="C1907" i="1" s="1"/>
  <c r="C1908" i="1" s="1"/>
  <c r="C1909" i="1" s="1"/>
  <c r="C1910" i="1" s="1"/>
  <c r="C1911" i="1" s="1"/>
  <c r="B1906" i="1"/>
  <c r="B1907" i="1" s="1"/>
  <c r="B1908" i="1" s="1"/>
  <c r="B1909" i="1" s="1"/>
  <c r="B1910" i="1" s="1"/>
  <c r="C1896" i="1"/>
  <c r="C1897" i="1" s="1"/>
  <c r="C1898" i="1" s="1"/>
  <c r="C1899" i="1" s="1"/>
  <c r="C1900" i="1" s="1"/>
  <c r="C1901" i="1" s="1"/>
  <c r="C1902" i="1" s="1"/>
  <c r="C1903" i="1" s="1"/>
  <c r="C1904" i="1" s="1"/>
  <c r="C1905" i="1" s="1"/>
  <c r="C1894" i="1"/>
  <c r="C1888" i="1"/>
  <c r="C1889" i="1" s="1"/>
  <c r="C1890" i="1" s="1"/>
  <c r="C1891" i="1" s="1"/>
  <c r="C1892" i="1" s="1"/>
  <c r="B1888" i="1"/>
  <c r="B1889" i="1" s="1"/>
  <c r="B1890" i="1" s="1"/>
  <c r="B1891" i="1" s="1"/>
  <c r="C1880" i="1"/>
  <c r="C1881" i="1" s="1"/>
  <c r="C1882" i="1" s="1"/>
  <c r="C1883" i="1" s="1"/>
  <c r="C1884" i="1" s="1"/>
  <c r="C1885" i="1" s="1"/>
  <c r="C1886" i="1" s="1"/>
  <c r="C1887" i="1" s="1"/>
  <c r="C1878" i="1"/>
  <c r="C1874" i="1"/>
  <c r="C1875" i="1" s="1"/>
  <c r="C1876" i="1" s="1"/>
  <c r="B1874" i="1"/>
  <c r="B1875" i="1" s="1"/>
  <c r="C1870" i="1"/>
  <c r="C1871" i="1" s="1"/>
  <c r="C1872" i="1" s="1"/>
  <c r="C1873" i="1" s="1"/>
  <c r="B1870" i="1"/>
  <c r="B1871" i="1" s="1"/>
  <c r="B1872" i="1" s="1"/>
  <c r="C1862" i="1"/>
  <c r="C1863" i="1" s="1"/>
  <c r="C1864" i="1" s="1"/>
  <c r="C1865" i="1" s="1"/>
  <c r="C1866" i="1" s="1"/>
  <c r="C1867" i="1" s="1"/>
  <c r="C1868" i="1" s="1"/>
  <c r="C1869" i="1" s="1"/>
  <c r="B1862" i="1"/>
  <c r="B1863" i="1" s="1"/>
  <c r="B1864" i="1" s="1"/>
  <c r="B1865" i="1" s="1"/>
  <c r="B1866" i="1" s="1"/>
  <c r="B1867" i="1" s="1"/>
  <c r="B1868" i="1" s="1"/>
  <c r="C1854" i="1"/>
  <c r="C1855" i="1" s="1"/>
  <c r="C1856" i="1" s="1"/>
  <c r="C1857" i="1" s="1"/>
  <c r="C1858" i="1" s="1"/>
  <c r="C1859" i="1" s="1"/>
  <c r="C1860" i="1" s="1"/>
  <c r="C1861" i="1" s="1"/>
  <c r="B1854" i="1"/>
  <c r="B1855" i="1" s="1"/>
  <c r="B1856" i="1" s="1"/>
  <c r="B1857" i="1" s="1"/>
  <c r="B1858" i="1" s="1"/>
  <c r="B1859" i="1" s="1"/>
  <c r="B1860" i="1" s="1"/>
  <c r="C1850" i="1"/>
  <c r="C1851" i="1" s="1"/>
  <c r="C1852" i="1" s="1"/>
  <c r="C1853" i="1" s="1"/>
  <c r="B1850" i="1"/>
  <c r="B1851" i="1" s="1"/>
  <c r="B1852" i="1" s="1"/>
  <c r="C1848" i="1"/>
  <c r="C1849" i="1" s="1"/>
  <c r="B1848" i="1"/>
  <c r="C1846" i="1"/>
  <c r="C1847" i="1" s="1"/>
  <c r="C1834" i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28" i="1"/>
  <c r="C1829" i="1" s="1"/>
  <c r="C1830" i="1" s="1"/>
  <c r="C1831" i="1" s="1"/>
  <c r="C1832" i="1" s="1"/>
  <c r="B1828" i="1"/>
  <c r="B1829" i="1" s="1"/>
  <c r="B1830" i="1" s="1"/>
  <c r="B1831" i="1" s="1"/>
  <c r="C1826" i="1"/>
  <c r="C1827" i="1" s="1"/>
  <c r="C1824" i="1"/>
  <c r="C1822" i="1"/>
  <c r="C1816" i="1"/>
  <c r="C1817" i="1" s="1"/>
  <c r="C1818" i="1" s="1"/>
  <c r="C1819" i="1" s="1"/>
  <c r="C1820" i="1" s="1"/>
  <c r="B1816" i="1"/>
  <c r="B1817" i="1" s="1"/>
  <c r="B1818" i="1" s="1"/>
  <c r="B1819" i="1" s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B1804" i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C1796" i="1"/>
  <c r="C1797" i="1" s="1"/>
  <c r="C1798" i="1" s="1"/>
  <c r="C1799" i="1" s="1"/>
  <c r="C1800" i="1" s="1"/>
  <c r="C1801" i="1" s="1"/>
  <c r="C1802" i="1" s="1"/>
  <c r="C1803" i="1" s="1"/>
  <c r="C1790" i="1"/>
  <c r="C1791" i="1" s="1"/>
  <c r="C1792" i="1" s="1"/>
  <c r="C1793" i="1" s="1"/>
  <c r="C1794" i="1" s="1"/>
  <c r="C1782" i="1"/>
  <c r="C1783" i="1" s="1"/>
  <c r="C1784" i="1" s="1"/>
  <c r="C1785" i="1" s="1"/>
  <c r="C1786" i="1" s="1"/>
  <c r="C1787" i="1" s="1"/>
  <c r="C1788" i="1" s="1"/>
  <c r="B1782" i="1"/>
  <c r="B1783" i="1" s="1"/>
  <c r="B1784" i="1" s="1"/>
  <c r="B1785" i="1" s="1"/>
  <c r="B1786" i="1" s="1"/>
  <c r="B1787" i="1" s="1"/>
  <c r="C1780" i="1"/>
  <c r="C1781" i="1" s="1"/>
  <c r="B1780" i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B1770" i="1"/>
  <c r="B1771" i="1" s="1"/>
  <c r="B1772" i="1" s="1"/>
  <c r="B1773" i="1" s="1"/>
  <c r="B1774" i="1" s="1"/>
  <c r="B1775" i="1" s="1"/>
  <c r="B1776" i="1" s="1"/>
  <c r="B1777" i="1" s="1"/>
  <c r="B1778" i="1" s="1"/>
  <c r="C1762" i="1"/>
  <c r="C1763" i="1" s="1"/>
  <c r="C1764" i="1" s="1"/>
  <c r="C1765" i="1" s="1"/>
  <c r="C1766" i="1" s="1"/>
  <c r="C1767" i="1" s="1"/>
  <c r="C1768" i="1" s="1"/>
  <c r="C1769" i="1" s="1"/>
  <c r="C1756" i="1"/>
  <c r="C1757" i="1" s="1"/>
  <c r="C1758" i="1" s="1"/>
  <c r="C1759" i="1" s="1"/>
  <c r="C1760" i="1" s="1"/>
  <c r="B1756" i="1"/>
  <c r="B1757" i="1" s="1"/>
  <c r="B1758" i="1" s="1"/>
  <c r="B1759" i="1" s="1"/>
  <c r="C1754" i="1"/>
  <c r="C1755" i="1" s="1"/>
  <c r="B1754" i="1"/>
  <c r="C1752" i="1"/>
  <c r="C1753" i="1" s="1"/>
  <c r="B1752" i="1"/>
  <c r="C1738" i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B1738" i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C1730" i="1"/>
  <c r="C1731" i="1" s="1"/>
  <c r="C1732" i="1" s="1"/>
  <c r="C1733" i="1" s="1"/>
  <c r="C1734" i="1" s="1"/>
  <c r="C1735" i="1" s="1"/>
  <c r="C1736" i="1" s="1"/>
  <c r="C1737" i="1" s="1"/>
  <c r="C1726" i="1"/>
  <c r="C1727" i="1" s="1"/>
  <c r="C1728" i="1" s="1"/>
  <c r="C1724" i="1"/>
  <c r="C1722" i="1"/>
  <c r="C1720" i="1"/>
  <c r="C1718" i="1"/>
  <c r="C1716" i="1"/>
  <c r="C1712" i="1"/>
  <c r="C1713" i="1" s="1"/>
  <c r="C1714" i="1" s="1"/>
  <c r="B1712" i="1"/>
  <c r="B1713" i="1" s="1"/>
  <c r="C1706" i="1"/>
  <c r="C1707" i="1" s="1"/>
  <c r="C1708" i="1" s="1"/>
  <c r="C1709" i="1" s="1"/>
  <c r="C1710" i="1" s="1"/>
  <c r="C1711" i="1" s="1"/>
  <c r="B1706" i="1"/>
  <c r="B1707" i="1" s="1"/>
  <c r="B1708" i="1" s="1"/>
  <c r="B1709" i="1" s="1"/>
  <c r="B1710" i="1" s="1"/>
  <c r="C1696" i="1"/>
  <c r="C1697" i="1" s="1"/>
  <c r="C1698" i="1" s="1"/>
  <c r="C1699" i="1" s="1"/>
  <c r="C1700" i="1" s="1"/>
  <c r="C1701" i="1" s="1"/>
  <c r="C1702" i="1" s="1"/>
  <c r="C1703" i="1" s="1"/>
  <c r="C1704" i="1" s="1"/>
  <c r="C1705" i="1" s="1"/>
  <c r="C1694" i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70" i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66" i="1"/>
  <c r="C1667" i="1" s="1"/>
  <c r="C1668" i="1" s="1"/>
  <c r="B1666" i="1"/>
  <c r="B1667" i="1" s="1"/>
  <c r="C1664" i="1"/>
  <c r="C1665" i="1" s="1"/>
  <c r="B1664" i="1"/>
  <c r="C1658" i="1"/>
  <c r="C1659" i="1" s="1"/>
  <c r="C1660" i="1" s="1"/>
  <c r="C1661" i="1" s="1"/>
  <c r="C1662" i="1" s="1"/>
  <c r="C1663" i="1" s="1"/>
  <c r="C1656" i="1"/>
  <c r="C1650" i="1"/>
  <c r="C1651" i="1" s="1"/>
  <c r="C1652" i="1" s="1"/>
  <c r="C1653" i="1" s="1"/>
  <c r="C1654" i="1" s="1"/>
  <c r="C1648" i="1"/>
  <c r="C1646" i="1"/>
  <c r="C1642" i="1"/>
  <c r="C1643" i="1" s="1"/>
  <c r="C1644" i="1" s="1"/>
  <c r="C1640" i="1"/>
  <c r="C1638" i="1"/>
  <c r="C1636" i="1"/>
  <c r="C1632" i="1"/>
  <c r="C1633" i="1" s="1"/>
  <c r="C1634" i="1" s="1"/>
  <c r="B1632" i="1"/>
  <c r="B1633" i="1" s="1"/>
  <c r="C1628" i="1"/>
  <c r="C1629" i="1" s="1"/>
  <c r="C1630" i="1" s="1"/>
  <c r="C1631" i="1" s="1"/>
  <c r="B1628" i="1"/>
  <c r="B1629" i="1" s="1"/>
  <c r="B1630" i="1" s="1"/>
  <c r="C1622" i="1"/>
  <c r="C1623" i="1" s="1"/>
  <c r="C1624" i="1" s="1"/>
  <c r="C1625" i="1" s="1"/>
  <c r="C1626" i="1" s="1"/>
  <c r="C1627" i="1" s="1"/>
  <c r="C1616" i="1"/>
  <c r="C1617" i="1" s="1"/>
  <c r="C1618" i="1" s="1"/>
  <c r="C1619" i="1" s="1"/>
  <c r="C1620" i="1" s="1"/>
  <c r="B1616" i="1"/>
  <c r="B1617" i="1" s="1"/>
  <c r="B1618" i="1" s="1"/>
  <c r="B1619" i="1" s="1"/>
  <c r="C1614" i="1"/>
  <c r="C1615" i="1" s="1"/>
  <c r="C1612" i="1"/>
  <c r="C1610" i="1"/>
  <c r="C1608" i="1"/>
  <c r="C1602" i="1"/>
  <c r="C1603" i="1" s="1"/>
  <c r="C1604" i="1" s="1"/>
  <c r="C1605" i="1" s="1"/>
  <c r="C1606" i="1" s="1"/>
  <c r="C1600" i="1"/>
  <c r="C1598" i="1"/>
  <c r="C1596" i="1"/>
  <c r="C1592" i="1"/>
  <c r="C1593" i="1" s="1"/>
  <c r="C1594" i="1" s="1"/>
  <c r="B1592" i="1"/>
  <c r="B1593" i="1" s="1"/>
  <c r="C1590" i="1"/>
  <c r="C1591" i="1" s="1"/>
  <c r="B1590" i="1"/>
  <c r="C1584" i="1"/>
  <c r="C1585" i="1" s="1"/>
  <c r="C1586" i="1" s="1"/>
  <c r="C1587" i="1" s="1"/>
  <c r="C1588" i="1" s="1"/>
  <c r="C1589" i="1" s="1"/>
  <c r="C1580" i="1"/>
  <c r="C1581" i="1" s="1"/>
  <c r="C1582" i="1" s="1"/>
  <c r="C1576" i="1"/>
  <c r="C1577" i="1" s="1"/>
  <c r="C1578" i="1" s="1"/>
  <c r="C1570" i="1"/>
  <c r="C1571" i="1" s="1"/>
  <c r="C1572" i="1" s="1"/>
  <c r="C1573" i="1" s="1"/>
  <c r="C1574" i="1" s="1"/>
  <c r="B1570" i="1"/>
  <c r="B1571" i="1" s="1"/>
  <c r="B1572" i="1" s="1"/>
  <c r="B1573" i="1" s="1"/>
  <c r="C1566" i="1"/>
  <c r="C1567" i="1" s="1"/>
  <c r="C1568" i="1" s="1"/>
  <c r="C1569" i="1" s="1"/>
  <c r="B1566" i="1"/>
  <c r="B1567" i="1" s="1"/>
  <c r="B1568" i="1" s="1"/>
  <c r="C1564" i="1"/>
  <c r="C1565" i="1" s="1"/>
  <c r="B1564" i="1"/>
  <c r="C1562" i="1"/>
  <c r="C1563" i="1" s="1"/>
  <c r="B1562" i="1"/>
  <c r="C1560" i="1"/>
  <c r="C1561" i="1" s="1"/>
  <c r="B1560" i="1"/>
  <c r="C1558" i="1"/>
  <c r="C1559" i="1" s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B1538" i="1"/>
  <c r="B1539" i="1" s="1"/>
  <c r="B1540" i="1" s="1"/>
  <c r="B1541" i="1" s="1"/>
  <c r="C1536" i="1"/>
  <c r="C1537" i="1" s="1"/>
  <c r="B1536" i="1"/>
  <c r="C1534" i="1"/>
  <c r="C1535" i="1" s="1"/>
  <c r="C1532" i="1"/>
  <c r="C1528" i="1"/>
  <c r="C1529" i="1" s="1"/>
  <c r="C1530" i="1" s="1"/>
  <c r="B1528" i="1"/>
  <c r="B1529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B1516" i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C1514" i="1"/>
  <c r="C1515" i="1" s="1"/>
  <c r="B1514" i="1"/>
  <c r="C1510" i="1"/>
  <c r="C1511" i="1" s="1"/>
  <c r="C1512" i="1" s="1"/>
  <c r="C1513" i="1" s="1"/>
  <c r="C1506" i="1"/>
  <c r="C1507" i="1" s="1"/>
  <c r="C1508" i="1" s="1"/>
  <c r="B1506" i="1"/>
  <c r="B1507" i="1" s="1"/>
  <c r="C1504" i="1"/>
  <c r="C1505" i="1" s="1"/>
  <c r="C1502" i="1"/>
  <c r="C1496" i="1"/>
  <c r="C1497" i="1" s="1"/>
  <c r="C1498" i="1" s="1"/>
  <c r="C1499" i="1" s="1"/>
  <c r="C1500" i="1" s="1"/>
  <c r="B1496" i="1"/>
  <c r="B1497" i="1" s="1"/>
  <c r="B1498" i="1" s="1"/>
  <c r="B1499" i="1" s="1"/>
  <c r="C1494" i="1"/>
  <c r="C1495" i="1" s="1"/>
  <c r="C1482" i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B1460" i="1"/>
  <c r="B1461" i="1" s="1"/>
  <c r="B1462" i="1" s="1"/>
  <c r="B1463" i="1" s="1"/>
  <c r="B1464" i="1" s="1"/>
  <c r="B1465" i="1" s="1"/>
  <c r="B1466" i="1" s="1"/>
  <c r="B1467" i="1" s="1"/>
  <c r="C1456" i="1"/>
  <c r="C1457" i="1" s="1"/>
  <c r="C1458" i="1" s="1"/>
  <c r="C1459" i="1" s="1"/>
  <c r="C1452" i="1"/>
  <c r="C1453" i="1" s="1"/>
  <c r="C1454" i="1" s="1"/>
  <c r="B1452" i="1"/>
  <c r="B1453" i="1" s="1"/>
  <c r="C1450" i="1"/>
  <c r="C1451" i="1" s="1"/>
  <c r="B1450" i="1"/>
  <c r="C1448" i="1"/>
  <c r="C1449" i="1" s="1"/>
  <c r="B1448" i="1"/>
  <c r="C1446" i="1"/>
  <c r="C1447" i="1" s="1"/>
  <c r="B1446" i="1"/>
  <c r="C1440" i="1"/>
  <c r="C1441" i="1" s="1"/>
  <c r="C1442" i="1" s="1"/>
  <c r="C1443" i="1" s="1"/>
  <c r="C1444" i="1" s="1"/>
  <c r="C1445" i="1" s="1"/>
  <c r="C1436" i="1"/>
  <c r="C1437" i="1" s="1"/>
  <c r="C1438" i="1" s="1"/>
  <c r="B1436" i="1"/>
  <c r="B1437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B1426" i="1"/>
  <c r="B1427" i="1" s="1"/>
  <c r="B1428" i="1" s="1"/>
  <c r="B1429" i="1" s="1"/>
  <c r="B1430" i="1" s="1"/>
  <c r="B1431" i="1" s="1"/>
  <c r="B1432" i="1" s="1"/>
  <c r="B1433" i="1" s="1"/>
  <c r="B1434" i="1" s="1"/>
  <c r="C1422" i="1"/>
  <c r="C1423" i="1" s="1"/>
  <c r="C1424" i="1" s="1"/>
  <c r="C1425" i="1" s="1"/>
  <c r="C1418" i="1"/>
  <c r="C1419" i="1" s="1"/>
  <c r="C1420" i="1" s="1"/>
  <c r="B1418" i="1"/>
  <c r="B1419" i="1" s="1"/>
  <c r="C1416" i="1"/>
  <c r="C1417" i="1" s="1"/>
  <c r="B1416" i="1"/>
  <c r="C1414" i="1"/>
  <c r="C1415" i="1" s="1"/>
  <c r="B1414" i="1"/>
  <c r="C1412" i="1"/>
  <c r="C1413" i="1" s="1"/>
  <c r="B1412" i="1"/>
  <c r="C1410" i="1"/>
  <c r="C1411" i="1" s="1"/>
  <c r="B1410" i="1"/>
  <c r="C1408" i="1"/>
  <c r="C1409" i="1" s="1"/>
  <c r="B1408" i="1"/>
  <c r="C1406" i="1"/>
  <c r="C1407" i="1" s="1"/>
  <c r="C1404" i="1"/>
  <c r="C1402" i="1"/>
  <c r="C1398" i="1"/>
  <c r="C1399" i="1" s="1"/>
  <c r="C1400" i="1" s="1"/>
  <c r="C1394" i="1"/>
  <c r="C1395" i="1" s="1"/>
  <c r="C1396" i="1" s="1"/>
  <c r="B1394" i="1"/>
  <c r="B1395" i="1" s="1"/>
  <c r="C1392" i="1"/>
  <c r="C1393" i="1" s="1"/>
  <c r="B1392" i="1"/>
  <c r="C1384" i="1"/>
  <c r="C1385" i="1" s="1"/>
  <c r="C1386" i="1" s="1"/>
  <c r="C1387" i="1" s="1"/>
  <c r="C1388" i="1" s="1"/>
  <c r="C1389" i="1" s="1"/>
  <c r="C1390" i="1" s="1"/>
  <c r="C1391" i="1" s="1"/>
  <c r="B1384" i="1"/>
  <c r="B1385" i="1" s="1"/>
  <c r="B1386" i="1" s="1"/>
  <c r="B1387" i="1" s="1"/>
  <c r="B1388" i="1" s="1"/>
  <c r="B1389" i="1" s="1"/>
  <c r="B1390" i="1" s="1"/>
  <c r="C1376" i="1"/>
  <c r="C1377" i="1" s="1"/>
  <c r="C1378" i="1" s="1"/>
  <c r="C1379" i="1" s="1"/>
  <c r="C1380" i="1" s="1"/>
  <c r="C1381" i="1" s="1"/>
  <c r="C1382" i="1" s="1"/>
  <c r="C1383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60" i="1"/>
  <c r="C1361" i="1" s="1"/>
  <c r="C1362" i="1" s="1"/>
  <c r="B1360" i="1"/>
  <c r="B1361" i="1" s="1"/>
  <c r="C1354" i="1"/>
  <c r="C1355" i="1" s="1"/>
  <c r="C1356" i="1" s="1"/>
  <c r="C1357" i="1" s="1"/>
  <c r="C1358" i="1" s="1"/>
  <c r="C1359" i="1" s="1"/>
  <c r="C1350" i="1"/>
  <c r="C1351" i="1" s="1"/>
  <c r="C1352" i="1" s="1"/>
  <c r="B1350" i="1"/>
  <c r="B1351" i="1" s="1"/>
  <c r="C1346" i="1"/>
  <c r="C1347" i="1" s="1"/>
  <c r="C1348" i="1" s="1"/>
  <c r="C1349" i="1" s="1"/>
  <c r="B1346" i="1"/>
  <c r="B1347" i="1" s="1"/>
  <c r="B1348" i="1" s="1"/>
  <c r="C1344" i="1"/>
  <c r="C1345" i="1" s="1"/>
  <c r="B1344" i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B1322" i="1"/>
  <c r="B1323" i="1" s="1"/>
  <c r="B1324" i="1" s="1"/>
  <c r="B1325" i="1" s="1"/>
  <c r="B1326" i="1" s="1"/>
  <c r="B1327" i="1" s="1"/>
  <c r="B1328" i="1" s="1"/>
  <c r="B1329" i="1" s="1"/>
  <c r="B1330" i="1" s="1"/>
  <c r="B1331" i="1" s="1"/>
  <c r="C1320" i="1"/>
  <c r="C1321" i="1" s="1"/>
  <c r="B1320" i="1"/>
  <c r="C1318" i="1"/>
  <c r="C1319" i="1" s="1"/>
  <c r="B1318" i="1"/>
  <c r="C1316" i="1"/>
  <c r="C1317" i="1" s="1"/>
  <c r="B1316" i="1"/>
  <c r="C1314" i="1"/>
  <c r="C1315" i="1" s="1"/>
  <c r="B1314" i="1"/>
  <c r="C1312" i="1"/>
  <c r="C1313" i="1" s="1"/>
  <c r="B1312" i="1"/>
  <c r="C1308" i="1"/>
  <c r="C1309" i="1" s="1"/>
  <c r="C1310" i="1" s="1"/>
  <c r="C1311" i="1" s="1"/>
  <c r="B1308" i="1"/>
  <c r="B1309" i="1" s="1"/>
  <c r="B1310" i="1" s="1"/>
  <c r="C1306" i="1"/>
  <c r="C1307" i="1" s="1"/>
  <c r="B1306" i="1"/>
  <c r="C1298" i="1"/>
  <c r="C1299" i="1" s="1"/>
  <c r="C1300" i="1" s="1"/>
  <c r="C1301" i="1" s="1"/>
  <c r="C1302" i="1" s="1"/>
  <c r="C1303" i="1" s="1"/>
  <c r="C1304" i="1" s="1"/>
  <c r="C1305" i="1" s="1"/>
  <c r="C1288" i="1"/>
  <c r="C1289" i="1" s="1"/>
  <c r="C1290" i="1" s="1"/>
  <c r="C1291" i="1" s="1"/>
  <c r="C1292" i="1" s="1"/>
  <c r="C1293" i="1" s="1"/>
  <c r="C1294" i="1" s="1"/>
  <c r="C1295" i="1" s="1"/>
  <c r="C1296" i="1" s="1"/>
  <c r="B1288" i="1"/>
  <c r="B1289" i="1" s="1"/>
  <c r="B1290" i="1" s="1"/>
  <c r="B1291" i="1" s="1"/>
  <c r="B1292" i="1" s="1"/>
  <c r="B1293" i="1" s="1"/>
  <c r="B1294" i="1" s="1"/>
  <c r="B1295" i="1" s="1"/>
  <c r="C1286" i="1"/>
  <c r="C1287" i="1" s="1"/>
  <c r="B1286" i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C1272" i="1"/>
  <c r="C1273" i="1" s="1"/>
  <c r="C1274" i="1" s="1"/>
  <c r="B1272" i="1"/>
  <c r="B1273" i="1" s="1"/>
  <c r="C1268" i="1"/>
  <c r="C1269" i="1" s="1"/>
  <c r="C1270" i="1" s="1"/>
  <c r="C1271" i="1" s="1"/>
  <c r="C1264" i="1"/>
  <c r="C1265" i="1" s="1"/>
  <c r="C1266" i="1" s="1"/>
  <c r="C1260" i="1"/>
  <c r="C1261" i="1" s="1"/>
  <c r="C1262" i="1" s="1"/>
  <c r="C1256" i="1"/>
  <c r="C1257" i="1" s="1"/>
  <c r="C1258" i="1" s="1"/>
  <c r="C1254" i="1"/>
  <c r="C1250" i="1"/>
  <c r="C1251" i="1" s="1"/>
  <c r="C1252" i="1" s="1"/>
  <c r="C1246" i="1"/>
  <c r="C1247" i="1" s="1"/>
  <c r="C1248" i="1" s="1"/>
  <c r="C1240" i="1"/>
  <c r="C1241" i="1" s="1"/>
  <c r="C1242" i="1" s="1"/>
  <c r="C1243" i="1" s="1"/>
  <c r="C1244" i="1" s="1"/>
  <c r="B1240" i="1"/>
  <c r="B1241" i="1" s="1"/>
  <c r="B1242" i="1" s="1"/>
  <c r="B1243" i="1" s="1"/>
  <c r="C1190" i="1"/>
  <c r="C1191" i="1" s="1"/>
  <c r="C1192" i="1" s="1"/>
  <c r="B1190" i="1"/>
  <c r="B1191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B1180" i="1"/>
  <c r="B1181" i="1" s="1"/>
  <c r="B1182" i="1" s="1"/>
  <c r="B1183" i="1" s="1"/>
  <c r="B1184" i="1" s="1"/>
  <c r="B1185" i="1" s="1"/>
  <c r="B1186" i="1" s="1"/>
  <c r="B1187" i="1" s="1"/>
  <c r="B1188" i="1" s="1"/>
  <c r="C1178" i="1"/>
  <c r="C1179" i="1" s="1"/>
  <c r="B1178" i="1"/>
  <c r="C1176" i="1"/>
  <c r="C1177" i="1" s="1"/>
  <c r="B1176" i="1"/>
  <c r="C1174" i="1"/>
  <c r="C1175" i="1" s="1"/>
  <c r="B1174" i="1"/>
  <c r="C1172" i="1"/>
  <c r="C1173" i="1" s="1"/>
  <c r="B1172" i="1"/>
  <c r="C1170" i="1"/>
  <c r="C1171" i="1" s="1"/>
  <c r="B1170" i="1"/>
  <c r="C1154" i="1"/>
  <c r="C1155" i="1" s="1"/>
  <c r="C1156" i="1" s="1"/>
  <c r="C1157" i="1" s="1"/>
  <c r="C1158" i="1" s="1"/>
  <c r="B1154" i="1"/>
  <c r="B1155" i="1" s="1"/>
  <c r="B1156" i="1" s="1"/>
  <c r="B1157" i="1" s="1"/>
  <c r="C1136" i="1"/>
  <c r="C1137" i="1" s="1"/>
  <c r="C1138" i="1" s="1"/>
  <c r="C1139" i="1" s="1"/>
  <c r="C1140" i="1" s="1"/>
  <c r="B1136" i="1"/>
  <c r="B1137" i="1" s="1"/>
  <c r="B1138" i="1" s="1"/>
  <c r="B1139" i="1" s="1"/>
  <c r="C1134" i="1"/>
  <c r="C1135" i="1" s="1"/>
  <c r="B1134" i="1"/>
  <c r="C1132" i="1"/>
  <c r="C1133" i="1" s="1"/>
  <c r="B1132" i="1"/>
  <c r="C1130" i="1"/>
  <c r="C1131" i="1" s="1"/>
  <c r="B1130" i="1"/>
  <c r="C1128" i="1"/>
  <c r="C1129" i="1" s="1"/>
  <c r="B1128" i="1"/>
  <c r="C1126" i="1"/>
  <c r="C1127" i="1" s="1"/>
  <c r="B1126" i="1"/>
  <c r="C1116" i="1"/>
  <c r="C1117" i="1" s="1"/>
  <c r="C1118" i="1" s="1"/>
  <c r="C1119" i="1" s="1"/>
  <c r="C1120" i="1" s="1"/>
  <c r="C1121" i="1" s="1"/>
  <c r="C1122" i="1" s="1"/>
  <c r="B1116" i="1"/>
  <c r="B1117" i="1" s="1"/>
  <c r="B1118" i="1" s="1"/>
  <c r="B1119" i="1" s="1"/>
  <c r="B1120" i="1" s="1"/>
  <c r="B1121" i="1" s="1"/>
  <c r="C1094" i="1"/>
  <c r="C1095" i="1" s="1"/>
  <c r="C1096" i="1" s="1"/>
  <c r="C1097" i="1" s="1"/>
  <c r="C1098" i="1" s="1"/>
  <c r="C1099" i="1" s="1"/>
  <c r="C1100" i="1" s="1"/>
  <c r="B1094" i="1"/>
  <c r="B1095" i="1" s="1"/>
  <c r="B1096" i="1" s="1"/>
  <c r="B1097" i="1" s="1"/>
  <c r="B1098" i="1" s="1"/>
  <c r="B1099" i="1" s="1"/>
  <c r="C1092" i="1"/>
  <c r="C1093" i="1" s="1"/>
  <c r="B1092" i="1"/>
  <c r="C1090" i="1"/>
  <c r="C1091" i="1" s="1"/>
  <c r="B1090" i="1"/>
  <c r="C1086" i="1"/>
  <c r="C1087" i="1" s="1"/>
  <c r="C1088" i="1" s="1"/>
  <c r="C1089" i="1" s="1"/>
  <c r="B1086" i="1"/>
  <c r="B1087" i="1" s="1"/>
  <c r="B1088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B1076" i="1"/>
  <c r="B1077" i="1" s="1"/>
  <c r="B1078" i="1" s="1"/>
  <c r="B1079" i="1" s="1"/>
  <c r="B1080" i="1" s="1"/>
  <c r="B1081" i="1" s="1"/>
  <c r="B1082" i="1" s="1"/>
  <c r="B1083" i="1" s="1"/>
  <c r="B1084" i="1" s="1"/>
  <c r="C1072" i="1"/>
  <c r="C1073" i="1" s="1"/>
  <c r="C1074" i="1" s="1"/>
  <c r="C1075" i="1" s="1"/>
  <c r="B1072" i="1"/>
  <c r="B1073" i="1" s="1"/>
  <c r="B1074" i="1" s="1"/>
  <c r="C1068" i="1"/>
  <c r="C1069" i="1" s="1"/>
  <c r="C1070" i="1" s="1"/>
  <c r="C1071" i="1" s="1"/>
  <c r="B1068" i="1"/>
  <c r="B1069" i="1" s="1"/>
  <c r="B1070" i="1" s="1"/>
  <c r="C1054" i="1"/>
  <c r="C1055" i="1" s="1"/>
  <c r="C1056" i="1" s="1"/>
  <c r="B1054" i="1"/>
  <c r="B1055" i="1" s="1"/>
  <c r="C1052" i="1"/>
  <c r="C1053" i="1" s="1"/>
  <c r="B1052" i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B1040" i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C1016" i="1"/>
  <c r="C1017" i="1" s="1"/>
  <c r="C1018" i="1" s="1"/>
  <c r="B1016" i="1"/>
  <c r="B1017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B994" i="1"/>
  <c r="B995" i="1" s="1"/>
  <c r="B996" i="1" s="1"/>
  <c r="B997" i="1" s="1"/>
  <c r="B998" i="1" s="1"/>
  <c r="B999" i="1" s="1"/>
  <c r="B1000" i="1" s="1"/>
  <c r="B1001" i="1" s="1"/>
  <c r="B1002" i="1" s="1"/>
  <c r="B1003" i="1" s="1"/>
  <c r="C990" i="1"/>
  <c r="C991" i="1" s="1"/>
  <c r="C992" i="1" s="1"/>
  <c r="C993" i="1" s="1"/>
  <c r="B990" i="1"/>
  <c r="B991" i="1" s="1"/>
  <c r="B992" i="1" s="1"/>
  <c r="C984" i="1"/>
  <c r="C985" i="1" s="1"/>
  <c r="C986" i="1" s="1"/>
  <c r="B984" i="1"/>
  <c r="B985" i="1" s="1"/>
  <c r="C980" i="1"/>
  <c r="C981" i="1" s="1"/>
  <c r="C982" i="1" s="1"/>
  <c r="C983" i="1" s="1"/>
  <c r="B980" i="1"/>
  <c r="B981" i="1" s="1"/>
  <c r="B982" i="1" s="1"/>
  <c r="C976" i="1"/>
  <c r="C977" i="1" s="1"/>
  <c r="C978" i="1" s="1"/>
  <c r="C979" i="1" s="1"/>
  <c r="B976" i="1"/>
  <c r="B977" i="1" s="1"/>
  <c r="B978" i="1" s="1"/>
  <c r="C974" i="1"/>
  <c r="C975" i="1" s="1"/>
  <c r="B974" i="1"/>
  <c r="C966" i="1"/>
  <c r="C967" i="1" s="1"/>
  <c r="C968" i="1" s="1"/>
  <c r="C969" i="1" s="1"/>
  <c r="C970" i="1" s="1"/>
  <c r="C971" i="1" s="1"/>
  <c r="C972" i="1" s="1"/>
  <c r="C973" i="1" s="1"/>
  <c r="B966" i="1"/>
  <c r="B967" i="1" s="1"/>
  <c r="B968" i="1" s="1"/>
  <c r="B969" i="1" s="1"/>
  <c r="B970" i="1" s="1"/>
  <c r="B971" i="1" s="1"/>
  <c r="B972" i="1" s="1"/>
  <c r="C952" i="1"/>
  <c r="C953" i="1" s="1"/>
  <c r="C954" i="1" s="1"/>
  <c r="B952" i="1"/>
  <c r="B953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B922" i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C920" i="1"/>
  <c r="C921" i="1" s="1"/>
  <c r="B920" i="1"/>
  <c r="C900" i="1"/>
  <c r="C901" i="1" s="1"/>
  <c r="C902" i="1" s="1"/>
  <c r="B900" i="1"/>
  <c r="B901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B882" i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B864" i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C842" i="1"/>
  <c r="C843" i="1" s="1"/>
  <c r="C844" i="1" s="1"/>
  <c r="C845" i="1" s="1"/>
  <c r="C846" i="1" s="1"/>
  <c r="C847" i="1" s="1"/>
  <c r="C848" i="1" s="1"/>
  <c r="B842" i="1"/>
  <c r="B843" i="1" s="1"/>
  <c r="B844" i="1" s="1"/>
  <c r="B845" i="1" s="1"/>
  <c r="B846" i="1" s="1"/>
  <c r="B847" i="1" s="1"/>
  <c r="C834" i="1"/>
  <c r="C835" i="1" s="1"/>
  <c r="C836" i="1" s="1"/>
  <c r="C837" i="1" s="1"/>
  <c r="C838" i="1" s="1"/>
  <c r="C839" i="1" s="1"/>
  <c r="C840" i="1" s="1"/>
  <c r="C841" i="1" s="1"/>
  <c r="B834" i="1"/>
  <c r="B835" i="1" s="1"/>
  <c r="B836" i="1" s="1"/>
  <c r="B837" i="1" s="1"/>
  <c r="B838" i="1" s="1"/>
  <c r="B839" i="1" s="1"/>
  <c r="B840" i="1" s="1"/>
  <c r="C832" i="1"/>
  <c r="C833" i="1" s="1"/>
  <c r="B832" i="1"/>
  <c r="C830" i="1"/>
  <c r="C831" i="1" s="1"/>
  <c r="B830" i="1"/>
  <c r="C824" i="1"/>
  <c r="C825" i="1" s="1"/>
  <c r="C826" i="1" s="1"/>
  <c r="C827" i="1" s="1"/>
  <c r="C828" i="1" s="1"/>
  <c r="C829" i="1" s="1"/>
  <c r="B824" i="1"/>
  <c r="B825" i="1" s="1"/>
  <c r="B826" i="1" s="1"/>
  <c r="B827" i="1" s="1"/>
  <c r="B828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B808" i="1"/>
  <c r="B809" i="1" s="1"/>
  <c r="B810" i="1" s="1"/>
  <c r="B811" i="1" s="1"/>
  <c r="B812" i="1" s="1"/>
  <c r="B813" i="1" s="1"/>
  <c r="B814" i="1" s="1"/>
  <c r="B815" i="1" s="1"/>
  <c r="B816" i="1" s="1"/>
  <c r="B817" i="1" s="1"/>
  <c r="C802" i="1"/>
  <c r="C803" i="1" s="1"/>
  <c r="C804" i="1" s="1"/>
  <c r="C805" i="1" s="1"/>
  <c r="C806" i="1" s="1"/>
  <c r="C807" i="1" s="1"/>
  <c r="B802" i="1"/>
  <c r="B803" i="1" s="1"/>
  <c r="B804" i="1" s="1"/>
  <c r="B805" i="1" s="1"/>
  <c r="B806" i="1" s="1"/>
  <c r="C794" i="1"/>
  <c r="C795" i="1" s="1"/>
  <c r="C796" i="1" s="1"/>
  <c r="C797" i="1" s="1"/>
  <c r="C798" i="1" s="1"/>
  <c r="B794" i="1"/>
  <c r="B795" i="1" s="1"/>
  <c r="B796" i="1" s="1"/>
  <c r="B797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B782" i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C780" i="1"/>
  <c r="C781" i="1" s="1"/>
  <c r="B780" i="1"/>
  <c r="C778" i="1"/>
  <c r="C779" i="1" s="1"/>
  <c r="B778" i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66" i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C762" i="1"/>
  <c r="C763" i="1" s="1"/>
  <c r="C764" i="1" s="1"/>
  <c r="C765" i="1" s="1"/>
  <c r="B762" i="1"/>
  <c r="B763" i="1" s="1"/>
  <c r="B764" i="1" s="1"/>
  <c r="C754" i="1"/>
  <c r="C755" i="1" s="1"/>
  <c r="C756" i="1" s="1"/>
  <c r="B754" i="1"/>
  <c r="B755" i="1" s="1"/>
  <c r="C752" i="1"/>
  <c r="C753" i="1" s="1"/>
  <c r="B752" i="1"/>
  <c r="C744" i="1"/>
  <c r="C745" i="1" s="1"/>
  <c r="C746" i="1" s="1"/>
  <c r="C747" i="1" s="1"/>
  <c r="C748" i="1" s="1"/>
  <c r="C749" i="1" s="1"/>
  <c r="C750" i="1" s="1"/>
  <c r="C751" i="1" s="1"/>
  <c r="B744" i="1"/>
  <c r="B745" i="1" s="1"/>
  <c r="B746" i="1" s="1"/>
  <c r="B747" i="1" s="1"/>
  <c r="B748" i="1" s="1"/>
  <c r="B749" i="1" s="1"/>
  <c r="B750" i="1" s="1"/>
  <c r="C742" i="1"/>
  <c r="C743" i="1" s="1"/>
  <c r="B742" i="1"/>
  <c r="C736" i="1"/>
  <c r="C737" i="1" s="1"/>
  <c r="C738" i="1" s="1"/>
  <c r="C739" i="1" s="1"/>
  <c r="C740" i="1" s="1"/>
  <c r="C741" i="1" s="1"/>
  <c r="B736" i="1"/>
  <c r="B737" i="1" s="1"/>
  <c r="B738" i="1" s="1"/>
  <c r="B739" i="1" s="1"/>
  <c r="B740" i="1" s="1"/>
  <c r="C732" i="1"/>
  <c r="C733" i="1" s="1"/>
  <c r="C734" i="1" s="1"/>
  <c r="C735" i="1" s="1"/>
  <c r="B732" i="1"/>
  <c r="B733" i="1" s="1"/>
  <c r="B734" i="1" s="1"/>
  <c r="C730" i="1"/>
  <c r="C731" i="1" s="1"/>
  <c r="B730" i="1"/>
  <c r="C728" i="1"/>
  <c r="C729" i="1" s="1"/>
  <c r="B728" i="1"/>
  <c r="C704" i="1"/>
  <c r="C705" i="1" s="1"/>
  <c r="C706" i="1" s="1"/>
  <c r="C707" i="1" s="1"/>
  <c r="C708" i="1" s="1"/>
  <c r="C709" i="1" s="1"/>
  <c r="C710" i="1" s="1"/>
  <c r="C711" i="1" s="1"/>
  <c r="C712" i="1" s="1"/>
  <c r="B704" i="1"/>
  <c r="B705" i="1" s="1"/>
  <c r="B706" i="1" s="1"/>
  <c r="B707" i="1" s="1"/>
  <c r="B708" i="1" s="1"/>
  <c r="B709" i="1" s="1"/>
  <c r="B710" i="1" s="1"/>
  <c r="B711" i="1" s="1"/>
  <c r="C674" i="1"/>
  <c r="C675" i="1" s="1"/>
  <c r="C676" i="1" s="1"/>
  <c r="C677" i="1" s="1"/>
  <c r="C678" i="1" s="1"/>
  <c r="B674" i="1"/>
  <c r="B675" i="1" s="1"/>
  <c r="B676" i="1" s="1"/>
  <c r="B677" i="1" s="1"/>
  <c r="C672" i="1"/>
  <c r="C673" i="1" s="1"/>
  <c r="B672" i="1"/>
  <c r="C670" i="1"/>
  <c r="C671" i="1" s="1"/>
  <c r="B670" i="1"/>
  <c r="C668" i="1"/>
  <c r="C669" i="1" s="1"/>
  <c r="B668" i="1"/>
  <c r="C660" i="1"/>
  <c r="C661" i="1" s="1"/>
  <c r="C662" i="1" s="1"/>
  <c r="C663" i="1" s="1"/>
  <c r="C664" i="1" s="1"/>
  <c r="B660" i="1"/>
  <c r="B661" i="1" s="1"/>
  <c r="B662" i="1" s="1"/>
  <c r="B663" i="1" s="1"/>
  <c r="C658" i="1"/>
  <c r="C659" i="1" s="1"/>
  <c r="B658" i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B642" i="1"/>
  <c r="B643" i="1" s="1"/>
  <c r="B644" i="1" s="1"/>
  <c r="B645" i="1" s="1"/>
  <c r="B646" i="1" s="1"/>
  <c r="B647" i="1" s="1"/>
  <c r="B648" i="1" s="1"/>
  <c r="B649" i="1" s="1"/>
  <c r="B650" i="1" s="1"/>
  <c r="B651" i="1" s="1"/>
  <c r="C632" i="1"/>
  <c r="C633" i="1" s="1"/>
  <c r="C634" i="1" s="1"/>
  <c r="B632" i="1"/>
  <c r="B633" i="1" s="1"/>
  <c r="C624" i="1"/>
  <c r="C625" i="1" s="1"/>
  <c r="C626" i="1" s="1"/>
  <c r="C627" i="1" s="1"/>
  <c r="C628" i="1" s="1"/>
  <c r="C629" i="1" s="1"/>
  <c r="C630" i="1" s="1"/>
  <c r="C631" i="1" s="1"/>
  <c r="B624" i="1"/>
  <c r="B625" i="1" s="1"/>
  <c r="B626" i="1" s="1"/>
  <c r="B627" i="1" s="1"/>
  <c r="B628" i="1" s="1"/>
  <c r="B629" i="1" s="1"/>
  <c r="B630" i="1" s="1"/>
  <c r="C606" i="1"/>
  <c r="C607" i="1" s="1"/>
  <c r="C608" i="1" s="1"/>
  <c r="C609" i="1" s="1"/>
  <c r="C610" i="1" s="1"/>
  <c r="C611" i="1" s="1"/>
  <c r="C612" i="1" s="1"/>
  <c r="B606" i="1"/>
  <c r="B607" i="1" s="1"/>
  <c r="B608" i="1" s="1"/>
  <c r="B609" i="1" s="1"/>
  <c r="B610" i="1" s="1"/>
  <c r="B611" i="1" s="1"/>
  <c r="C590" i="1"/>
  <c r="C591" i="1" s="1"/>
  <c r="C592" i="1" s="1"/>
  <c r="B590" i="1"/>
  <c r="B591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B580" i="1"/>
  <c r="B581" i="1" s="1"/>
  <c r="B582" i="1" s="1"/>
  <c r="B583" i="1" s="1"/>
  <c r="B584" i="1" s="1"/>
  <c r="B585" i="1" s="1"/>
  <c r="B586" i="1" s="1"/>
  <c r="B587" i="1" s="1"/>
  <c r="B588" i="1" s="1"/>
  <c r="C564" i="1"/>
  <c r="C565" i="1" s="1"/>
  <c r="C566" i="1" s="1"/>
  <c r="B564" i="1"/>
  <c r="B565" i="1" s="1"/>
  <c r="C544" i="1"/>
  <c r="C545" i="1" s="1"/>
  <c r="C546" i="1" s="1"/>
  <c r="C547" i="1" s="1"/>
  <c r="C548" i="1" s="1"/>
  <c r="B544" i="1"/>
  <c r="B545" i="1" s="1"/>
  <c r="B546" i="1" s="1"/>
  <c r="B547" i="1" s="1"/>
  <c r="C536" i="1"/>
  <c r="C537" i="1" s="1"/>
  <c r="C538" i="1" s="1"/>
  <c r="C539" i="1" s="1"/>
  <c r="C540" i="1" s="1"/>
  <c r="C541" i="1" s="1"/>
  <c r="C542" i="1" s="1"/>
  <c r="C543" i="1" s="1"/>
  <c r="B536" i="1"/>
  <c r="B537" i="1" s="1"/>
  <c r="B538" i="1" s="1"/>
  <c r="B539" i="1" s="1"/>
  <c r="B540" i="1" s="1"/>
  <c r="B541" i="1" s="1"/>
  <c r="B542" i="1" s="1"/>
  <c r="C518" i="1"/>
  <c r="C519" i="1" s="1"/>
  <c r="C520" i="1" s="1"/>
  <c r="C521" i="1" s="1"/>
  <c r="C522" i="1" s="1"/>
  <c r="C523" i="1" s="1"/>
  <c r="C524" i="1" s="1"/>
  <c r="B518" i="1"/>
  <c r="B519" i="1" s="1"/>
  <c r="B520" i="1" s="1"/>
  <c r="B521" i="1" s="1"/>
  <c r="B522" i="1" s="1"/>
  <c r="B523" i="1" s="1"/>
  <c r="C512" i="1"/>
  <c r="C513" i="1" s="1"/>
  <c r="C514" i="1" s="1"/>
  <c r="C515" i="1" s="1"/>
  <c r="C516" i="1" s="1"/>
  <c r="C517" i="1" s="1"/>
  <c r="B512" i="1"/>
  <c r="B513" i="1" s="1"/>
  <c r="B514" i="1" s="1"/>
  <c r="B515" i="1" s="1"/>
  <c r="B516" i="1" s="1"/>
  <c r="C510" i="1"/>
  <c r="C511" i="1" s="1"/>
  <c r="B510" i="1"/>
  <c r="C486" i="1"/>
  <c r="C487" i="1" s="1"/>
  <c r="C488" i="1" s="1"/>
  <c r="C489" i="1" s="1"/>
  <c r="C490" i="1" s="1"/>
  <c r="C491" i="1" s="1"/>
  <c r="C492" i="1" s="1"/>
  <c r="B486" i="1"/>
  <c r="B487" i="1" s="1"/>
  <c r="B488" i="1" s="1"/>
  <c r="B489" i="1" s="1"/>
  <c r="B490" i="1" s="1"/>
  <c r="B491" i="1" s="1"/>
  <c r="C480" i="1"/>
  <c r="C481" i="1" s="1"/>
  <c r="C482" i="1" s="1"/>
  <c r="C483" i="1" s="1"/>
  <c r="C484" i="1" s="1"/>
  <c r="C485" i="1" s="1"/>
  <c r="B480" i="1"/>
  <c r="B481" i="1" s="1"/>
  <c r="B482" i="1" s="1"/>
  <c r="B483" i="1" s="1"/>
  <c r="B484" i="1" s="1"/>
  <c r="C478" i="1"/>
  <c r="C479" i="1" s="1"/>
  <c r="B478" i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B452" i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C424" i="1"/>
  <c r="C425" i="1" s="1"/>
  <c r="C426" i="1" s="1"/>
  <c r="B424" i="1"/>
  <c r="B425" i="1" s="1"/>
  <c r="C400" i="1"/>
  <c r="C401" i="1" s="1"/>
  <c r="C402" i="1" s="1"/>
  <c r="C403" i="1" s="1"/>
  <c r="C404" i="1" s="1"/>
  <c r="C405" i="1" s="1"/>
  <c r="C406" i="1" s="1"/>
  <c r="B400" i="1"/>
  <c r="B401" i="1" s="1"/>
  <c r="B402" i="1" s="1"/>
  <c r="B403" i="1" s="1"/>
  <c r="B404" i="1" s="1"/>
  <c r="B405" i="1" s="1"/>
  <c r="C370" i="1"/>
  <c r="C371" i="1" s="1"/>
  <c r="C372" i="1" s="1"/>
  <c r="C373" i="1" s="1"/>
  <c r="C374" i="1" s="1"/>
  <c r="C375" i="1" s="1"/>
  <c r="C376" i="1" s="1"/>
  <c r="C377" i="1" s="1"/>
  <c r="C378" i="1" s="1"/>
  <c r="B370" i="1"/>
  <c r="B371" i="1" s="1"/>
  <c r="B372" i="1" s="1"/>
  <c r="B373" i="1" s="1"/>
  <c r="B374" i="1" s="1"/>
  <c r="B375" i="1" s="1"/>
  <c r="B376" i="1" s="1"/>
  <c r="B377" i="1" s="1"/>
  <c r="C368" i="1"/>
  <c r="C369" i="1" s="1"/>
  <c r="B368" i="1"/>
  <c r="C366" i="1"/>
  <c r="C367" i="1" s="1"/>
  <c r="B366" i="1"/>
  <c r="C364" i="1"/>
  <c r="C365" i="1" s="1"/>
  <c r="B364" i="1"/>
  <c r="C362" i="1"/>
  <c r="C363" i="1" s="1"/>
  <c r="B362" i="1"/>
  <c r="C356" i="1"/>
  <c r="C357" i="1" s="1"/>
  <c r="C358" i="1" s="1"/>
  <c r="B356" i="1"/>
  <c r="B357" i="1" s="1"/>
  <c r="C354" i="1"/>
  <c r="C355" i="1" s="1"/>
  <c r="B354" i="1"/>
  <c r="C352" i="1"/>
  <c r="C353" i="1" s="1"/>
  <c r="B352" i="1"/>
  <c r="C340" i="1"/>
  <c r="C341" i="1" s="1"/>
  <c r="C342" i="1" s="1"/>
  <c r="C343" i="1" s="1"/>
  <c r="C344" i="1" s="1"/>
  <c r="C345" i="1" s="1"/>
  <c r="C346" i="1" s="1"/>
  <c r="C347" i="1" s="1"/>
  <c r="C348" i="1" s="1"/>
  <c r="B340" i="1"/>
  <c r="B341" i="1" s="1"/>
  <c r="B342" i="1" s="1"/>
  <c r="B343" i="1" s="1"/>
  <c r="B344" i="1" s="1"/>
  <c r="B345" i="1" s="1"/>
  <c r="B346" i="1" s="1"/>
  <c r="B347" i="1" s="1"/>
  <c r="C338" i="1"/>
  <c r="C339" i="1" s="1"/>
  <c r="B338" i="1"/>
  <c r="C336" i="1"/>
  <c r="C337" i="1" s="1"/>
  <c r="B336" i="1"/>
  <c r="C332" i="1"/>
  <c r="C333" i="1" s="1"/>
  <c r="C334" i="1" s="1"/>
  <c r="C335" i="1" s="1"/>
  <c r="B332" i="1"/>
  <c r="B333" i="1" s="1"/>
  <c r="B334" i="1" s="1"/>
  <c r="C330" i="1"/>
  <c r="C331" i="1" s="1"/>
  <c r="B330" i="1"/>
  <c r="C328" i="1"/>
  <c r="C329" i="1" s="1"/>
  <c r="B328" i="1"/>
  <c r="C290" i="1"/>
  <c r="C291" i="1" s="1"/>
  <c r="C292" i="1" s="1"/>
  <c r="C293" i="1" s="1"/>
  <c r="C294" i="1" s="1"/>
  <c r="C295" i="1" s="1"/>
  <c r="C296" i="1" s="1"/>
  <c r="C297" i="1" s="1"/>
  <c r="C298" i="1" s="1"/>
  <c r="B290" i="1"/>
  <c r="B291" i="1" s="1"/>
  <c r="B292" i="1" s="1"/>
  <c r="B293" i="1" s="1"/>
  <c r="B294" i="1" s="1"/>
  <c r="B295" i="1" s="1"/>
  <c r="B296" i="1" s="1"/>
  <c r="B297" i="1" s="1"/>
  <c r="C288" i="1"/>
  <c r="C289" i="1" s="1"/>
  <c r="B288" i="1"/>
  <c r="C248" i="1"/>
  <c r="C249" i="1" s="1"/>
  <c r="C250" i="1" s="1"/>
  <c r="C251" i="1" s="1"/>
  <c r="C252" i="1" s="1"/>
  <c r="C253" i="1" s="1"/>
  <c r="C254" i="1" s="1"/>
  <c r="B248" i="1"/>
  <c r="B249" i="1" s="1"/>
  <c r="B250" i="1" s="1"/>
  <c r="B251" i="1" s="1"/>
  <c r="B252" i="1" s="1"/>
  <c r="B253" i="1" s="1"/>
  <c r="C240" i="1"/>
  <c r="C241" i="1" s="1"/>
  <c r="C242" i="1" s="1"/>
  <c r="C243" i="1" s="1"/>
  <c r="C244" i="1" s="1"/>
  <c r="C245" i="1" s="1"/>
  <c r="C246" i="1" s="1"/>
  <c r="C247" i="1" s="1"/>
  <c r="B240" i="1"/>
  <c r="B241" i="1" s="1"/>
  <c r="B242" i="1" s="1"/>
  <c r="B243" i="1" s="1"/>
  <c r="B244" i="1" s="1"/>
  <c r="B245" i="1" s="1"/>
  <c r="B246" i="1" s="1"/>
  <c r="C238" i="1"/>
  <c r="C239" i="1" s="1"/>
  <c r="B238" i="1"/>
  <c r="C236" i="1"/>
  <c r="C237" i="1" s="1"/>
  <c r="B236" i="1"/>
  <c r="C234" i="1"/>
  <c r="C235" i="1" s="1"/>
  <c r="B234" i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B212" i="1"/>
  <c r="B213" i="1" s="1"/>
  <c r="B214" i="1" s="1"/>
  <c r="B215" i="1" s="1"/>
  <c r="B216" i="1" s="1"/>
  <c r="B217" i="1" s="1"/>
  <c r="B218" i="1" s="1"/>
  <c r="B219" i="1" s="1"/>
  <c r="B220" i="1" s="1"/>
  <c r="B221" i="1" s="1"/>
  <c r="C210" i="1"/>
  <c r="C211" i="1" s="1"/>
  <c r="B210" i="1"/>
  <c r="C208" i="1"/>
  <c r="C209" i="1" s="1"/>
  <c r="B208" i="1"/>
  <c r="C206" i="1"/>
  <c r="C207" i="1" s="1"/>
  <c r="B206" i="1"/>
  <c r="C204" i="1"/>
  <c r="C205" i="1" s="1"/>
  <c r="B204" i="1"/>
  <c r="C202" i="1"/>
  <c r="C203" i="1" s="1"/>
  <c r="B202" i="1"/>
  <c r="C198" i="1"/>
  <c r="C199" i="1" s="1"/>
  <c r="C200" i="1" s="1"/>
  <c r="C201" i="1" s="1"/>
  <c r="B198" i="1"/>
  <c r="B199" i="1" s="1"/>
  <c r="B200" i="1" s="1"/>
  <c r="C188" i="1"/>
  <c r="C189" i="1" s="1"/>
  <c r="C190" i="1" s="1"/>
  <c r="C191" i="1" s="1"/>
  <c r="C192" i="1" s="1"/>
  <c r="C193" i="1" s="1"/>
  <c r="C194" i="1" s="1"/>
  <c r="C195" i="1" s="1"/>
  <c r="C196" i="1" s="1"/>
  <c r="C197" i="1" s="1"/>
  <c r="C180" i="1"/>
  <c r="C181" i="1" s="1"/>
  <c r="C182" i="1" s="1"/>
  <c r="C183" i="1" s="1"/>
  <c r="C184" i="1" s="1"/>
  <c r="C185" i="1" s="1"/>
  <c r="C186" i="1" s="1"/>
  <c r="C176" i="1"/>
  <c r="C177" i="1" s="1"/>
  <c r="C178" i="1" s="1"/>
  <c r="B176" i="1"/>
  <c r="B177" i="1" s="1"/>
  <c r="C174" i="1"/>
  <c r="C175" i="1" s="1"/>
  <c r="B174" i="1"/>
  <c r="C172" i="1"/>
  <c r="C173" i="1" s="1"/>
  <c r="B172" i="1"/>
  <c r="C166" i="1"/>
  <c r="C167" i="1" s="1"/>
  <c r="C168" i="1" s="1"/>
  <c r="C169" i="1" s="1"/>
  <c r="C170" i="1" s="1"/>
  <c r="C171" i="1" s="1"/>
  <c r="B166" i="1"/>
  <c r="B167" i="1" s="1"/>
  <c r="B168" i="1" s="1"/>
  <c r="B169" i="1" s="1"/>
  <c r="B170" i="1" s="1"/>
  <c r="C164" i="1"/>
  <c r="C165" i="1" s="1"/>
  <c r="B164" i="1"/>
  <c r="C160" i="1"/>
  <c r="C161" i="1" s="1"/>
  <c r="C162" i="1" s="1"/>
  <c r="C163" i="1" s="1"/>
  <c r="C158" i="1"/>
  <c r="C154" i="1"/>
  <c r="C155" i="1" s="1"/>
  <c r="C156" i="1" s="1"/>
  <c r="B154" i="1"/>
  <c r="B155" i="1" s="1"/>
  <c r="C150" i="1"/>
  <c r="C151" i="1" s="1"/>
  <c r="C152" i="1" s="1"/>
  <c r="C153" i="1" s="1"/>
  <c r="B150" i="1"/>
  <c r="B151" i="1" s="1"/>
  <c r="B152" i="1" s="1"/>
  <c r="C146" i="1"/>
  <c r="C147" i="1" s="1"/>
  <c r="C148" i="1" s="1"/>
  <c r="C149" i="1" s="1"/>
  <c r="B146" i="1"/>
  <c r="B147" i="1" s="1"/>
  <c r="B148" i="1" s="1"/>
  <c r="C142" i="1"/>
  <c r="C143" i="1" s="1"/>
  <c r="C144" i="1" s="1"/>
  <c r="C145" i="1" s="1"/>
  <c r="B142" i="1"/>
  <c r="B143" i="1" s="1"/>
  <c r="B144" i="1" s="1"/>
  <c r="C140" i="1"/>
  <c r="C141" i="1" s="1"/>
  <c r="B140" i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C116" i="1"/>
  <c r="C117" i="1" s="1"/>
  <c r="C118" i="1" s="1"/>
  <c r="C119" i="1" s="1"/>
  <c r="C120" i="1" s="1"/>
  <c r="C121" i="1" s="1"/>
  <c r="C122" i="1" s="1"/>
  <c r="C123" i="1" s="1"/>
  <c r="C124" i="1" s="1"/>
  <c r="C125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B102" i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C100" i="1"/>
  <c r="C101" i="1" s="1"/>
  <c r="C92" i="1"/>
  <c r="C93" i="1" s="1"/>
  <c r="C94" i="1" s="1"/>
  <c r="C95" i="1" s="1"/>
  <c r="C96" i="1" s="1"/>
  <c r="C97" i="1" s="1"/>
  <c r="C98" i="1" s="1"/>
  <c r="B92" i="1"/>
  <c r="B93" i="1" s="1"/>
  <c r="B94" i="1" s="1"/>
  <c r="B95" i="1" s="1"/>
  <c r="B96" i="1" s="1"/>
  <c r="B97" i="1" s="1"/>
  <c r="C84" i="1"/>
  <c r="C85" i="1" s="1"/>
  <c r="C86" i="1" s="1"/>
  <c r="C87" i="1" s="1"/>
  <c r="C88" i="1" s="1"/>
  <c r="C89" i="1" s="1"/>
  <c r="C90" i="1" s="1"/>
  <c r="C91" i="1" s="1"/>
  <c r="C82" i="1"/>
  <c r="C80" i="1"/>
  <c r="C74" i="1"/>
  <c r="C75" i="1" s="1"/>
  <c r="C76" i="1" s="1"/>
  <c r="C77" i="1" s="1"/>
  <c r="C78" i="1" s="1"/>
  <c r="B74" i="1"/>
  <c r="B75" i="1" s="1"/>
  <c r="B76" i="1" s="1"/>
  <c r="B77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B64" i="1"/>
  <c r="B65" i="1" s="1"/>
  <c r="B66" i="1" s="1"/>
  <c r="B67" i="1" s="1"/>
  <c r="B68" i="1" s="1"/>
  <c r="B69" i="1" s="1"/>
  <c r="B70" i="1" s="1"/>
  <c r="B71" i="1" s="1"/>
  <c r="B72" i="1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B52" i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40" i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C32" i="1"/>
  <c r="C33" i="1" s="1"/>
  <c r="C34" i="1" s="1"/>
  <c r="C35" i="1" s="1"/>
  <c r="C36" i="1" s="1"/>
  <c r="C37" i="1" s="1"/>
  <c r="C38" i="1" s="1"/>
  <c r="C39" i="1" s="1"/>
  <c r="C20" i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B20" i="1"/>
  <c r="B21" i="1" s="1"/>
  <c r="B22" i="1" s="1"/>
  <c r="B23" i="1" s="1"/>
  <c r="B24" i="1" s="1"/>
  <c r="B25" i="1" s="1"/>
  <c r="B26" i="1" s="1"/>
  <c r="B27" i="1" s="1"/>
  <c r="B28" i="1" s="1"/>
  <c r="B29" i="1" s="1"/>
  <c r="C18" i="1"/>
  <c r="C19" i="1" s="1"/>
  <c r="B18" i="1"/>
  <c r="C12" i="1"/>
  <c r="C13" i="1" s="1"/>
  <c r="C14" i="1" s="1"/>
  <c r="C15" i="1" s="1"/>
  <c r="C16" i="1" s="1"/>
  <c r="C17" i="1" s="1"/>
  <c r="C8" i="1"/>
  <c r="C9" i="1" s="1"/>
  <c r="C10" i="1" s="1"/>
  <c r="B8" i="1"/>
  <c r="B9" i="1" s="1"/>
  <c r="C6" i="1"/>
  <c r="C7" i="1" s="1"/>
  <c r="B6" i="1"/>
  <c r="C4" i="1"/>
  <c r="C5" i="1" s="1"/>
  <c r="B4" i="1"/>
  <c r="B3136" i="1" l="1"/>
  <c r="B3137" i="1" s="1"/>
  <c r="C7816" i="1"/>
  <c r="C7772" i="1"/>
  <c r="C7917" i="1"/>
  <c r="C7918" i="1" l="1"/>
  <c r="C7773" i="1"/>
  <c r="C7774" i="1" s="1"/>
  <c r="C7817" i="1"/>
  <c r="C7818" i="1" l="1"/>
  <c r="C7819" i="1" s="1"/>
  <c r="C7775" i="1"/>
  <c r="C7919" i="1"/>
  <c r="C7920" i="1" l="1"/>
  <c r="C7776" i="1"/>
  <c r="C7777" i="1" s="1"/>
  <c r="C7820" i="1"/>
  <c r="C7821" i="1" l="1"/>
  <c r="C7778" i="1"/>
  <c r="C7921" i="1"/>
  <c r="C7922" i="1" l="1"/>
  <c r="C7779" i="1"/>
  <c r="C7822" i="1"/>
  <c r="C7823" i="1" l="1"/>
  <c r="C7780" i="1"/>
  <c r="C7923" i="1"/>
  <c r="C7924" i="1" s="1"/>
  <c r="C7925" i="1" l="1"/>
  <c r="C7781" i="1"/>
  <c r="C7824" i="1"/>
  <c r="C7825" i="1" s="1"/>
  <c r="C7826" i="1" l="1"/>
  <c r="C7782" i="1"/>
  <c r="C7926" i="1"/>
  <c r="C7927" i="1" l="1"/>
  <c r="C7783" i="1"/>
  <c r="C7827" i="1"/>
  <c r="C7828" i="1" l="1"/>
  <c r="C7784" i="1"/>
  <c r="C7928" i="1"/>
  <c r="C7929" i="1" l="1"/>
  <c r="C7785" i="1"/>
  <c r="C7786" i="1" s="1"/>
  <c r="C7829" i="1"/>
  <c r="C7830" i="1" l="1"/>
  <c r="C7787" i="1"/>
  <c r="C7930" i="1"/>
  <c r="C7931" i="1" l="1"/>
  <c r="C7788" i="1"/>
  <c r="C7831" i="1"/>
  <c r="C7832" i="1" l="1"/>
  <c r="C7789" i="1"/>
  <c r="C7932" i="1"/>
  <c r="C7933" i="1" l="1"/>
  <c r="C7790" i="1"/>
  <c r="C7833" i="1"/>
  <c r="C7834" i="1" l="1"/>
  <c r="C7791" i="1"/>
  <c r="C7934" i="1"/>
  <c r="C7935" i="1" l="1"/>
  <c r="C7936" i="1" s="1"/>
  <c r="C7792" i="1"/>
  <c r="C7835" i="1"/>
  <c r="C7836" i="1" l="1"/>
  <c r="C7793" i="1"/>
  <c r="C7937" i="1"/>
  <c r="C7938" i="1" l="1"/>
  <c r="C7837" i="1"/>
  <c r="C7838" i="1" l="1"/>
  <c r="C7939" i="1"/>
  <c r="C7940" i="1" l="1"/>
  <c r="C7839" i="1"/>
  <c r="C7941" i="1" l="1"/>
  <c r="C7942" i="1" l="1"/>
  <c r="C7943" i="1" l="1"/>
  <c r="C7944" i="1" l="1"/>
  <c r="C7945" i="1" l="1"/>
  <c r="C7946" i="1" l="1"/>
  <c r="C7947" i="1" l="1"/>
  <c r="C7948" i="1" s="1"/>
  <c r="C7949" i="1" l="1"/>
  <c r="C7950" i="1" l="1"/>
  <c r="C7951" i="1" l="1"/>
  <c r="C7952" i="1" l="1"/>
  <c r="C7953" i="1" l="1"/>
  <c r="C7954" i="1" l="1"/>
  <c r="C7955" i="1" l="1"/>
  <c r="C7956" i="1" l="1"/>
  <c r="C7957" i="1" l="1"/>
  <c r="C7958" i="1" l="1"/>
  <c r="C7959" i="1" s="1"/>
  <c r="C7960" i="1" l="1"/>
  <c r="C7961" i="1" l="1"/>
  <c r="C7962" i="1" l="1"/>
  <c r="C7963" i="1" l="1"/>
  <c r="C7964" i="1" l="1"/>
  <c r="C7965" i="1" l="1"/>
  <c r="C7966" i="1" l="1"/>
  <c r="C7967" i="1" l="1"/>
  <c r="C7968" i="1" l="1"/>
  <c r="C7969" i="1" l="1"/>
  <c r="C7970" i="1" l="1"/>
  <c r="C7971" i="1" l="1"/>
  <c r="C7972" i="1" s="1"/>
  <c r="C7973" i="1" l="1"/>
  <c r="C7974" i="1" l="1"/>
  <c r="C7975" i="1" l="1"/>
  <c r="C7976" i="1" l="1"/>
  <c r="C7977" i="1" l="1"/>
  <c r="C7978" i="1" l="1"/>
  <c r="C7979" i="1" s="1"/>
  <c r="C7980" i="1" l="1"/>
  <c r="C7981" i="1" l="1"/>
  <c r="C7982" i="1" l="1"/>
  <c r="C7983" i="1" s="1"/>
  <c r="C7984" i="1" l="1"/>
</calcChain>
</file>

<file path=xl/sharedStrings.xml><?xml version="1.0" encoding="utf-8"?>
<sst xmlns="http://schemas.openxmlformats.org/spreadsheetml/2006/main" count="52508" uniqueCount="6094">
  <si>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</si>
  <si>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</si>
  <si>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</si>
  <si>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</si>
  <si>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</si>
  <si>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</si>
  <si>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</si>
  <si>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</si>
  <si>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</si>
  <si>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</si>
  <si>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</si>
  <si>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</si>
  <si>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</si>
  <si>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</si>
  <si>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</si>
  <si>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</si>
  <si>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</si>
  <si>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</si>
  <si>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</si>
  <si>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</si>
  <si>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</si>
  <si>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</si>
  <si>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</si>
  <si>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</si>
  <si>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</si>
  <si>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</si>
  <si>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</si>
  <si>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</si>
  <si>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</si>
  <si>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</si>
  <si>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</si>
  <si>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</si>
  <si>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</si>
  <si>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</si>
  <si>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</si>
  <si>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</si>
  <si>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</si>
  <si>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</si>
  <si>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</si>
  <si>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</si>
  <si>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</si>
  <si>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</si>
  <si>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</si>
  <si>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</si>
  <si>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</si>
  <si>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</si>
  <si>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</si>
  <si>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</si>
  <si>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</si>
  <si>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</si>
  <si>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</si>
  <si>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</si>
  <si>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</si>
  <si>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</si>
  <si>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</si>
  <si>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</si>
  <si>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</si>
  <si>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</si>
  <si>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</si>
  <si>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</si>
  <si>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</si>
  <si>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</si>
  <si>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</si>
  <si>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</si>
  <si>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</si>
  <si>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</si>
  <si>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</si>
  <si>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</si>
  <si>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</si>
  <si>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</si>
  <si>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</si>
  <si>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</si>
  <si>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</si>
  <si>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</si>
  <si>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</si>
  <si>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</si>
  <si>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</si>
  <si>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</si>
  <si>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</si>
  <si>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</si>
  <si>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</si>
  <si>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</si>
  <si>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</si>
  <si>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</si>
  <si>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</si>
  <si>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</si>
  <si>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</si>
  <si>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</si>
  <si>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</si>
  <si>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</si>
  <si>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</si>
  <si>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</si>
  <si>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</si>
  <si>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</si>
  <si>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</si>
  <si>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</si>
  <si>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</si>
  <si>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</si>
  <si>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</si>
  <si>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</si>
  <si>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</si>
  <si>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</si>
  <si>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</si>
  <si>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</si>
  <si>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</si>
  <si>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</si>
  <si>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</si>
  <si>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</si>
  <si>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</si>
  <si>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</si>
  <si>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</si>
  <si>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</si>
  <si>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</si>
  <si>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</si>
  <si>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</si>
  <si>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</si>
  <si>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</si>
  <si>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</si>
  <si>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</si>
  <si>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</si>
  <si>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</si>
  <si>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</si>
  <si>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</si>
  <si>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</si>
  <si>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</si>
  <si>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</si>
  <si>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</si>
  <si>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</si>
  <si>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</si>
  <si>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</si>
  <si>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</si>
  <si>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</si>
  <si>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</si>
  <si>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</si>
  <si>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</si>
  <si>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</si>
  <si>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</si>
  <si>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</si>
  <si>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</si>
  <si>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</si>
  <si>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</si>
  <si>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</si>
  <si>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</si>
  <si>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</si>
  <si>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</si>
  <si>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</si>
  <si>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</si>
  <si>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</si>
  <si>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</si>
  <si>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</si>
  <si>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</si>
  <si>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</si>
  <si>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</si>
  <si>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</si>
  <si>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</si>
  <si>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</si>
  <si>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</si>
  <si>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</si>
  <si>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</si>
  <si>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</si>
  <si>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</si>
  <si>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</si>
  <si>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</si>
  <si>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</si>
  <si>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</si>
  <si>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</si>
  <si>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</si>
  <si>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</si>
  <si>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</si>
  <si>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</si>
  <si>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</si>
  <si>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</si>
  <si>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</si>
  <si>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</si>
  <si>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</si>
  <si>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</si>
  <si>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</si>
  <si>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</si>
  <si>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</si>
  <si>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</si>
  <si>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</si>
  <si>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</si>
  <si>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</si>
  <si>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</si>
  <si>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</si>
  <si>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</si>
  <si>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</si>
  <si>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</si>
  <si>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</si>
  <si>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</si>
  <si>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</si>
  <si>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</si>
  <si>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</si>
  <si>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</si>
  <si>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</si>
  <si>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</si>
  <si>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</si>
  <si>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</si>
  <si>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</si>
  <si>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</si>
  <si>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</si>
  <si>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</si>
  <si>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</si>
  <si>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</si>
  <si>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</si>
  <si>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</si>
  <si>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</si>
  <si>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</si>
  <si>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</si>
  <si>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</si>
  <si>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</si>
  <si>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</si>
  <si>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</si>
  <si>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</si>
  <si>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</si>
  <si>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</si>
  <si>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</si>
  <si>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</si>
  <si>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</si>
  <si>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</si>
  <si>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</si>
  <si>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</si>
  <si>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</si>
  <si>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</si>
  <si>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</si>
  <si>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</si>
  <si>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</si>
  <si>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</si>
  <si>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</si>
  <si>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</si>
  <si>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</si>
  <si>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</si>
  <si>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</si>
  <si>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</si>
  <si>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</si>
  <si>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</si>
  <si>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</si>
  <si>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</si>
  <si>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</si>
  <si>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</si>
  <si>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</si>
  <si>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</si>
  <si>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</si>
  <si>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</si>
  <si>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</si>
  <si>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</si>
  <si>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</si>
  <si>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</si>
  <si>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</si>
  <si>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</si>
  <si>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</si>
  <si>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</si>
  <si>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</si>
  <si>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</si>
  <si>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</si>
  <si>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</si>
  <si>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</si>
  <si>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</si>
  <si>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</si>
  <si>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</si>
  <si>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</si>
  <si>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</si>
  <si>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</si>
  <si>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</si>
  <si>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</si>
  <si>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</si>
  <si>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</si>
  <si>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</si>
  <si>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</si>
  <si>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</si>
  <si>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</si>
  <si>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</si>
  <si>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</si>
  <si>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</si>
  <si>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</si>
  <si>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</si>
  <si>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</si>
  <si>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</si>
  <si>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</si>
  <si>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</si>
  <si>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</si>
  <si>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</si>
  <si>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</si>
  <si>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</si>
  <si>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</si>
  <si>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</si>
  <si>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</si>
  <si>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</si>
  <si>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</si>
  <si>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</si>
  <si>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</si>
  <si>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</si>
  <si>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</si>
  <si>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</si>
  <si>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</si>
  <si>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</si>
  <si>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</si>
  <si>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</si>
  <si>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</si>
  <si>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</si>
  <si>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</si>
  <si>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</si>
  <si>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</si>
  <si>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</si>
  <si>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</si>
  <si>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</si>
  <si>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</si>
  <si>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</si>
  <si>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</si>
  <si>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</si>
  <si>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</si>
  <si>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</si>
  <si>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</si>
  <si>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</si>
  <si>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</si>
  <si>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</si>
  <si>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</si>
  <si>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</si>
  <si>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</si>
  <si>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</si>
  <si>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</si>
  <si>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</si>
  <si>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</si>
  <si>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</si>
  <si>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</si>
  <si>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</si>
  <si>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</si>
  <si>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</si>
  <si>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</si>
  <si>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</si>
  <si>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</si>
  <si>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</si>
  <si>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</si>
  <si>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</si>
  <si>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</si>
  <si>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</si>
  <si>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</si>
  <si>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</si>
  <si>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</si>
  <si>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</si>
  <si>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</si>
  <si>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</si>
  <si>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</si>
  <si>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</si>
  <si>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</si>
  <si>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</si>
  <si>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</si>
  <si>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</si>
  <si>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</si>
  <si>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</si>
  <si>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</si>
  <si>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</si>
  <si>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</si>
  <si>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</si>
  <si>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</si>
  <si>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</si>
  <si>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</si>
  <si>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</si>
  <si>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</si>
  <si>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</si>
  <si>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</si>
  <si>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</si>
  <si>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</si>
  <si>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</si>
  <si>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</si>
  <si>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</si>
  <si>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</si>
  <si>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</si>
  <si>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</si>
  <si>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</si>
  <si>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</si>
  <si>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</si>
  <si>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</si>
  <si>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</si>
  <si>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</si>
  <si>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</si>
  <si>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</si>
  <si>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</si>
  <si>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</si>
  <si>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</si>
  <si>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</si>
  <si>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</si>
  <si>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</si>
  <si>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</si>
  <si>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</si>
  <si>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</si>
  <si>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</si>
  <si>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</si>
  <si>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</si>
  <si>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</si>
  <si>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</si>
  <si>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</si>
  <si>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</si>
  <si>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</si>
  <si>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</si>
  <si>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</si>
  <si>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</si>
  <si>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</si>
  <si>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</si>
  <si>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</si>
  <si>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</si>
  <si>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</si>
  <si>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</si>
  <si>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</si>
  <si>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</si>
  <si>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</si>
  <si>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</si>
  <si>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</si>
  <si>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</si>
  <si>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</si>
  <si>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</si>
  <si>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</si>
  <si>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</si>
  <si>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</si>
  <si>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</si>
  <si>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</si>
  <si>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</si>
  <si>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</si>
  <si>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</si>
  <si>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</si>
  <si>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</si>
  <si>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</si>
  <si>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</si>
  <si>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</si>
  <si>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</si>
  <si>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</si>
  <si>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</si>
  <si>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</si>
  <si>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</si>
  <si>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</si>
  <si>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</si>
  <si>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</si>
  <si>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</si>
  <si>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</si>
  <si>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</si>
  <si>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</si>
  <si>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</si>
  <si>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</si>
  <si>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</si>
  <si>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</si>
  <si>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</si>
  <si>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</si>
  <si>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</si>
  <si>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</si>
  <si>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</si>
  <si>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</si>
  <si>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</si>
  <si>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</si>
  <si>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</si>
  <si>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</si>
  <si>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</si>
  <si>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</si>
  <si>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</si>
  <si>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</si>
  <si>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</si>
  <si>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</si>
  <si>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</si>
  <si>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</si>
  <si>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</si>
  <si>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</si>
  <si>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</si>
  <si>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</si>
  <si>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</si>
  <si>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</si>
  <si>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</si>
  <si>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</si>
  <si>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</si>
  <si>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</si>
  <si>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</si>
  <si>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</si>
  <si>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</si>
  <si>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</si>
  <si>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</si>
  <si>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</si>
  <si>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</si>
  <si>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</si>
  <si>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</si>
  <si>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</si>
  <si>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</si>
  <si>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</si>
  <si>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</si>
  <si>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</si>
  <si>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</si>
  <si>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</si>
  <si>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</si>
  <si>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</si>
  <si>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</si>
  <si>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</si>
  <si>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</si>
  <si>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</si>
  <si>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</si>
  <si>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</si>
  <si>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</si>
  <si>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</si>
  <si>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</si>
  <si>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</si>
  <si>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</si>
  <si>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</si>
  <si>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</si>
  <si>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</si>
  <si>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</si>
  <si>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</si>
  <si>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</si>
  <si>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</si>
  <si>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</si>
  <si>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</si>
  <si>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</si>
  <si>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</si>
  <si>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</si>
  <si>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</si>
  <si>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</si>
  <si>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</si>
  <si>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</si>
  <si>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</si>
  <si>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</si>
  <si>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</si>
  <si>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</si>
  <si>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</si>
  <si>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</si>
  <si>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</si>
  <si>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</si>
  <si>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</si>
  <si>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</si>
  <si>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</si>
  <si>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</si>
  <si>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</si>
  <si>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</si>
  <si>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</si>
  <si>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</si>
  <si>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</si>
  <si>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</si>
  <si>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</si>
  <si>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</si>
  <si>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</si>
  <si>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</si>
  <si>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</si>
  <si>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</si>
  <si>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</si>
  <si>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</si>
  <si>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</si>
  <si>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</si>
  <si>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</si>
  <si>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</si>
  <si>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</si>
  <si>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</si>
  <si>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</si>
  <si>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</si>
  <si>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</si>
  <si>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</si>
  <si>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</si>
  <si>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</si>
  <si>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</si>
  <si>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</si>
  <si>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</si>
  <si>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</si>
  <si>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</si>
  <si>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</si>
  <si>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</si>
  <si>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</si>
  <si>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</si>
  <si>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</si>
  <si>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</si>
  <si>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</si>
  <si>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</si>
  <si>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</si>
  <si>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</si>
  <si>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</si>
  <si>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</si>
  <si>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</si>
  <si>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</si>
  <si>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</si>
  <si>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</si>
  <si>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</si>
  <si>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</si>
  <si>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</si>
  <si>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</si>
  <si>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</si>
  <si>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</si>
  <si>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</si>
  <si>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</si>
  <si>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</si>
  <si>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</si>
  <si>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</si>
  <si>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</si>
  <si>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</si>
  <si>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</si>
  <si>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</si>
  <si>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</si>
  <si>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</si>
  <si>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</si>
  <si>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</si>
  <si>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</si>
  <si>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</si>
  <si>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</si>
  <si>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</si>
  <si>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</si>
  <si>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</si>
  <si>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</si>
  <si>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</si>
  <si>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</si>
  <si>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</si>
  <si>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</si>
  <si>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</si>
  <si>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</si>
  <si>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</si>
  <si>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</si>
  <si>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</si>
  <si>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</si>
  <si>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</si>
  <si>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</si>
  <si>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</si>
  <si>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</si>
  <si>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</si>
  <si>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</si>
  <si>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</si>
  <si>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</si>
  <si>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</si>
  <si>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</si>
  <si>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</si>
  <si>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</si>
  <si>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</si>
  <si>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</si>
  <si>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</si>
  <si>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</si>
  <si>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</si>
  <si>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</si>
  <si>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</si>
  <si>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</si>
  <si>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</si>
  <si>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</si>
  <si>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</si>
  <si>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</si>
  <si>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</si>
  <si>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</si>
  <si>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</si>
  <si>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</si>
  <si>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</si>
  <si>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</si>
  <si>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</si>
  <si>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</si>
  <si>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</si>
  <si>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</si>
  <si>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</si>
  <si>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</si>
  <si>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</si>
  <si>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</si>
  <si>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</si>
  <si>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</si>
  <si>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</si>
  <si>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</si>
  <si>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</si>
  <si>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</si>
  <si>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</si>
  <si>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</si>
  <si>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</si>
  <si>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</si>
  <si>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</si>
  <si>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</si>
  <si>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</si>
  <si>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</si>
  <si>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</si>
  <si>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</si>
  <si>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</si>
  <si>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</si>
  <si>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</si>
  <si>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</si>
  <si>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</si>
  <si>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</si>
  <si>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</si>
  <si>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</si>
  <si>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</si>
  <si>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</si>
  <si>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</si>
  <si>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</si>
  <si>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</si>
  <si>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</si>
  <si>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</si>
  <si>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</si>
  <si>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</si>
  <si>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</si>
  <si>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</si>
  <si>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</si>
  <si>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</si>
  <si>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</si>
  <si>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</si>
  <si>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</si>
  <si>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</si>
  <si>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</si>
  <si>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</si>
  <si>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</si>
  <si>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</si>
  <si>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</si>
  <si>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</si>
  <si>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</si>
  <si>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</si>
  <si>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</si>
  <si>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</si>
  <si>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</si>
  <si>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</si>
  <si>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</si>
  <si>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</si>
  <si>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</si>
  <si>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</si>
  <si>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</si>
  <si>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</si>
  <si>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</si>
  <si>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</si>
  <si>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</si>
  <si>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</si>
  <si>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</si>
  <si>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</si>
  <si>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</si>
  <si>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</si>
  <si>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</si>
  <si>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</si>
  <si>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</si>
  <si>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</si>
  <si>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</si>
  <si>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</si>
  <si>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</si>
  <si>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</si>
  <si>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</si>
  <si>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</si>
  <si>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</si>
  <si>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</si>
  <si>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</si>
  <si>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</si>
  <si>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</si>
  <si>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</si>
  <si>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</si>
  <si>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</si>
  <si>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</si>
  <si>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</si>
  <si>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</si>
  <si>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</si>
  <si>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</si>
  <si>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</si>
  <si>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</si>
  <si>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</si>
  <si>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</si>
  <si>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</si>
  <si>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</si>
  <si>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</si>
  <si>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</si>
  <si>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</si>
  <si>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</si>
  <si>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</si>
  <si>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</si>
  <si>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</si>
  <si>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</si>
  <si>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</si>
  <si>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</si>
  <si>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</si>
  <si>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</si>
  <si>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</si>
  <si>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</si>
  <si>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</si>
  <si>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</si>
  <si>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</si>
  <si>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</si>
  <si>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</si>
  <si>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</si>
  <si>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</si>
  <si>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</si>
  <si>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</si>
  <si>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</si>
  <si>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</si>
  <si>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</si>
  <si>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</si>
  <si>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</si>
  <si>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</si>
  <si>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</si>
  <si>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</si>
  <si>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</si>
  <si>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</si>
  <si>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</si>
  <si>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</si>
  <si>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</si>
  <si>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</si>
  <si>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</si>
  <si>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</si>
  <si>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</si>
  <si>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</si>
  <si>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</si>
  <si>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</si>
  <si>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</si>
  <si>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</si>
  <si>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</si>
  <si>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</si>
  <si>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</si>
  <si>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</si>
  <si>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</si>
  <si>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</si>
  <si>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</si>
  <si>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</si>
  <si>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</si>
  <si>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</si>
  <si>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</si>
  <si>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</si>
  <si>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</si>
  <si>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</si>
  <si>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</si>
  <si>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</si>
  <si>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</si>
  <si>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</si>
  <si>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</si>
  <si>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</si>
  <si>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</si>
  <si>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</si>
  <si>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</si>
  <si>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</si>
  <si>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</si>
  <si>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</si>
  <si>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</si>
  <si>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</si>
  <si>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</si>
  <si>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</si>
  <si>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</si>
  <si>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</si>
  <si>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</si>
  <si>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</si>
  <si>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</si>
  <si>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</si>
  <si>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</si>
  <si>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</si>
  <si>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</si>
  <si>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</si>
  <si>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</si>
  <si>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</si>
  <si>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</si>
  <si>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</si>
  <si>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</si>
  <si>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</si>
  <si>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</si>
  <si>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</si>
  <si>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</si>
  <si>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</si>
  <si>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</si>
  <si>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</si>
  <si>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</si>
  <si>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</si>
  <si>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</si>
  <si>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</si>
  <si>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</si>
  <si>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</si>
  <si>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</si>
  <si>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</si>
  <si>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</si>
  <si>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</si>
  <si>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</si>
  <si>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</si>
  <si>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</si>
  <si>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</si>
  <si>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</si>
  <si>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</si>
  <si>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</si>
  <si>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</si>
  <si>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</si>
  <si>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</si>
  <si>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</si>
  <si>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</si>
  <si>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</si>
  <si>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</si>
  <si>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</si>
  <si>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</si>
  <si>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</si>
  <si>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</si>
  <si>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</si>
  <si>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</si>
  <si>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</si>
  <si>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</si>
  <si>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</si>
  <si>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</si>
  <si>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</si>
  <si>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</si>
  <si>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</si>
  <si>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</si>
  <si>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</si>
  <si>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</si>
  <si>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</si>
  <si>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</si>
  <si>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</si>
  <si>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</si>
  <si>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</si>
  <si>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</si>
  <si>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</si>
  <si>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</si>
  <si>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</si>
  <si>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</si>
  <si>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</si>
  <si>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</si>
  <si>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</si>
  <si>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</si>
  <si>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</si>
  <si>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</si>
  <si>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</si>
  <si>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</si>
  <si>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</si>
  <si>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</si>
  <si>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</si>
  <si>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</si>
  <si>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</si>
  <si>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</si>
  <si>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</si>
  <si>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</si>
  <si>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</si>
  <si>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</si>
  <si>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</si>
  <si>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</si>
  <si>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</si>
  <si>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</si>
  <si>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</si>
  <si>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</si>
  <si>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</si>
  <si>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</si>
  <si>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</si>
  <si>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</si>
  <si>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</si>
  <si>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</si>
  <si>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</si>
  <si>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</si>
  <si>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</si>
  <si>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</si>
  <si>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</si>
  <si>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</si>
  <si>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</si>
  <si>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</si>
  <si>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</si>
  <si>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</si>
  <si>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</si>
  <si>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</si>
  <si>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</si>
  <si>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</si>
  <si>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</si>
  <si>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</si>
  <si>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</si>
  <si>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</si>
  <si>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</si>
  <si>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</si>
  <si>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</si>
  <si>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</si>
  <si>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PCM KT-77/ 7.5X22/ PUB/ GLT/ BT21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</si>
  <si>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</si>
  <si>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</si>
  <si>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</si>
  <si>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</si>
  <si>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</si>
  <si>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</si>
  <si>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</si>
  <si>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</si>
  <si>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</si>
  <si>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</si>
  <si>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</si>
  <si>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</si>
  <si>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</si>
  <si>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</si>
  <si>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</si>
  <si>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</si>
  <si>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</si>
  <si>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</si>
  <si>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</si>
  <si>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</si>
  <si>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</si>
  <si>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</si>
  <si>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</si>
  <si>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</si>
  <si>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</si>
  <si>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</si>
  <si>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</si>
  <si>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</si>
  <si>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</si>
  <si>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</si>
  <si>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</si>
  <si>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</si>
  <si>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</si>
  <si>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</si>
  <si>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</si>
  <si>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</si>
  <si>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</si>
  <si>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</si>
  <si>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</si>
  <si>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</si>
  <si>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</si>
  <si>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</si>
  <si>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</si>
  <si>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</si>
  <si>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</si>
  <si>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</si>
  <si>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</si>
  <si>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</si>
  <si>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</si>
  <si>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</si>
  <si>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</si>
  <si>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</si>
  <si>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</si>
  <si>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</si>
  <si>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</si>
  <si>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</si>
  <si>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</si>
  <si>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</si>
  <si>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</si>
  <si>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</si>
  <si>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</si>
  <si>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</si>
  <si>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</si>
  <si>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</si>
  <si>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</si>
  <si>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</si>
  <si>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</si>
  <si>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</si>
  <si>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</si>
  <si>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</si>
  <si>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</si>
  <si>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</si>
  <si>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</si>
  <si>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</si>
  <si>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</si>
  <si>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</si>
  <si>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</si>
  <si>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</si>
  <si>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</si>
  <si>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</si>
  <si>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</si>
  <si>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</si>
  <si>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</si>
  <si>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</si>
  <si>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</si>
  <si>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</si>
  <si>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</si>
  <si>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</si>
  <si>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</si>
  <si>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</si>
  <si>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</si>
  <si>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</si>
  <si>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</si>
  <si>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</si>
  <si>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</si>
  <si>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</si>
  <si>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</si>
  <si>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</si>
  <si>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</si>
  <si>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</si>
  <si>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</si>
  <si>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</si>
  <si>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</si>
  <si>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</si>
  <si>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</si>
  <si>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</si>
  <si>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</si>
  <si>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</si>
  <si>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</si>
  <si>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</si>
  <si>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</si>
  <si>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</si>
  <si>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</si>
  <si>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</si>
  <si>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</si>
  <si>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</si>
  <si>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</si>
  <si>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</si>
  <si>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</si>
  <si>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</si>
  <si>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</si>
  <si>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</si>
  <si>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</si>
  <si>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</si>
  <si>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</si>
  <si>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</si>
  <si>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</si>
  <si>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</si>
  <si>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</si>
  <si>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</si>
  <si>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</si>
  <si>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</si>
  <si>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</si>
  <si>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</si>
  <si>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</si>
  <si>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</si>
  <si>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</si>
  <si>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</si>
  <si>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</si>
  <si>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</si>
  <si>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</si>
  <si>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</si>
  <si>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</si>
  <si>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</si>
  <si>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</si>
  <si>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</si>
  <si>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</si>
  <si>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</si>
  <si>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</si>
  <si>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</si>
  <si>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</si>
  <si>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</si>
  <si>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</si>
  <si>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</si>
  <si>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</si>
  <si>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</si>
  <si>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</si>
  <si>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</si>
  <si>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</si>
  <si>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</si>
  <si>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</si>
  <si>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</si>
  <si>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</si>
  <si>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</si>
  <si>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</si>
  <si>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</si>
  <si>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</si>
  <si>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</si>
  <si>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</si>
  <si>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</si>
  <si>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</si>
  <si>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</si>
  <si>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</si>
  <si>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</si>
  <si>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</si>
  <si>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</si>
  <si>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</si>
  <si>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</si>
  <si>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</si>
  <si>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</si>
  <si>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</si>
  <si>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</si>
  <si>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</si>
  <si>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</si>
  <si>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</si>
  <si>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</si>
  <si>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</si>
  <si>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</si>
  <si>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</si>
  <si>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</si>
  <si>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</si>
  <si>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</si>
  <si>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</si>
  <si>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</si>
  <si>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</si>
  <si>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</si>
  <si>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</si>
  <si>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</si>
  <si>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</si>
  <si>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</si>
  <si>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</si>
  <si>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</si>
  <si>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</si>
  <si>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</si>
  <si>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</si>
  <si>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</si>
  <si>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</si>
  <si>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</si>
  <si>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</si>
  <si>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</si>
  <si>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</si>
  <si>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</si>
  <si>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</si>
  <si>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</si>
  <si>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</si>
  <si>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</si>
  <si>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</si>
  <si>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</si>
  <si>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</si>
  <si>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</si>
  <si>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</si>
  <si>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</si>
  <si>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</si>
  <si>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</si>
  <si>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</si>
  <si>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</si>
  <si>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</si>
  <si>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</si>
  <si>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</si>
  <si>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</si>
  <si>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</si>
  <si>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</si>
  <si>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</si>
  <si>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</si>
  <si>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</si>
  <si>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</si>
  <si>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</si>
  <si>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</si>
  <si>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</si>
  <si>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</si>
  <si>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</si>
  <si>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</si>
  <si>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</si>
  <si>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</si>
  <si>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</si>
  <si>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</si>
  <si>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</si>
  <si>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</si>
  <si>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</si>
  <si>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</si>
  <si>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</si>
  <si>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</si>
  <si>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</si>
  <si>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</si>
  <si>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</si>
  <si>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</si>
  <si>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</si>
  <si>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</si>
  <si>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</si>
  <si>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</si>
  <si>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</si>
  <si>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</si>
  <si>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</si>
  <si>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</si>
  <si>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</si>
  <si>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</si>
  <si>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</si>
  <si>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</si>
  <si>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</si>
  <si>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</si>
  <si>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</si>
  <si>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</si>
  <si>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</si>
  <si>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</si>
  <si>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</si>
  <si>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</si>
  <si>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</si>
  <si>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</si>
  <si>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</si>
  <si>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</si>
  <si>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</si>
  <si>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</si>
  <si>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</si>
  <si>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</si>
  <si>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</si>
  <si>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</si>
  <si>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</si>
  <si>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</si>
  <si>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</si>
  <si>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</si>
  <si>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</si>
  <si>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</si>
  <si>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</si>
  <si>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</si>
  <si>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</si>
  <si>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</si>
  <si>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</si>
  <si>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</si>
  <si>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</si>
  <si>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</si>
  <si>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</si>
  <si>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</si>
  <si>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</si>
  <si>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</si>
  <si>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</si>
  <si>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</si>
  <si>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</si>
  <si>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</si>
  <si>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</si>
  <si>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</si>
  <si>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</si>
  <si>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</si>
  <si>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</si>
  <si>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</si>
  <si>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</si>
  <si>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</si>
  <si>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</si>
  <si>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</si>
  <si>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</si>
  <si>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</si>
  <si>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</si>
  <si>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</si>
  <si>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</si>
  <si>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</si>
  <si>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</si>
  <si>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</si>
  <si>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</si>
  <si>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</si>
  <si>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</si>
  <si>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</si>
  <si>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</si>
  <si>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</si>
  <si>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</si>
  <si>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</si>
  <si>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</si>
  <si>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</si>
  <si>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</si>
  <si>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</si>
  <si>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</si>
  <si>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</si>
  <si>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</si>
  <si>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</si>
  <si>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</si>
  <si>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</si>
  <si>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</si>
  <si>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</si>
  <si>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</si>
  <si>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</si>
  <si>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</si>
  <si>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</si>
  <si>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</si>
  <si>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</si>
  <si>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</si>
  <si>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</si>
  <si>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</si>
  <si>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</si>
  <si>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</si>
  <si>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</si>
  <si>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</si>
  <si>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</si>
  <si>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</si>
  <si>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</si>
  <si>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</si>
  <si>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</si>
  <si>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</si>
  <si>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</si>
  <si>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</si>
  <si>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</si>
  <si>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</si>
  <si>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</si>
  <si>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</si>
  <si>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</si>
  <si>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</si>
  <si>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</si>
  <si>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</si>
  <si>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</si>
  <si>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</si>
  <si>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</si>
  <si>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</si>
  <si>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</si>
  <si>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</si>
  <si>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</si>
  <si>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</si>
  <si>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</si>
  <si>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</si>
  <si>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</si>
  <si>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</si>
  <si>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</si>
  <si>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</si>
  <si>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</si>
  <si>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</si>
  <si>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</si>
  <si>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</si>
  <si>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</si>
  <si>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</si>
  <si>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</si>
  <si>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</si>
  <si>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</si>
  <si>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</si>
  <si>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</si>
  <si>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</si>
  <si>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</si>
  <si>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</si>
  <si>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</si>
  <si>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</si>
  <si>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</si>
  <si>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</si>
  <si>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</si>
  <si>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</si>
  <si>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</si>
  <si>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</si>
  <si>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</si>
  <si>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</si>
  <si>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</si>
  <si>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</si>
  <si>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</si>
  <si>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</si>
  <si>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</si>
  <si>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</si>
  <si>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</si>
  <si>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</si>
  <si>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</si>
  <si>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</si>
  <si>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</si>
  <si>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</si>
  <si>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</si>
  <si>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</si>
  <si>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</si>
  <si>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</si>
  <si>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</si>
  <si>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</si>
  <si>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</si>
  <si>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</si>
  <si>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</si>
  <si>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</si>
  <si>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</si>
  <si>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</si>
  <si>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</si>
  <si>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</si>
  <si>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</si>
  <si>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</si>
  <si>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</si>
  <si>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</si>
  <si>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</si>
  <si>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</si>
  <si>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</si>
  <si>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</si>
  <si>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</si>
  <si>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</si>
  <si>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</si>
  <si>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</si>
  <si>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</si>
  <si>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</si>
  <si>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</si>
  <si>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</si>
  <si>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</si>
  <si>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</si>
  <si>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</si>
  <si>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</si>
  <si>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</si>
  <si>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</si>
  <si>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</si>
  <si>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</si>
  <si>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</si>
  <si>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</si>
  <si>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</si>
  <si>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</si>
  <si>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</si>
  <si>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</si>
  <si>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</si>
  <si>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</si>
  <si>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</si>
  <si>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</si>
  <si>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</si>
  <si>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</si>
  <si>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</si>
  <si>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</si>
  <si>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</si>
  <si>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</si>
  <si>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</si>
  <si>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</si>
  <si>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</si>
  <si>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</si>
  <si>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</si>
  <si>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</si>
  <si>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</si>
  <si>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</si>
  <si>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</si>
  <si>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</si>
  <si>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</si>
  <si>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</si>
  <si>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</si>
  <si>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</si>
  <si>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</si>
  <si>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</si>
  <si>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</si>
  <si>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</si>
  <si>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</si>
  <si>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</si>
  <si>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</si>
  <si>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</si>
  <si>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</si>
  <si>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</si>
  <si>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</si>
  <si>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</si>
  <si>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</si>
  <si>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</si>
  <si>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</si>
  <si>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</si>
  <si>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</si>
  <si>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</si>
  <si>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</si>
  <si>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</si>
  <si>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</si>
  <si>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</si>
  <si>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</si>
  <si>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</si>
  <si>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</si>
  <si>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</si>
  <si>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</si>
  <si>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</si>
  <si>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</si>
  <si>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</si>
  <si>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</si>
  <si>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</si>
  <si>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</si>
  <si>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</si>
  <si>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</si>
  <si>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</si>
  <si>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</si>
  <si>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</si>
  <si>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</si>
  <si>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</si>
  <si>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</si>
  <si>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</si>
  <si>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</si>
  <si>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</si>
  <si>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</si>
  <si>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</si>
  <si>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</si>
  <si>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</si>
  <si>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</si>
  <si>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</si>
  <si>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</si>
  <si>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</si>
  <si>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</si>
  <si>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</si>
  <si>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</si>
  <si>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</si>
  <si>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</si>
  <si>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</si>
  <si>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</si>
  <si>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</si>
  <si>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</si>
  <si>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</si>
  <si>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</si>
  <si>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</si>
  <si>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</si>
  <si>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</si>
  <si>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</si>
  <si>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</si>
  <si>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</si>
  <si>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</si>
  <si>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</si>
  <si>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</si>
  <si>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</si>
  <si>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</si>
  <si>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</si>
  <si>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</si>
  <si>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</si>
  <si>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</si>
  <si>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</si>
  <si>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</si>
  <si>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</si>
  <si>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</si>
  <si>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</si>
  <si>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</si>
  <si>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</si>
  <si>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</si>
  <si>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</si>
  <si>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</si>
  <si>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</si>
  <si>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</si>
  <si>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</si>
  <si>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</si>
  <si>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</si>
  <si>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</si>
  <si>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</si>
  <si>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</si>
  <si>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</si>
  <si>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</si>
  <si>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</si>
  <si>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</si>
  <si>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</si>
  <si>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</si>
  <si>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</si>
  <si>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</si>
  <si>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</si>
  <si>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</si>
  <si>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</si>
  <si>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</si>
  <si>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</si>
  <si>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</si>
  <si>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</si>
  <si>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</si>
  <si>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</si>
  <si>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</si>
  <si>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</si>
  <si>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</si>
  <si>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</si>
  <si>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</si>
  <si>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</si>
  <si>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</si>
  <si>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</si>
  <si>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</si>
  <si>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</si>
  <si>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</si>
  <si>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</si>
  <si>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</si>
  <si>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</si>
  <si>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</si>
  <si>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</si>
  <si>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</si>
  <si>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</si>
  <si>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</si>
  <si>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</si>
  <si>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</si>
  <si>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</si>
  <si>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</si>
  <si>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</si>
  <si>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</si>
  <si>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</si>
  <si>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</si>
  <si>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</si>
  <si>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</si>
  <si>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</si>
  <si>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</si>
  <si>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</si>
  <si>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</si>
  <si>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</si>
  <si>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</si>
  <si>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</si>
  <si>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</si>
  <si>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</si>
  <si>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</si>
  <si>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</si>
  <si>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</si>
  <si>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</si>
  <si>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</si>
  <si>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</si>
  <si>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</si>
  <si>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</si>
  <si>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</si>
  <si>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</si>
  <si>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</si>
  <si>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</si>
  <si>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</si>
  <si>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</si>
  <si>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</si>
  <si>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</si>
  <si>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</si>
  <si>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</si>
  <si>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</si>
  <si>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</si>
  <si>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</si>
  <si>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</si>
  <si>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</si>
  <si>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</si>
  <si>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</si>
  <si>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</si>
  <si>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</si>
  <si>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</si>
  <si>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</si>
  <si>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</si>
  <si>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</si>
  <si>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</si>
  <si>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</si>
  <si>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</si>
  <si>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</si>
  <si>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</si>
  <si>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</si>
  <si>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</si>
  <si>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</si>
  <si>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</si>
  <si>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</si>
  <si>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</si>
  <si>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</si>
  <si>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</si>
  <si>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</si>
  <si>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</si>
  <si>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</si>
  <si>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</si>
  <si>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</si>
  <si>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</si>
  <si>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</si>
  <si>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</si>
  <si>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</si>
  <si>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</si>
  <si>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</si>
  <si>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</si>
  <si>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</si>
  <si>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</si>
  <si>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</si>
  <si>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</si>
  <si>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</si>
  <si>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</si>
  <si>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</si>
  <si>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</si>
  <si>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</si>
  <si>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</si>
  <si>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</si>
  <si>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</si>
  <si>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</si>
  <si>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</si>
  <si>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</si>
  <si>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</si>
  <si>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</si>
  <si>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</si>
  <si>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</si>
  <si>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</si>
  <si>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</si>
  <si>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</si>
  <si>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</si>
  <si>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</si>
  <si>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</si>
  <si>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</si>
  <si>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</si>
  <si>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</si>
  <si>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</si>
  <si>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</si>
  <si>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</si>
  <si>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</si>
  <si>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</si>
  <si>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</si>
  <si>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</si>
  <si>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</si>
  <si>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</si>
  <si>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</si>
  <si>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</si>
  <si>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</si>
  <si>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</si>
  <si>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</si>
  <si>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</si>
  <si>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</si>
  <si>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</si>
  <si>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</si>
  <si>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</si>
  <si>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</si>
  <si>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</si>
  <si>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</si>
  <si>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</si>
  <si>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</si>
  <si>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</si>
  <si>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</si>
  <si>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</si>
  <si>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</si>
  <si>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</si>
  <si>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</si>
  <si>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</si>
  <si>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</si>
  <si>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</si>
  <si>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</si>
  <si>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</si>
  <si>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</si>
  <si>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</si>
  <si>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</si>
  <si>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</si>
  <si>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</si>
  <si>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</si>
  <si>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</si>
  <si>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</si>
  <si>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</si>
  <si>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</si>
  <si>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</si>
  <si>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</si>
  <si>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</si>
  <si>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</si>
  <si>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</si>
  <si>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</si>
  <si>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</si>
  <si>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</si>
  <si>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</si>
  <si>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</si>
  <si>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</si>
  <si>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</si>
  <si>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</si>
  <si>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</si>
  <si>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</si>
  <si>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</si>
  <si>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</si>
  <si>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</si>
  <si>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</si>
  <si>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</si>
  <si>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</si>
  <si>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</si>
  <si>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</si>
  <si>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</si>
  <si>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</si>
  <si>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</si>
  <si>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</si>
  <si>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</si>
  <si>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</si>
  <si>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</si>
  <si>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</si>
  <si>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</si>
  <si>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</si>
  <si>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</si>
  <si>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</si>
  <si>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</si>
  <si>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</si>
  <si>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</si>
  <si>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</si>
  <si>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</si>
  <si>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</si>
  <si>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</si>
  <si>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</si>
  <si>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</si>
  <si>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</si>
  <si>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</si>
  <si>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</si>
  <si>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</si>
  <si>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</si>
  <si>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</si>
  <si>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</si>
  <si>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</si>
  <si>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</si>
  <si>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</si>
  <si>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</si>
  <si>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</si>
  <si>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</si>
  <si>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</si>
  <si>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</si>
  <si>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</si>
  <si>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</si>
  <si>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</si>
  <si>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</si>
  <si>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</si>
  <si>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</si>
  <si>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</si>
  <si>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</si>
  <si>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</si>
  <si>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</si>
  <si>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</si>
  <si>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</si>
  <si>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</si>
  <si>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</si>
  <si>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</si>
  <si>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</si>
  <si>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</si>
  <si>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</si>
  <si>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</si>
  <si>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</si>
  <si>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</si>
  <si>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</si>
  <si>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</si>
  <si>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</si>
  <si>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</si>
  <si>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</si>
  <si>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</si>
  <si>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</si>
  <si>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</si>
  <si>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</si>
  <si>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</si>
  <si>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</si>
  <si>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</si>
  <si>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</si>
  <si>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</si>
  <si>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</si>
  <si>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</si>
  <si>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</si>
  <si>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</si>
  <si>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</si>
  <si>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</si>
  <si>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</si>
  <si>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</si>
  <si>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</si>
  <si>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</si>
  <si>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</si>
  <si>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</si>
  <si>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</si>
  <si>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</si>
  <si>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</si>
  <si>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</si>
  <si>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</si>
  <si>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</si>
  <si>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</si>
  <si>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</si>
  <si>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</si>
  <si>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</si>
  <si>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</si>
  <si>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</si>
  <si>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</si>
  <si>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</si>
  <si>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</si>
  <si>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</si>
  <si>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</si>
  <si>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</si>
  <si>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</si>
  <si>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</si>
  <si>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</si>
  <si>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</si>
  <si>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</si>
  <si>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</si>
  <si>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</si>
  <si>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</si>
  <si>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</si>
  <si>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</si>
  <si>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</si>
  <si>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</si>
  <si>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</si>
  <si>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</si>
  <si>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</si>
  <si>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</si>
  <si>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</si>
  <si>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</si>
  <si>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</si>
  <si>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</si>
  <si>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</si>
  <si>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</si>
  <si>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</si>
  <si>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</si>
  <si>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</si>
  <si>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</si>
  <si>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</si>
  <si>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</si>
  <si>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</si>
  <si>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</si>
  <si>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</si>
  <si>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</si>
  <si>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</si>
  <si>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</si>
  <si>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</si>
  <si>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</si>
  <si>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</si>
  <si>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</si>
  <si>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</si>
  <si>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</si>
  <si>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</si>
  <si>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</si>
  <si>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</si>
  <si>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</si>
  <si>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</si>
  <si>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</si>
  <si>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</si>
  <si>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</si>
  <si>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</si>
  <si>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</si>
  <si>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</si>
  <si>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</si>
  <si>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</si>
  <si>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</si>
  <si>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</si>
  <si>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</si>
  <si>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</si>
  <si>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</si>
  <si>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</si>
  <si>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</si>
  <si>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</si>
  <si>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</si>
  <si>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</si>
  <si>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</si>
  <si>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</si>
  <si>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</si>
  <si>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</si>
  <si>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</si>
  <si>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</si>
  <si>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</si>
  <si>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</si>
  <si>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</si>
  <si>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</si>
  <si>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</si>
  <si>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</si>
  <si>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</si>
  <si>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</si>
  <si>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</si>
  <si>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</si>
  <si>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</si>
  <si>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</si>
  <si>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</si>
  <si>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</si>
  <si>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</si>
  <si>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</si>
  <si>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</si>
  <si>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</si>
  <si>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</si>
  <si>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</si>
  <si>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</si>
  <si>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</si>
  <si>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</si>
  <si>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</si>
  <si>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</si>
  <si>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</si>
  <si>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</si>
  <si>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</si>
  <si>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</si>
  <si>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</si>
  <si>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</si>
  <si>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</si>
  <si>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</si>
  <si>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</si>
  <si>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</si>
  <si>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</si>
  <si>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</si>
  <si>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</si>
  <si>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</si>
  <si>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</si>
  <si>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</si>
  <si>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</si>
  <si>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</si>
  <si>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</si>
  <si>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</si>
  <si>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</si>
  <si>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</si>
  <si>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</si>
  <si>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</si>
  <si>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</si>
  <si>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</si>
  <si>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</si>
  <si>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</si>
  <si>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</si>
  <si>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</si>
  <si>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</si>
  <si>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</si>
  <si>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</si>
  <si>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</si>
  <si>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</si>
  <si>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</si>
  <si>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</si>
  <si>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</si>
  <si>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</si>
  <si>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</si>
  <si>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</si>
  <si>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</si>
  <si>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</si>
  <si>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</si>
  <si>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</si>
  <si>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</si>
  <si>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</si>
  <si>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</si>
  <si>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</si>
  <si>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</si>
  <si>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</si>
  <si>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</si>
  <si>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</si>
  <si>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</si>
  <si>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</si>
  <si>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</si>
  <si>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</si>
  <si>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</si>
  <si>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</si>
  <si>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</si>
  <si>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</si>
  <si>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</si>
  <si>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</si>
  <si>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</si>
  <si>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</si>
  <si>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</si>
  <si>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</si>
  <si>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</si>
  <si>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</si>
  <si>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</si>
  <si>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</si>
  <si>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</si>
  <si>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</si>
  <si>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</si>
  <si>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</si>
  <si>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</si>
  <si>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</si>
  <si>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</si>
  <si>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</si>
  <si>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</si>
  <si>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</si>
  <si>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</si>
  <si>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</si>
  <si>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</si>
  <si>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</si>
  <si>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</si>
  <si>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</si>
  <si>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</si>
  <si>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</si>
  <si>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</si>
  <si>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</si>
  <si>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</si>
  <si>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</si>
  <si>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</si>
  <si>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</si>
  <si>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</si>
  <si>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</si>
  <si>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</si>
  <si>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</si>
  <si>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</si>
  <si>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</si>
  <si>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</si>
  <si>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</si>
  <si>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</si>
  <si>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</si>
  <si>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</si>
  <si>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</si>
  <si>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</si>
  <si>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</si>
  <si>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</si>
  <si>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</si>
  <si>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</si>
  <si>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</si>
  <si>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</si>
  <si>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</si>
  <si>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</si>
  <si>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</si>
  <si>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</si>
  <si>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</si>
  <si>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</si>
  <si>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</si>
  <si>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</si>
  <si>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</si>
  <si>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</si>
  <si>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</si>
  <si>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</si>
  <si>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</si>
  <si>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</si>
  <si>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</si>
  <si>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</si>
  <si>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</si>
  <si>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</si>
  <si>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</si>
  <si>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</si>
  <si>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</si>
  <si>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</si>
  <si>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</si>
  <si>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</si>
  <si>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</si>
  <si>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</si>
  <si>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</si>
  <si>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</si>
  <si>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</si>
  <si>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</si>
  <si>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</si>
  <si>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</si>
  <si>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</si>
  <si>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</si>
  <si>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</si>
  <si>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</si>
  <si>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</si>
  <si>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</si>
  <si>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</si>
  <si>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</si>
  <si>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</si>
  <si>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</si>
  <si>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</si>
  <si>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</si>
  <si>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</si>
  <si>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</si>
  <si>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</si>
  <si>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</si>
  <si>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</si>
  <si>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</si>
  <si>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</si>
  <si>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</si>
  <si>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</si>
  <si>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</si>
  <si>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</si>
  <si>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</si>
  <si>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</si>
  <si>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</si>
  <si>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</si>
  <si>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</si>
  <si>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</si>
  <si>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</si>
  <si>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</si>
  <si>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</si>
  <si>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</si>
  <si>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</si>
  <si>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</si>
  <si>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</si>
  <si>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</si>
  <si>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</si>
  <si>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</si>
  <si>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</si>
  <si>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</si>
  <si>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</si>
  <si>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</si>
  <si>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</si>
  <si>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</si>
  <si>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</si>
  <si>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</si>
  <si>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</si>
  <si>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</si>
  <si>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</si>
  <si>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</si>
  <si>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</si>
  <si>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</si>
  <si>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</si>
  <si>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</si>
  <si>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</si>
  <si>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</si>
  <si>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</si>
  <si>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</si>
  <si>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</si>
  <si>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</si>
  <si>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</si>
  <si>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</si>
  <si>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</si>
  <si>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</si>
  <si>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</si>
  <si>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</si>
  <si>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</si>
  <si>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</si>
  <si>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</si>
  <si>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</si>
  <si>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</si>
  <si>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</si>
  <si>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</si>
  <si>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</si>
  <si>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</si>
  <si>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</si>
  <si>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</si>
  <si>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</si>
  <si>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</si>
  <si>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</si>
  <si>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</si>
  <si>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</si>
  <si>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</si>
  <si>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</si>
  <si>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</si>
  <si>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</si>
  <si>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</si>
  <si>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</si>
  <si>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</si>
  <si>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</si>
  <si>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</si>
  <si>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</si>
  <si>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</si>
  <si>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</si>
  <si>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</si>
  <si>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</si>
  <si>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</si>
  <si>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</si>
  <si>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</si>
  <si>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</si>
  <si>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</si>
  <si>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</si>
  <si>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</si>
  <si>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</si>
  <si>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</si>
  <si>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</si>
  <si>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</si>
  <si>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</si>
  <si>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</si>
  <si>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</si>
  <si>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</si>
  <si>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</si>
  <si>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</si>
  <si>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</si>
  <si>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</si>
  <si>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</si>
  <si>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</si>
  <si>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</si>
  <si>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</si>
  <si>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</si>
  <si>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</si>
  <si>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</si>
  <si>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</si>
  <si>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</si>
  <si>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</si>
  <si>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</si>
  <si>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</si>
  <si>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</si>
  <si>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</si>
  <si>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</si>
  <si>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</si>
  <si>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</si>
  <si>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</si>
  <si>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</si>
  <si>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</si>
  <si>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</si>
  <si>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</si>
  <si>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</si>
  <si>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</si>
  <si>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</si>
  <si>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</si>
  <si>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</si>
  <si>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</si>
  <si>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</si>
  <si>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</si>
  <si>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</si>
  <si>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</si>
  <si>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</si>
  <si>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</si>
  <si>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</si>
  <si>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</si>
  <si>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</si>
  <si>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</si>
  <si>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</si>
  <si>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</si>
  <si>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</si>
  <si>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</si>
  <si>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</si>
  <si>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</si>
  <si>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</si>
  <si>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</si>
  <si>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</si>
  <si>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</si>
  <si>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</si>
  <si>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</si>
  <si>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</si>
  <si>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</si>
  <si>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</si>
  <si>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</si>
  <si>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</si>
  <si>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</si>
  <si>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</si>
  <si>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</si>
  <si>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</si>
  <si>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</si>
  <si>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</si>
  <si>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</si>
  <si>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</si>
  <si>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</si>
  <si>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</si>
  <si>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</si>
  <si>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</si>
  <si>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</si>
  <si>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</si>
  <si>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</si>
  <si>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</si>
  <si>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</si>
  <si>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</si>
  <si>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</si>
  <si>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</si>
  <si>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</si>
  <si>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</si>
  <si>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</si>
  <si>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</si>
  <si>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</si>
  <si>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</si>
  <si>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</si>
  <si>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</si>
  <si>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</si>
  <si>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</si>
  <si>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</si>
  <si>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</si>
  <si>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</si>
  <si>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</si>
  <si>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</si>
  <si>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</si>
  <si>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</si>
  <si>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</si>
  <si>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</si>
  <si>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</si>
  <si>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</si>
  <si>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</si>
  <si>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</si>
  <si>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</si>
  <si>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</si>
  <si>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</si>
  <si>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</si>
  <si>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</si>
  <si>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</si>
  <si>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</si>
  <si>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</si>
  <si>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</si>
  <si>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</si>
  <si>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</si>
  <si>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</si>
  <si>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</si>
  <si>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</si>
  <si>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</si>
  <si>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</si>
  <si>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</si>
  <si>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</si>
  <si>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</si>
  <si>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</si>
  <si>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</si>
  <si>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</si>
  <si>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</si>
  <si>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</si>
  <si>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</si>
  <si>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</si>
  <si>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</si>
  <si>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</si>
  <si>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</si>
  <si>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</si>
  <si>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</si>
  <si>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</si>
  <si>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</si>
  <si>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</si>
  <si>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</si>
  <si>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</si>
  <si>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</si>
  <si>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</si>
  <si>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</si>
  <si>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</si>
  <si>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</si>
  <si>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</si>
  <si>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</si>
  <si>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</si>
  <si>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</si>
  <si>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</si>
  <si>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</si>
  <si>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</si>
  <si>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</si>
  <si>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</si>
  <si>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</si>
  <si>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</si>
  <si>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</si>
  <si>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</si>
  <si>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</si>
  <si>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</si>
  <si>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</si>
  <si>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</si>
  <si>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</si>
  <si>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</si>
  <si>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</si>
  <si>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</si>
  <si>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</si>
  <si>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</si>
  <si>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</si>
  <si>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</si>
  <si>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</si>
  <si>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</si>
  <si>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</si>
  <si>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</si>
  <si>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</si>
  <si>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</si>
  <si>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</si>
  <si>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</si>
  <si>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</si>
  <si>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</si>
  <si>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</si>
  <si>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</si>
  <si>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</si>
  <si>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</si>
  <si>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</si>
  <si>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</si>
  <si>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</si>
  <si>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</si>
  <si>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</si>
  <si>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</si>
  <si>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</si>
  <si>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</si>
  <si>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</si>
  <si>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</si>
  <si>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</si>
  <si>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</si>
  <si>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</si>
  <si>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</si>
  <si>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</si>
  <si>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</si>
  <si>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</si>
  <si>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</si>
  <si>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</si>
  <si>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</si>
  <si>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</si>
  <si>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</si>
  <si>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</si>
  <si>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</si>
  <si>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</si>
  <si>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</si>
  <si>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</si>
  <si>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</si>
  <si>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</si>
  <si>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</si>
  <si>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</si>
  <si>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</si>
  <si>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</si>
  <si>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</si>
  <si>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</si>
  <si>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</si>
  <si>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</si>
  <si>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</si>
  <si>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</si>
  <si>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</si>
  <si>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</si>
  <si>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</si>
  <si>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</si>
  <si>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</si>
  <si>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</si>
  <si>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</si>
  <si>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</si>
  <si>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</si>
  <si>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</si>
  <si>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</si>
  <si>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</si>
  <si>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</si>
  <si>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</si>
  <si>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</si>
  <si>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</si>
  <si>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</si>
  <si>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</si>
  <si>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</si>
  <si>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</si>
  <si>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</si>
  <si>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</si>
  <si>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</si>
  <si>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</si>
  <si>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</si>
  <si>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</si>
  <si>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</si>
  <si>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</si>
  <si>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</si>
  <si>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</si>
  <si>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</si>
  <si>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</si>
  <si>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</si>
  <si>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</si>
  <si>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</si>
  <si>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</si>
  <si>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</si>
  <si>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</si>
  <si>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</si>
  <si>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</si>
  <si>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</si>
  <si>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</si>
  <si>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</si>
  <si>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</si>
  <si>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</si>
  <si>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</si>
  <si>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</si>
  <si>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</si>
  <si>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</si>
  <si>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</si>
  <si>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</si>
  <si>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</si>
  <si>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</si>
  <si>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</si>
  <si>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</si>
  <si>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</si>
  <si>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</si>
  <si>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</si>
  <si>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</si>
  <si>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</si>
  <si>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</si>
  <si>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</si>
  <si>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</si>
  <si>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</si>
  <si>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</si>
  <si>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</si>
  <si>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</si>
  <si>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</si>
  <si>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</si>
  <si>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</si>
  <si>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</si>
  <si>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</si>
  <si>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</si>
  <si>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</si>
  <si>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</si>
  <si>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</si>
  <si>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</si>
  <si>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</si>
  <si>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</si>
  <si>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</si>
  <si>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</si>
  <si>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</si>
  <si>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</si>
  <si>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</si>
  <si>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</si>
  <si>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</si>
  <si>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</si>
  <si>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</si>
  <si>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</si>
  <si>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</si>
  <si>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</si>
  <si>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</si>
  <si>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</si>
  <si>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</si>
  <si>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</si>
  <si>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</si>
  <si>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</si>
  <si>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</si>
  <si>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</si>
  <si>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</si>
  <si>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</si>
  <si>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</si>
  <si>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</si>
  <si>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</si>
  <si>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</si>
  <si>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</si>
  <si>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</si>
  <si>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</si>
  <si>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</si>
  <si>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</si>
  <si>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</si>
  <si>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</si>
  <si>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</si>
  <si>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</si>
  <si>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</si>
  <si>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</si>
  <si>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</si>
  <si>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</si>
  <si>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</si>
  <si>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</si>
  <si>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</si>
  <si>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</si>
  <si>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</si>
  <si>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</si>
  <si>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</si>
  <si>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</si>
  <si>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</si>
  <si>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</si>
  <si>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</si>
  <si>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</si>
  <si>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</si>
  <si>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</si>
  <si>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</si>
  <si>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</si>
  <si>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</si>
  <si>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</si>
  <si>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</si>
  <si>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</si>
  <si>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</si>
  <si>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</si>
  <si>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</si>
  <si>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</si>
  <si>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</si>
  <si>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</si>
  <si>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</si>
  <si>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</si>
  <si>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</si>
  <si>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</si>
  <si>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</si>
  <si>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</si>
  <si>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</si>
  <si>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</si>
  <si>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</si>
  <si>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</si>
  <si>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</si>
  <si>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</si>
  <si>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</si>
  <si>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</si>
  <si>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</si>
  <si>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</si>
  <si>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</si>
  <si>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</si>
  <si>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</si>
  <si>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</si>
  <si>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</si>
  <si>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</si>
  <si>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</si>
  <si>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</si>
  <si>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</si>
  <si>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</si>
  <si>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</si>
  <si>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</si>
  <si>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</si>
  <si>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</si>
  <si>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</si>
  <si>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</si>
  <si>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</si>
  <si>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</si>
  <si>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</si>
  <si>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</si>
  <si>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</si>
  <si>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</si>
  <si>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</si>
  <si>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</si>
  <si>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</si>
  <si>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</si>
  <si>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</si>
  <si>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</si>
  <si>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</si>
  <si>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</si>
  <si>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</si>
  <si>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</si>
  <si>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</si>
  <si>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</si>
  <si>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</si>
  <si>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</si>
  <si>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</si>
  <si>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</si>
  <si>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</si>
  <si>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</si>
  <si>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</si>
  <si>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</si>
  <si>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</si>
  <si>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</si>
  <si>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</si>
  <si>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</si>
  <si>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</si>
  <si>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</si>
  <si>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</si>
  <si>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</si>
  <si>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</si>
  <si>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</si>
  <si>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</si>
  <si>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</si>
  <si>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</si>
  <si>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</si>
  <si>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</si>
  <si>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</si>
  <si>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</si>
  <si>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</si>
  <si>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</si>
  <si>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</si>
  <si>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</si>
  <si>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</si>
  <si>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</si>
  <si>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</si>
  <si>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</si>
  <si>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</si>
  <si>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</si>
  <si>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</si>
  <si>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</si>
  <si>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</si>
  <si>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</si>
  <si>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</si>
  <si>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</si>
  <si>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</si>
  <si>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</si>
  <si>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</si>
  <si>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</si>
  <si>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</si>
  <si>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</si>
  <si>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</si>
  <si>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</si>
  <si>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</si>
  <si>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</si>
  <si>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</si>
  <si>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</si>
  <si>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</si>
  <si>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</si>
  <si>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</si>
  <si>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</si>
  <si>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</si>
  <si>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</si>
  <si>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</si>
  <si>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</si>
  <si>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</si>
  <si>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</si>
  <si>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</si>
  <si>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</si>
  <si>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</si>
  <si>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</si>
  <si>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</si>
  <si>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</si>
  <si>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</si>
  <si>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</si>
  <si>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</si>
  <si>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</si>
  <si>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</si>
  <si>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</si>
  <si>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</si>
  <si>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</si>
  <si>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</si>
  <si>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</si>
  <si>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</si>
  <si>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</si>
  <si>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</si>
  <si>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</si>
  <si>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</si>
  <si>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</si>
  <si>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</si>
  <si>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</si>
  <si>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</si>
  <si>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</si>
  <si>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</si>
  <si>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</si>
  <si>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</si>
  <si>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</si>
  <si>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</si>
  <si>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</si>
  <si>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</si>
  <si>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</si>
  <si>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</si>
  <si>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</si>
  <si>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</si>
  <si>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</si>
  <si>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</si>
  <si>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</si>
  <si>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</si>
  <si>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</si>
  <si>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</si>
  <si>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</si>
  <si>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</si>
  <si>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</si>
  <si>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</si>
  <si>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</si>
  <si>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</si>
  <si>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</si>
  <si>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</si>
  <si>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</si>
  <si>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</si>
  <si>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</si>
  <si>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</si>
  <si>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</si>
  <si>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</si>
  <si>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</si>
  <si>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</si>
  <si>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</si>
  <si>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</si>
  <si>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</si>
  <si>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</si>
  <si>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</si>
  <si>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</si>
  <si>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</si>
  <si>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</si>
  <si>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</si>
  <si>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</si>
  <si>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</si>
  <si>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</si>
  <si>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</si>
  <si>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</si>
  <si>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</si>
  <si>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</si>
  <si>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</si>
  <si>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</si>
  <si>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</si>
  <si>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</si>
  <si>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</si>
  <si>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</si>
  <si>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</si>
  <si>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</si>
  <si>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</si>
  <si>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</si>
  <si>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</si>
  <si>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</si>
  <si>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</si>
  <si>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</si>
  <si>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</si>
  <si>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</si>
  <si>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</si>
  <si>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</si>
  <si>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</si>
  <si>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</si>
  <si>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</si>
  <si>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</si>
  <si>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</si>
  <si>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</si>
  <si>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</si>
  <si>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</si>
  <si>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</si>
  <si>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</si>
  <si>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</si>
  <si>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</si>
  <si>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</si>
  <si>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</si>
  <si>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</si>
  <si>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</si>
  <si>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</si>
  <si>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</si>
  <si>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</si>
  <si>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</si>
  <si>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</si>
  <si>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</si>
  <si>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</si>
  <si>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</si>
  <si>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</si>
  <si>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</si>
  <si>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</si>
  <si>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</si>
  <si>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</si>
  <si>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</si>
  <si>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</si>
  <si>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</si>
  <si>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</si>
  <si>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</si>
  <si>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</si>
  <si>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</si>
  <si>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</si>
  <si>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</si>
  <si>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</si>
  <si>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</si>
  <si>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</si>
  <si>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</si>
  <si>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</si>
  <si>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</si>
  <si>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</si>
  <si>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</si>
  <si>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</si>
  <si>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</si>
  <si>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</si>
  <si>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</si>
  <si>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</si>
  <si>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</si>
  <si>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</si>
  <si>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</si>
  <si>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</si>
  <si>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</si>
  <si>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</si>
  <si>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</si>
  <si>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</si>
  <si>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</si>
  <si>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</si>
  <si>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</si>
  <si>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</si>
  <si>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</si>
  <si>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</si>
  <si>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</si>
  <si>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</si>
  <si>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</si>
  <si>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</si>
  <si>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</si>
  <si>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</si>
  <si>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</si>
  <si>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</si>
  <si>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</si>
  <si>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</si>
  <si>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</si>
  <si>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</si>
  <si>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</si>
  <si>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</si>
  <si>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</si>
  <si>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</si>
  <si>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</si>
  <si>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</si>
  <si>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</si>
  <si>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</si>
  <si>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</si>
  <si>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</si>
  <si>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</si>
  <si>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</si>
  <si>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</si>
  <si>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</si>
  <si>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</si>
  <si>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</si>
  <si>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</si>
  <si>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</si>
  <si>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</si>
  <si>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</si>
  <si>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</si>
  <si>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</si>
  <si>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</si>
  <si>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</si>
  <si>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</si>
  <si>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</si>
  <si>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</si>
  <si>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</si>
  <si>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</si>
  <si>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</si>
  <si>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</si>
  <si>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</si>
  <si>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</si>
  <si>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</si>
  <si>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</si>
  <si>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</si>
  <si>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</si>
  <si>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</si>
  <si>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</si>
  <si>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</si>
  <si>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</si>
  <si>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</si>
  <si>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</si>
  <si>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</si>
  <si>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</si>
  <si>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</si>
  <si>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</si>
  <si>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</si>
  <si>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</si>
  <si>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</si>
  <si>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</si>
  <si>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</si>
  <si>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</si>
  <si>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</si>
  <si>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</si>
  <si>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</si>
  <si>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</si>
  <si>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</si>
  <si>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</si>
  <si>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</si>
  <si>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</si>
  <si>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</si>
  <si>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</si>
  <si>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</si>
  <si>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</si>
  <si>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</si>
  <si>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</si>
  <si>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</si>
  <si>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</si>
  <si>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</si>
  <si>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</si>
  <si>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</si>
  <si>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</si>
  <si>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</si>
  <si>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</si>
  <si>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</si>
  <si>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</si>
  <si>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</si>
  <si>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</si>
  <si>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</si>
  <si>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</si>
  <si>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</si>
  <si>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</si>
  <si>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</si>
  <si>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</si>
  <si>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</si>
  <si>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</si>
  <si>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</si>
  <si>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</si>
  <si>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</si>
  <si>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</si>
  <si>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</si>
  <si>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</si>
  <si>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</si>
  <si>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</si>
  <si>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</si>
  <si>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</si>
  <si>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</si>
  <si>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</si>
  <si>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</si>
  <si>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</si>
  <si>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</si>
  <si>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</si>
  <si>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</si>
  <si>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</si>
  <si>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</si>
  <si>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</si>
  <si>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</si>
  <si>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</si>
  <si>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</si>
  <si>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</si>
  <si>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</si>
  <si>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</si>
  <si>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</si>
  <si>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</si>
  <si>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</si>
  <si>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</si>
  <si>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</si>
  <si>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</si>
  <si>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</si>
  <si>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</si>
  <si>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</si>
  <si>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</si>
  <si>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</si>
  <si>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</si>
  <si>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</si>
  <si>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</si>
  <si>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</si>
  <si>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</si>
  <si>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</si>
  <si>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</si>
  <si>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</si>
  <si>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</si>
  <si>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</si>
  <si>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</si>
  <si>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</si>
  <si>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</si>
  <si>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</si>
  <si>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</si>
  <si>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</si>
  <si>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</si>
  <si>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</si>
  <si>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</si>
  <si>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</si>
  <si>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</si>
  <si>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</si>
  <si>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</si>
  <si>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</si>
  <si>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</si>
  <si>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</si>
  <si>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</si>
  <si>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</si>
  <si>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</si>
  <si>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</si>
  <si>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</si>
  <si>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</si>
  <si>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</si>
  <si>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</si>
  <si>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</si>
  <si>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</si>
  <si>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</si>
  <si>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</si>
  <si>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</si>
  <si>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</si>
  <si>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</si>
  <si>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</si>
  <si>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</si>
  <si>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</si>
  <si>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</si>
  <si>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</si>
  <si>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</si>
  <si>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</si>
  <si>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</si>
  <si>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</si>
  <si>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</si>
  <si>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</si>
  <si>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</si>
  <si>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</si>
  <si>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</si>
  <si>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</si>
  <si>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</si>
  <si>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</si>
  <si>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</si>
  <si>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</si>
  <si>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</si>
  <si>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</si>
  <si>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</si>
  <si>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</si>
  <si>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</si>
  <si>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</si>
  <si>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</si>
  <si>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</si>
  <si>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</si>
  <si>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</si>
  <si>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</si>
  <si>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</si>
  <si>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</si>
  <si>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</si>
  <si>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</si>
  <si>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</si>
  <si>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</si>
  <si>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</si>
  <si>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</si>
  <si>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</si>
  <si>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</si>
  <si>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</si>
  <si>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</si>
  <si>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</si>
  <si>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</si>
  <si>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</si>
  <si>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</si>
  <si>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</si>
  <si>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</si>
  <si>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</si>
  <si>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</si>
  <si>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</si>
  <si>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</si>
  <si>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</si>
  <si>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</si>
  <si>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</si>
  <si>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</si>
  <si>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</si>
  <si>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</si>
  <si>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</si>
  <si>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</si>
  <si>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</si>
  <si>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</si>
  <si>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</si>
  <si>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</si>
  <si>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</si>
  <si>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</si>
  <si>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</si>
  <si>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</si>
  <si>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</si>
  <si>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</si>
  <si>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</si>
  <si>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</si>
  <si>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</si>
  <si>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</si>
  <si>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</si>
  <si>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</si>
  <si>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</si>
  <si>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</si>
  <si>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</si>
  <si>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</si>
  <si>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</si>
  <si>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</si>
  <si>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</si>
  <si>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</si>
  <si>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</si>
  <si>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</si>
  <si>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</si>
  <si>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</si>
  <si>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</si>
  <si>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</si>
  <si>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</si>
  <si>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</si>
  <si>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</si>
  <si>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</si>
  <si>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</si>
  <si>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</si>
  <si>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</si>
  <si>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</si>
  <si>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</si>
  <si>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</si>
  <si>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</si>
  <si>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</si>
  <si>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</si>
  <si>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</si>
  <si>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</si>
  <si>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</si>
  <si>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</si>
  <si>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</si>
  <si>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</si>
  <si>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</si>
  <si>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</si>
  <si>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</si>
  <si>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</si>
  <si>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</si>
  <si>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</si>
  <si>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</si>
  <si>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</si>
  <si>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</si>
  <si>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</si>
  <si>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</si>
  <si>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</si>
  <si>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</si>
  <si>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</si>
  <si>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</si>
  <si>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</si>
  <si>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</si>
  <si>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</si>
  <si>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</si>
  <si>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</si>
  <si>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</si>
  <si>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</si>
  <si>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</si>
  <si>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</si>
  <si>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</si>
  <si>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</si>
  <si>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</si>
  <si>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</si>
  <si>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</si>
  <si>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</si>
  <si>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</si>
  <si>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</si>
  <si>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</si>
  <si>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</si>
  <si>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</si>
  <si>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</si>
  <si>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</si>
  <si>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</si>
  <si>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</si>
  <si>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</si>
  <si>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</si>
  <si>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</si>
  <si>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</si>
  <si>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</si>
  <si>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</si>
  <si>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</si>
  <si>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</si>
  <si>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</si>
  <si>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</si>
  <si>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</si>
  <si>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</si>
  <si>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</si>
  <si>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</si>
  <si>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</si>
  <si>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</si>
  <si>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</si>
  <si>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</si>
  <si>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</si>
  <si>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</si>
  <si>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</si>
  <si>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</si>
  <si>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</si>
  <si>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</si>
  <si>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</si>
  <si>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</si>
  <si>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</si>
  <si>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</si>
  <si>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</si>
  <si>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</si>
  <si>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</si>
  <si>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</si>
  <si>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</si>
  <si>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</si>
  <si>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</si>
  <si>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</si>
  <si>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</si>
  <si>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</si>
  <si>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</si>
  <si>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</si>
  <si>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</si>
  <si>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</si>
  <si>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</si>
  <si>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</si>
  <si>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</si>
  <si>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</si>
  <si>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</si>
  <si>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</si>
  <si>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</si>
  <si>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</si>
  <si>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</si>
  <si>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</si>
  <si>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</si>
  <si>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</si>
  <si>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</si>
  <si>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</si>
  <si>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</si>
  <si>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</si>
  <si>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</si>
  <si>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</si>
  <si>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</si>
  <si>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</si>
  <si>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</si>
  <si>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</si>
  <si>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</si>
  <si>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</si>
  <si>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</si>
  <si>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</si>
  <si>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</si>
  <si>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</si>
  <si>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</si>
  <si>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</si>
  <si>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</si>
  <si>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</si>
  <si>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</si>
  <si>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</si>
  <si>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</si>
  <si>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</si>
  <si>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</si>
  <si>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</si>
  <si>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</si>
  <si>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</si>
  <si>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</si>
  <si>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</si>
  <si>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</si>
  <si>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</si>
  <si>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</si>
  <si>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</si>
  <si>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</si>
  <si>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</si>
  <si>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</si>
  <si>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</si>
  <si>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</si>
  <si>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</si>
  <si>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</si>
  <si>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</si>
  <si>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</si>
  <si>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</si>
  <si>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</si>
  <si>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</si>
  <si>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</si>
  <si>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</si>
  <si>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</si>
  <si>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</si>
  <si>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</si>
  <si>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</si>
  <si>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</si>
  <si>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</si>
  <si>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</si>
  <si>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</si>
  <si>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</si>
  <si>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</si>
  <si>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</si>
  <si>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</si>
  <si>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</si>
  <si>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</si>
  <si>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</si>
  <si>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</si>
  <si>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</si>
  <si>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</si>
  <si>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</si>
  <si>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</si>
  <si>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</si>
  <si>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</si>
  <si>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</si>
  <si>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</si>
  <si>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</si>
  <si>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</si>
  <si>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</si>
  <si>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</si>
  <si>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</si>
  <si>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</si>
  <si>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</si>
  <si>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</si>
  <si>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</si>
  <si>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</si>
  <si>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</si>
  <si>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</si>
  <si>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</si>
  <si>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</si>
  <si>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</si>
  <si>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</si>
  <si>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</si>
  <si>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</si>
  <si>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</si>
  <si>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</si>
  <si>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</si>
  <si>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</si>
  <si>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</si>
  <si>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</si>
  <si>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</si>
  <si>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</si>
  <si>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</si>
  <si>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</si>
  <si>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</si>
  <si>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</si>
  <si>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</si>
  <si>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</si>
  <si>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</si>
  <si>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</si>
  <si>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</si>
  <si>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</si>
  <si>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</si>
  <si>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</si>
  <si>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</si>
  <si>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</si>
  <si>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</si>
  <si>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</si>
  <si>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</si>
  <si>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</si>
  <si>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</si>
  <si>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</si>
  <si>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</si>
  <si>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</si>
  <si>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</si>
  <si>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</si>
  <si>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</si>
  <si>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</si>
  <si>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</si>
  <si>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</si>
  <si>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</si>
  <si>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</si>
  <si>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</si>
  <si>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</si>
  <si>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</si>
  <si>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</si>
  <si>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</si>
  <si>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</si>
  <si>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</si>
  <si>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</si>
  <si>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</si>
  <si>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</si>
  <si>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</si>
  <si>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</si>
  <si>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</si>
  <si>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</si>
  <si>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</si>
  <si>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</si>
  <si>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</si>
  <si>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</si>
  <si>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</si>
  <si>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</si>
  <si>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</si>
  <si>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</si>
  <si>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</si>
  <si>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</si>
  <si>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</si>
  <si>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</si>
  <si>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</si>
  <si>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</si>
  <si>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</si>
  <si>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</si>
  <si>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</si>
  <si>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</si>
  <si>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</si>
  <si>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</si>
  <si>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</si>
  <si>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</si>
  <si>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</si>
  <si>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</si>
  <si>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</si>
  <si>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</si>
  <si>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</si>
  <si>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</si>
  <si>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</si>
  <si>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</si>
  <si>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</si>
  <si>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</si>
  <si>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</si>
  <si>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</si>
  <si>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</si>
  <si>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</si>
  <si>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</si>
  <si>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</si>
  <si>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</si>
  <si>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</si>
  <si>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</si>
  <si>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</si>
  <si>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</si>
  <si>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</si>
  <si>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</si>
  <si>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</si>
  <si>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</si>
  <si>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</si>
  <si>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</si>
  <si>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</si>
  <si>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</si>
  <si>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</si>
  <si>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</si>
  <si>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</si>
  <si>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</si>
  <si>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</si>
  <si>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</si>
  <si>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</si>
  <si>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</si>
  <si>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</si>
  <si>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</si>
  <si>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</si>
  <si>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</si>
  <si>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</si>
  <si>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</si>
  <si>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</si>
  <si>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</si>
  <si>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</si>
  <si>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</si>
  <si>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</si>
  <si>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</si>
  <si>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</si>
  <si>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</si>
  <si>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</si>
  <si>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</si>
  <si>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</si>
  <si>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</si>
  <si>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</si>
  <si>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</si>
  <si>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</si>
  <si>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</si>
  <si>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</si>
  <si>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</si>
  <si>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</si>
  <si>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</si>
  <si>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</si>
  <si>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</si>
  <si>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</si>
  <si>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</si>
  <si>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</si>
  <si>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</si>
  <si>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</si>
  <si>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</si>
  <si>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</si>
  <si>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</si>
  <si>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</si>
  <si>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</si>
  <si>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</si>
  <si>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</si>
  <si>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</si>
  <si>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</si>
  <si>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</si>
  <si>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</si>
  <si>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</si>
  <si>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</si>
  <si>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</si>
  <si>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</si>
  <si>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</si>
  <si>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</si>
  <si>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</si>
  <si>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</si>
  <si>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</si>
  <si>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</si>
  <si>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</si>
  <si>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</si>
  <si>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</si>
  <si>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</si>
  <si>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</si>
  <si>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</si>
  <si>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</si>
  <si>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</si>
  <si>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</si>
  <si>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</si>
  <si>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</si>
  <si>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</si>
  <si>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</si>
  <si>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</si>
  <si>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</si>
  <si>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</si>
  <si>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</si>
  <si>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</si>
  <si>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</si>
  <si>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</si>
  <si>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</si>
  <si>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</si>
  <si>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</si>
  <si>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</si>
  <si>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</si>
  <si>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</si>
  <si>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</si>
  <si>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</si>
  <si>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</si>
  <si>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</si>
  <si>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</si>
  <si>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</si>
  <si>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</si>
  <si>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</si>
  <si>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</si>
  <si>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</si>
  <si>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</si>
  <si>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</si>
  <si>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</si>
  <si>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</si>
  <si>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</si>
  <si>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</si>
  <si>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</si>
  <si>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</si>
  <si>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</si>
  <si>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</si>
  <si>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</si>
  <si>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</si>
  <si>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</si>
  <si>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</si>
  <si>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</si>
  <si>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</si>
  <si>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</si>
  <si>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</si>
  <si>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</si>
  <si>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</si>
  <si>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</si>
  <si>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</si>
  <si>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</si>
  <si>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</si>
  <si>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</si>
  <si>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</si>
  <si>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</si>
  <si>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</si>
  <si>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</si>
  <si>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</si>
  <si>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</si>
  <si>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</si>
  <si>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</si>
  <si>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</si>
  <si>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</si>
  <si>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</si>
  <si>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</si>
  <si>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</si>
  <si>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</si>
  <si>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</si>
  <si>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</si>
  <si>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</si>
  <si>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</si>
  <si>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</si>
  <si>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</si>
  <si>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</si>
  <si>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</si>
  <si>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</si>
  <si>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</si>
  <si>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</si>
  <si>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</si>
  <si>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</si>
  <si>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</si>
  <si>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</si>
  <si>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</si>
  <si>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</si>
  <si>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</si>
  <si>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</si>
  <si>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</si>
  <si>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</si>
  <si>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</si>
  <si>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</si>
  <si>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</si>
  <si>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</si>
  <si>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</si>
  <si>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</si>
  <si>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</si>
  <si>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</si>
  <si>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</si>
  <si>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</si>
  <si>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</si>
  <si>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</si>
  <si>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</si>
  <si>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</si>
  <si>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</si>
  <si>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</si>
  <si>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</si>
  <si>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</si>
  <si>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</si>
  <si>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</si>
  <si>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</si>
  <si>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</si>
  <si>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</si>
  <si>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</si>
  <si>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</si>
  <si>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</si>
  <si>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</si>
  <si>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</si>
  <si>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</si>
  <si>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</si>
  <si>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</si>
  <si>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</si>
  <si>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</si>
  <si>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</si>
  <si>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</si>
  <si>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</si>
  <si>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</si>
  <si>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</si>
  <si>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</si>
  <si>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</si>
  <si>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</si>
  <si>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</si>
  <si>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</si>
  <si>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</si>
  <si>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</si>
  <si>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</si>
  <si>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</si>
  <si>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</si>
  <si>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</si>
  <si>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</si>
  <si>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</si>
  <si>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</si>
  <si>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</si>
  <si>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</si>
  <si>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</si>
  <si>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</si>
  <si>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</si>
  <si>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</si>
  <si>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</si>
  <si>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</si>
  <si>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</si>
  <si>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</si>
  <si>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</si>
  <si>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</si>
  <si>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</si>
  <si>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</si>
  <si>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</si>
  <si>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</si>
  <si>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</si>
  <si>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</si>
  <si>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</si>
  <si>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</si>
  <si>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</si>
  <si>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</si>
  <si>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</si>
  <si>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</si>
  <si>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</si>
  <si>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</si>
  <si>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</si>
  <si>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</si>
  <si>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</si>
  <si>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</si>
  <si>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</si>
  <si>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</si>
  <si>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</si>
  <si>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</si>
  <si>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</si>
  <si>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</si>
  <si>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</si>
  <si>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</si>
  <si>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</si>
  <si>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</si>
  <si>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</si>
  <si>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</si>
  <si>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</si>
  <si>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</si>
  <si>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</si>
  <si>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</si>
  <si>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</si>
  <si>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</si>
  <si>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</si>
  <si>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</si>
  <si>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</si>
  <si>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</si>
  <si>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</si>
  <si>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</si>
  <si>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</si>
  <si>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</si>
  <si>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</si>
  <si>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</si>
  <si>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</si>
  <si>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</si>
  <si>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</si>
  <si>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</si>
  <si>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</si>
  <si>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</si>
  <si>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</si>
  <si>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</si>
  <si>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</si>
  <si>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</si>
  <si>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</si>
  <si>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</si>
  <si>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</si>
  <si>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</si>
  <si>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</si>
  <si>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</si>
  <si>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</si>
  <si>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</si>
  <si>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</si>
  <si>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</si>
  <si>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</si>
  <si>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</si>
  <si>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</si>
  <si>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</si>
  <si>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</si>
  <si>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</si>
  <si>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</si>
  <si>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</si>
  <si>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</si>
  <si>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</si>
  <si>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</si>
  <si>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</si>
  <si>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</si>
  <si>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</si>
  <si>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</si>
  <si>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</si>
  <si>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</si>
  <si>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</si>
  <si>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</si>
  <si>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</si>
  <si>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</si>
  <si>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</si>
  <si>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</si>
  <si>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</si>
  <si>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</si>
  <si>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</si>
  <si>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</si>
  <si>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</si>
  <si>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</si>
  <si>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</si>
  <si>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</si>
  <si>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</si>
  <si>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</si>
  <si>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</si>
  <si>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</si>
  <si>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</si>
  <si>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</si>
  <si>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</si>
  <si>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</si>
  <si>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</si>
  <si>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</si>
  <si>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</si>
  <si>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</si>
  <si>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</si>
  <si>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</si>
  <si>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</si>
  <si>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</si>
  <si>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</si>
  <si>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</si>
  <si>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</si>
  <si>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</si>
  <si>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</si>
  <si>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</si>
  <si>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</si>
  <si>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</si>
  <si>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</si>
  <si>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</si>
  <si>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</si>
  <si>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</si>
  <si>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</si>
  <si>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</si>
  <si>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</si>
  <si>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</si>
  <si>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</si>
  <si>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</si>
  <si>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</si>
  <si>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</si>
  <si>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</si>
  <si>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</si>
  <si>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</si>
  <si>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</si>
  <si>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</si>
  <si>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</si>
  <si>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</si>
  <si>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</si>
  <si>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</si>
  <si>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</si>
  <si>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</si>
  <si>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</si>
  <si>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</si>
  <si>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</si>
  <si>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</si>
  <si>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</si>
  <si>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</si>
  <si>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</si>
  <si>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</si>
  <si>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</si>
  <si>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</si>
  <si>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</si>
  <si>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</si>
  <si>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</si>
  <si>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</si>
  <si>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</si>
  <si>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</si>
  <si>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</si>
  <si>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</si>
  <si>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</si>
  <si>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</si>
  <si>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</si>
  <si>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</si>
  <si>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</si>
  <si>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</si>
  <si>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</si>
  <si>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</si>
  <si>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</si>
  <si>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</si>
  <si>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</si>
  <si>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</si>
  <si>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</si>
  <si>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</si>
  <si>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</si>
  <si>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</si>
  <si>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</si>
  <si>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</si>
  <si>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</si>
  <si>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</si>
  <si>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</si>
  <si>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</si>
  <si>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</si>
  <si>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</si>
  <si>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</si>
  <si>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</si>
  <si>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</si>
  <si>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</si>
  <si>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</si>
  <si>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</si>
  <si>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</si>
  <si>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</si>
  <si>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</si>
  <si>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</si>
  <si>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</si>
  <si>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</si>
  <si>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</si>
  <si>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</si>
  <si>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</si>
  <si>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</si>
  <si>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</si>
  <si>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</si>
  <si>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</si>
  <si>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</si>
  <si>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</si>
  <si>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</si>
  <si>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</si>
  <si>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</si>
  <si>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</si>
  <si>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</si>
  <si>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</si>
  <si>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</si>
  <si>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</si>
  <si>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</si>
  <si>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</si>
  <si>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</si>
  <si>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</si>
  <si>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</si>
  <si>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</si>
  <si>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</si>
  <si>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</si>
  <si>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</si>
  <si>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</si>
  <si>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</si>
  <si>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</si>
  <si>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</si>
  <si>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</si>
  <si>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</si>
  <si>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</si>
  <si>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</si>
  <si>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</si>
  <si>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</si>
  <si>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</si>
  <si>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</si>
  <si>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</si>
  <si>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</si>
  <si>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</si>
  <si>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</si>
  <si>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</si>
  <si>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</si>
  <si>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</si>
  <si>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</si>
  <si>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</si>
  <si>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</si>
  <si>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</si>
  <si>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</si>
  <si>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</si>
  <si>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</si>
  <si>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</si>
  <si>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</si>
  <si>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</si>
  <si>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</si>
  <si>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</si>
  <si>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</si>
  <si>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</si>
  <si>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</si>
  <si>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</si>
  <si>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</si>
  <si>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</si>
  <si>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</si>
  <si>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</si>
  <si>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</si>
  <si>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</si>
  <si>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</si>
  <si>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</si>
  <si>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</si>
  <si>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</si>
  <si>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</si>
  <si>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</si>
  <si>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</si>
  <si>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</si>
  <si>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</si>
  <si>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</si>
  <si>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</si>
  <si>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</si>
  <si>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</si>
  <si>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</si>
  <si>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</si>
  <si>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</si>
  <si>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</si>
  <si>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</si>
  <si>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</si>
  <si>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</si>
  <si>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</si>
  <si>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</si>
  <si>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</si>
  <si>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</si>
  <si>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</si>
  <si>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</si>
  <si>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</si>
  <si>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</si>
  <si>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</si>
  <si>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</si>
  <si>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</si>
  <si>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</si>
  <si>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</si>
  <si>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</si>
  <si>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</si>
  <si>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</si>
  <si>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</si>
  <si>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</si>
  <si>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</si>
  <si>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</si>
  <si>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</si>
  <si>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</si>
  <si>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</si>
  <si>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</si>
  <si>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</si>
  <si>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</si>
  <si>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</si>
  <si>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</si>
  <si>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</si>
  <si>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</si>
  <si>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</si>
  <si>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</si>
  <si>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</si>
  <si>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</si>
  <si>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</si>
  <si>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</si>
  <si>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</si>
  <si>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</si>
  <si>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</si>
  <si>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</si>
  <si>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</si>
  <si>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</si>
  <si>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</si>
  <si>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</si>
  <si>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</si>
  <si>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</si>
  <si>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</si>
  <si>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</si>
  <si>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</si>
  <si>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</si>
  <si>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</si>
  <si>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</si>
  <si>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</si>
  <si>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</si>
  <si>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</si>
  <si>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</si>
  <si>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</si>
  <si>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</si>
  <si>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</si>
  <si>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</si>
  <si>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</si>
  <si>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</si>
  <si>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</si>
  <si>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</si>
  <si>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</si>
  <si>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</si>
  <si>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</si>
  <si>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</si>
  <si>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</si>
  <si>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</si>
  <si>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</si>
  <si>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</si>
  <si>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</si>
  <si>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</si>
  <si>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</si>
  <si>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</si>
  <si>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</si>
  <si>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</si>
  <si>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</si>
  <si>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</si>
  <si>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</si>
  <si>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</si>
  <si>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</si>
  <si>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</si>
  <si>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</si>
  <si>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</si>
  <si>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</si>
  <si>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</si>
  <si>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</si>
  <si>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</si>
  <si>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</si>
  <si>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</si>
  <si>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</si>
  <si>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</si>
  <si>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</si>
  <si>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</si>
  <si>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</si>
  <si>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</si>
  <si>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</si>
  <si>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</si>
  <si>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</si>
  <si>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</si>
  <si>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</si>
  <si>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</si>
  <si>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</si>
  <si>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</si>
  <si>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</si>
  <si>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</si>
  <si>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</si>
  <si>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</si>
  <si>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</si>
  <si>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</si>
  <si>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</si>
  <si>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</si>
  <si>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</si>
  <si>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</si>
  <si>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</si>
  <si>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</si>
  <si>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</si>
  <si>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</si>
  <si>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</si>
  <si>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</si>
  <si>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</si>
  <si>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</si>
  <si>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</si>
  <si>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</si>
  <si>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</si>
  <si>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</si>
  <si>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</si>
  <si>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</si>
  <si>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</si>
  <si>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</si>
  <si>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</si>
  <si>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</si>
  <si>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</si>
  <si>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</si>
  <si>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</si>
  <si>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</si>
  <si>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</si>
  <si>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</si>
  <si>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</si>
  <si>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</si>
  <si>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</si>
  <si>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</si>
  <si>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</si>
  <si>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</si>
  <si>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</si>
  <si>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</si>
  <si>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</si>
  <si>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</si>
  <si>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</si>
  <si>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</si>
  <si>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</si>
  <si>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</si>
  <si>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</si>
  <si>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</si>
  <si>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</si>
  <si>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</si>
  <si>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</si>
  <si>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</si>
  <si>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</si>
  <si>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</si>
  <si>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</si>
  <si>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</si>
  <si>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</si>
  <si>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</si>
  <si>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</si>
  <si>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</si>
  <si>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</si>
  <si>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</si>
  <si>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</si>
  <si>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</si>
  <si>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</si>
  <si>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</si>
  <si>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</si>
  <si>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</si>
  <si>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</si>
  <si>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</si>
  <si>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</si>
  <si>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</si>
  <si>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</si>
  <si>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</si>
  <si>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</si>
  <si>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</si>
  <si>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</si>
  <si>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</si>
  <si>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</si>
  <si>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</si>
  <si>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</si>
  <si>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</si>
  <si>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</si>
  <si>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</si>
  <si>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</si>
  <si>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</si>
  <si>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</si>
  <si>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</si>
  <si>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</si>
  <si>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</si>
  <si>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</si>
  <si>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</si>
  <si>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</si>
  <si>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</si>
  <si>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</si>
  <si>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</si>
  <si>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</si>
  <si>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</si>
  <si>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</si>
  <si>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</si>
  <si>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</si>
  <si>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</si>
  <si>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</si>
  <si>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</si>
  <si>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</si>
  <si>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</si>
  <si>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</si>
  <si>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</si>
  <si>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</si>
  <si>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</si>
  <si>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</si>
  <si>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</si>
  <si>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</si>
  <si>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</si>
  <si>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</si>
  <si>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</si>
  <si>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</si>
  <si>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</si>
  <si>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</si>
  <si>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</si>
  <si>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</si>
  <si>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</si>
  <si>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</si>
  <si>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</si>
  <si>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</si>
  <si>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</si>
  <si>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</si>
  <si>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</si>
  <si>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</si>
  <si>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</si>
  <si>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</si>
  <si>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</si>
  <si>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</si>
  <si>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</si>
  <si>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</si>
  <si>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</si>
  <si>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</si>
  <si>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</si>
  <si>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</si>
  <si>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</si>
  <si>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</si>
  <si>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</si>
  <si>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</si>
  <si>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</si>
  <si>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</si>
  <si>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</si>
  <si>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</si>
  <si>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</si>
  <si>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</si>
  <si>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</si>
  <si>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</si>
  <si>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</si>
  <si>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</si>
  <si>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</si>
  <si>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</si>
  <si>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</si>
  <si>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</si>
  <si>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</si>
  <si>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</si>
  <si>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</si>
  <si>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</si>
  <si>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</si>
  <si>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</si>
  <si>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</si>
  <si>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</si>
  <si>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</si>
  <si>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</si>
  <si>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</si>
  <si>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</si>
  <si>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</si>
  <si>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</si>
  <si>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</si>
  <si>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</si>
  <si>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</si>
  <si>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</si>
  <si>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</si>
  <si>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</si>
  <si>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</si>
  <si>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</si>
  <si>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</si>
  <si>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</si>
  <si>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</si>
  <si>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</si>
  <si>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</si>
  <si>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</si>
  <si>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</si>
  <si>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</si>
  <si>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</si>
  <si>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</si>
  <si>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</si>
  <si>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</si>
  <si>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</si>
  <si>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</si>
  <si>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</si>
  <si>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</si>
  <si>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</si>
  <si>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</si>
  <si>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</si>
  <si>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</si>
  <si>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</si>
  <si>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</si>
  <si>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</si>
  <si>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</si>
  <si>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</si>
  <si>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</si>
  <si>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</si>
  <si>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</si>
  <si>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</si>
  <si>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</si>
  <si>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</si>
  <si>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</si>
  <si>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</si>
  <si>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</si>
  <si>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</si>
  <si>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</si>
  <si>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</si>
  <si>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</si>
  <si>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</si>
  <si>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</si>
  <si>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</si>
  <si>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</si>
  <si>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</si>
  <si>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</si>
  <si>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</si>
  <si>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</si>
  <si>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</si>
  <si>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</si>
  <si>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</si>
  <si>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</si>
  <si>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</si>
  <si>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</si>
  <si>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</si>
  <si>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</si>
  <si>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</si>
  <si>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</si>
  <si>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</si>
  <si>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</si>
  <si>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</si>
  <si>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</si>
  <si>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</si>
  <si>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</si>
  <si>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</si>
  <si>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</si>
  <si>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</si>
  <si>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</si>
  <si>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</si>
  <si>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</si>
  <si>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</si>
  <si>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</si>
  <si>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</si>
  <si>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</si>
  <si>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</si>
  <si>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</si>
  <si>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</si>
  <si>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</si>
  <si>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</si>
  <si>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</si>
  <si>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</si>
  <si>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</si>
  <si>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</si>
  <si>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</si>
  <si>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</si>
  <si>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</si>
  <si>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</si>
  <si>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</si>
  <si>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</si>
  <si>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</si>
  <si>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</si>
  <si>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</si>
  <si>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</si>
  <si>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</si>
  <si>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</si>
  <si>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</si>
  <si>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</si>
  <si>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</si>
  <si>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</si>
  <si>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</si>
  <si>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</si>
  <si>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</si>
  <si>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</si>
  <si>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</si>
  <si>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</si>
  <si>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</si>
  <si>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</si>
  <si>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</si>
  <si>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</si>
  <si>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</si>
  <si>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</si>
  <si>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</si>
  <si>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</si>
  <si>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</si>
  <si>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</si>
  <si>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</si>
  <si>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</si>
  <si>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</si>
  <si>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</si>
  <si>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</si>
  <si>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</si>
  <si>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</si>
  <si>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</si>
  <si>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</si>
  <si>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</si>
  <si>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</si>
  <si>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</si>
  <si>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</si>
  <si>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</si>
  <si>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</si>
  <si>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</si>
  <si>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</si>
  <si>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</si>
  <si>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</si>
  <si>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</si>
  <si>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</si>
  <si>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</si>
  <si>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</si>
  <si>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</si>
  <si>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</si>
  <si>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</si>
  <si>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</si>
  <si>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</si>
  <si>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</si>
  <si>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</si>
  <si>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</si>
  <si>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</si>
  <si>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</si>
  <si>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</si>
  <si>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</si>
  <si>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</si>
  <si>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</si>
  <si>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</si>
  <si>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</si>
  <si>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</si>
  <si>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</si>
  <si>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</si>
  <si>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</si>
  <si>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</si>
  <si>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</si>
  <si>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</si>
  <si>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</si>
  <si>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</si>
  <si>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</si>
  <si>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</si>
  <si>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</si>
  <si>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</si>
  <si>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</si>
  <si>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</si>
  <si>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</si>
  <si>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</si>
  <si>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</si>
  <si>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</si>
  <si>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</si>
  <si>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</si>
  <si>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</si>
  <si>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</si>
  <si>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</si>
  <si>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</si>
  <si>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</si>
  <si>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</si>
  <si>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</si>
  <si>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</si>
  <si>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</si>
  <si>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</si>
  <si>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</si>
  <si>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</si>
  <si>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</si>
  <si>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</si>
  <si>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</si>
  <si>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</si>
  <si>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</si>
  <si>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</si>
  <si>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</si>
  <si>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</si>
  <si>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</si>
  <si>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</si>
  <si>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</si>
  <si>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</si>
  <si>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</si>
  <si>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</si>
  <si>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</si>
  <si>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</si>
  <si>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</si>
  <si>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</si>
  <si>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</si>
  <si>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</si>
  <si>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</si>
  <si>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</si>
  <si>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</si>
  <si>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</si>
  <si>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</si>
  <si>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</si>
  <si>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</si>
  <si>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</si>
  <si>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</si>
  <si>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</si>
  <si>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</si>
  <si>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</si>
  <si>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</si>
  <si>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</si>
  <si>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</si>
  <si>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</si>
  <si>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</si>
  <si>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</si>
  <si>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</si>
  <si>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</si>
  <si>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</si>
  <si>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</si>
  <si>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</si>
  <si>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</si>
  <si>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</si>
  <si>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</si>
  <si>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</si>
  <si>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</si>
  <si>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</si>
  <si>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</si>
  <si>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</si>
  <si>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</si>
  <si>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</si>
  <si>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</si>
  <si>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</si>
  <si>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</si>
  <si>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</si>
  <si>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</si>
  <si>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</si>
  <si>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</si>
  <si>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</si>
  <si>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</si>
  <si>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</si>
  <si>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</si>
  <si>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</si>
  <si>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</si>
  <si>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</si>
  <si>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</si>
  <si>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</si>
  <si>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</si>
  <si>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</si>
  <si>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</si>
  <si>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</si>
  <si>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</si>
  <si>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</si>
  <si>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</si>
  <si>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</si>
  <si>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</si>
  <si>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</si>
  <si>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</si>
  <si>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</si>
  <si>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</si>
  <si>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</si>
  <si>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</si>
  <si>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</si>
  <si>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</si>
  <si>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</si>
  <si>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</si>
  <si>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</si>
  <si>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</si>
  <si>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</si>
  <si>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</si>
  <si>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</si>
  <si>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</si>
  <si>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</si>
  <si>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</si>
  <si>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</si>
  <si>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</si>
  <si>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</si>
  <si>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</si>
  <si>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</si>
  <si>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</si>
  <si>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</si>
  <si>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</si>
  <si>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</si>
  <si>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</si>
  <si>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</si>
  <si>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</si>
  <si>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</si>
  <si>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</si>
  <si>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</si>
  <si>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</si>
  <si>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</si>
  <si>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</si>
  <si>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</si>
  <si>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</si>
  <si>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</si>
  <si>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</si>
  <si>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</si>
  <si>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</si>
  <si>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</si>
  <si>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</si>
  <si>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</si>
  <si>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</si>
  <si>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</si>
  <si>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</si>
  <si>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</si>
  <si>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</si>
  <si>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</si>
  <si>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</si>
  <si>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</si>
  <si>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</si>
  <si>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</si>
  <si>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</si>
  <si>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</si>
  <si>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</si>
  <si>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</si>
  <si>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</si>
  <si>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</si>
  <si>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</si>
  <si>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</si>
  <si>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</si>
  <si>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</si>
  <si>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</si>
  <si>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</si>
  <si>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</si>
  <si>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</si>
  <si>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</si>
  <si>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</si>
  <si>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</si>
  <si>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</si>
  <si>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</si>
  <si>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</si>
  <si>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</si>
  <si>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</si>
  <si>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</si>
  <si>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</si>
  <si>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</si>
  <si>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</si>
  <si>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</si>
  <si>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</si>
  <si>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</si>
  <si>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</si>
  <si>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</si>
  <si>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</si>
  <si>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</si>
  <si>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</si>
  <si>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</si>
  <si>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</si>
  <si>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</si>
  <si>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</si>
  <si>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</si>
  <si>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</si>
  <si>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</si>
  <si>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</si>
  <si>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</si>
  <si>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</si>
  <si>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</si>
  <si>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</si>
  <si>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</si>
  <si>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</si>
  <si>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</si>
  <si>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</si>
  <si>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</si>
  <si>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</si>
  <si>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</si>
  <si>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</si>
  <si>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</si>
  <si>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</si>
  <si>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</si>
  <si>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</si>
  <si>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</si>
  <si>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</si>
  <si>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</si>
  <si>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</si>
  <si>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</si>
  <si>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</si>
  <si>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</si>
  <si>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</si>
  <si>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</si>
  <si>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</si>
  <si>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</si>
  <si>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</si>
  <si>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</si>
  <si>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</si>
  <si>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</si>
  <si>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</si>
  <si>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</si>
  <si>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</si>
  <si>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</si>
  <si>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</si>
  <si>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</si>
  <si>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</si>
  <si>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</si>
  <si>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</si>
  <si>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</si>
  <si>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</si>
  <si>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</si>
  <si>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</si>
  <si>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</si>
  <si>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</si>
  <si>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</si>
  <si>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</si>
  <si>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</si>
  <si>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</si>
  <si>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</si>
  <si>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</si>
  <si>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</si>
  <si>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</si>
  <si>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</si>
  <si>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</si>
  <si>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</si>
  <si>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</si>
  <si>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</si>
  <si>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</si>
  <si>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</si>
  <si>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</si>
  <si>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</si>
  <si>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</si>
  <si>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</si>
  <si>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</si>
  <si>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</si>
  <si>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</si>
  <si>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</si>
  <si>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</si>
  <si>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</si>
  <si>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</si>
  <si>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</si>
  <si>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</si>
  <si>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</si>
  <si>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</si>
  <si>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</si>
  <si>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</si>
  <si>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</si>
  <si>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</si>
  <si>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</si>
  <si>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</si>
  <si>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</si>
  <si>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</si>
  <si>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</si>
  <si>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</si>
  <si>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</si>
  <si>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</si>
  <si>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</si>
  <si>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</si>
  <si>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</si>
  <si>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</si>
  <si>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</si>
  <si>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</si>
  <si>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</si>
  <si>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</si>
  <si>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</si>
  <si>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</si>
  <si>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</si>
  <si>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</si>
  <si>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</si>
  <si>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</si>
  <si>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</si>
  <si>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</si>
  <si>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</si>
  <si>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</si>
  <si>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</si>
  <si>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</si>
  <si>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</si>
  <si>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</si>
  <si>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</si>
  <si>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</si>
  <si>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</si>
  <si>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</si>
  <si>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</si>
  <si>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</si>
  <si>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</si>
  <si>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</si>
  <si>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</si>
  <si>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</si>
  <si>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</si>
  <si>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</si>
  <si>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</si>
  <si>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</si>
  <si>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</si>
  <si>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</si>
  <si>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</si>
  <si>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</si>
  <si>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</si>
  <si>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</si>
  <si>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</si>
  <si>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</si>
  <si>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</si>
  <si>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</si>
  <si>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</si>
  <si>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</si>
  <si>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</si>
  <si>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</si>
  <si>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</si>
  <si>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</si>
  <si>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</si>
  <si>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</si>
  <si>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</si>
  <si>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</si>
  <si>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</si>
  <si>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</si>
  <si>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</si>
  <si>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</si>
  <si>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</si>
  <si>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</si>
  <si>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</si>
  <si>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</si>
  <si>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</si>
  <si>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</si>
  <si>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</si>
  <si>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</si>
  <si>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</si>
  <si>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</si>
  <si>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</si>
  <si>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</si>
  <si>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</si>
  <si>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</si>
  <si>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</si>
  <si>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</si>
  <si>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</si>
  <si>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</si>
  <si>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</si>
  <si>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</si>
  <si>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</si>
  <si>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</si>
  <si>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</si>
  <si>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</si>
  <si>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</si>
  <si>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</si>
  <si>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</si>
  <si>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</si>
  <si>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</si>
  <si>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</si>
  <si>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</si>
  <si>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</si>
  <si>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</si>
  <si>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</si>
  <si>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</si>
  <si>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</si>
  <si>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</si>
  <si>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</si>
  <si>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</si>
  <si>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</si>
  <si>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</si>
  <si>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</si>
  <si>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</si>
  <si>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</si>
  <si>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</si>
  <si>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</si>
  <si>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</si>
  <si>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</si>
  <si>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</si>
  <si>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</si>
  <si>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</si>
  <si>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</si>
  <si>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</si>
  <si>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</si>
  <si>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</si>
  <si>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</si>
  <si>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</si>
  <si>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</si>
  <si>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</si>
  <si>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</si>
  <si>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</si>
  <si>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</si>
  <si>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</si>
  <si>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</si>
  <si>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</si>
  <si>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</si>
  <si>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</si>
  <si>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</si>
  <si>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</si>
  <si>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</si>
  <si>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</si>
  <si>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</si>
  <si>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</si>
  <si>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</si>
  <si>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</si>
  <si>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</si>
  <si>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</si>
  <si>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</si>
  <si>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</si>
  <si>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</si>
  <si>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</si>
  <si>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</si>
  <si>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</si>
  <si>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</si>
  <si>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</si>
  <si>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</si>
  <si>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</si>
  <si>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</si>
  <si>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</si>
  <si>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</si>
  <si>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</si>
  <si>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</si>
  <si>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</si>
  <si>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</si>
  <si>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</si>
  <si>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</si>
  <si>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</si>
  <si>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</si>
  <si>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</si>
  <si>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</si>
  <si>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</si>
  <si>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</si>
  <si>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</si>
  <si>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</si>
  <si>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</si>
  <si>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</si>
  <si>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</si>
  <si>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</si>
  <si>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</si>
  <si>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</si>
  <si>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</si>
  <si>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</si>
  <si>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</si>
  <si>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</si>
  <si>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</si>
  <si>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</si>
  <si>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</si>
  <si>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</si>
  <si>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</si>
  <si>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</si>
  <si>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</si>
  <si>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</si>
  <si>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</si>
  <si>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</si>
  <si>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</si>
  <si>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</si>
  <si>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</si>
  <si>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</si>
  <si>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</si>
  <si>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</si>
  <si>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</si>
  <si>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</si>
  <si>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</si>
  <si>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</si>
  <si>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</si>
  <si>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</si>
  <si>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</si>
  <si>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</si>
  <si>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</si>
  <si>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</si>
  <si>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</si>
  <si>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</si>
  <si>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</si>
  <si>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</si>
  <si>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</si>
  <si>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</si>
  <si>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</si>
  <si>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</si>
  <si>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</si>
  <si>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</si>
  <si>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</si>
  <si>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</si>
  <si>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</si>
  <si>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</si>
  <si>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</si>
  <si>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</si>
  <si>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</si>
  <si>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</si>
  <si>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</si>
  <si>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</si>
  <si>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</si>
  <si>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</si>
  <si>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</si>
  <si>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</si>
  <si>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</si>
  <si>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</si>
  <si>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</si>
  <si>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</si>
  <si>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</si>
  <si>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</si>
  <si>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</si>
  <si>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</si>
  <si>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</si>
  <si>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</si>
  <si>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</si>
  <si>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</si>
  <si>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</si>
  <si>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</si>
  <si>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</si>
  <si>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</si>
  <si>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</si>
  <si>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</si>
  <si>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</si>
  <si>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</si>
  <si>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</si>
  <si>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</si>
  <si>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</si>
  <si>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</si>
  <si>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</si>
  <si>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</si>
  <si>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</si>
  <si>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</si>
  <si>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</si>
  <si>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</si>
  <si>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</si>
  <si>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</si>
  <si>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</si>
  <si>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</si>
  <si>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</si>
  <si>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</si>
  <si>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</si>
  <si>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</si>
  <si>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</si>
  <si>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</si>
  <si>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</si>
  <si>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</si>
  <si>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</si>
  <si>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</si>
  <si>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</si>
  <si>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</si>
  <si>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</si>
  <si>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</si>
  <si>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</si>
  <si>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</si>
  <si>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</si>
  <si>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</si>
  <si>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</si>
  <si>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</si>
  <si>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</si>
  <si>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</si>
  <si>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</si>
  <si>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</si>
  <si>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</si>
  <si>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</si>
  <si>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</si>
  <si>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</si>
  <si>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</si>
  <si>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</si>
  <si>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</si>
  <si>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</si>
  <si>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</si>
  <si>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</si>
  <si>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</si>
  <si>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</si>
  <si>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</si>
  <si>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</si>
  <si>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</si>
  <si>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</si>
  <si>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</si>
  <si>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</si>
  <si>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</si>
  <si>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</si>
  <si>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</si>
  <si>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</si>
  <si>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</si>
  <si>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</si>
  <si>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</si>
  <si>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</si>
  <si>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</si>
  <si>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</si>
  <si>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</si>
  <si>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</si>
  <si>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</si>
  <si>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</si>
  <si>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</si>
  <si>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</si>
  <si>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</si>
  <si>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</si>
  <si>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</si>
  <si>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</si>
  <si>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</si>
  <si>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</si>
  <si>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</si>
  <si>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</si>
  <si>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</si>
  <si>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</si>
  <si>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</si>
  <si>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</si>
  <si>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</si>
  <si>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</si>
  <si>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</si>
  <si>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</si>
  <si>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</si>
  <si>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</si>
  <si>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</si>
  <si>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</si>
  <si>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</si>
  <si>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</si>
  <si>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</si>
  <si>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</si>
  <si>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</si>
  <si>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</si>
  <si>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</si>
  <si>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</si>
  <si>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</si>
  <si>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</si>
  <si>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</si>
  <si>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</si>
  <si>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</si>
  <si>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</si>
  <si>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</si>
  <si>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</si>
  <si>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</si>
  <si>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</si>
  <si>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</si>
  <si>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</si>
  <si>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</si>
  <si>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</si>
  <si>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</si>
  <si>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</si>
  <si>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</si>
  <si>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</si>
  <si>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</si>
  <si>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</si>
  <si>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</si>
  <si>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</si>
  <si>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</si>
  <si>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</si>
  <si>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</si>
  <si>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</si>
  <si>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</si>
  <si>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</si>
  <si>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</si>
  <si>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</si>
  <si>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</si>
  <si>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</si>
  <si>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</si>
  <si>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</si>
  <si>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</si>
  <si>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</si>
  <si>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</si>
  <si>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</si>
  <si>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</si>
  <si>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</si>
  <si>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</si>
  <si>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</si>
  <si>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</si>
  <si>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</si>
  <si>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</si>
  <si>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</si>
  <si>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</si>
  <si>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</si>
  <si>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</si>
  <si>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</si>
  <si>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</si>
  <si>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</si>
  <si>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</si>
  <si>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</si>
  <si>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</si>
  <si>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</si>
  <si>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</si>
  <si>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</si>
  <si>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</si>
  <si>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</si>
  <si>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</si>
  <si>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</si>
  <si>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</si>
  <si>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</si>
  <si>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</si>
  <si>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</si>
  <si>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</si>
  <si>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</si>
  <si>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</si>
  <si>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</si>
  <si>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</si>
  <si>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</si>
  <si>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</si>
  <si>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</si>
  <si>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</si>
  <si>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</si>
  <si>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</si>
  <si>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</si>
  <si>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</si>
  <si>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</si>
  <si>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</si>
  <si>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</si>
  <si>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</si>
  <si>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</si>
  <si>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</si>
  <si>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</si>
  <si>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</si>
  <si>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</si>
  <si>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</si>
  <si>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</si>
  <si>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</si>
  <si>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</si>
  <si>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</si>
  <si>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</si>
  <si>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</si>
  <si>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</si>
  <si>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</si>
  <si>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</si>
  <si>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</si>
  <si>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</si>
  <si>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</si>
  <si>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</si>
  <si>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</si>
  <si>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</si>
  <si>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</si>
  <si>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</si>
  <si>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</si>
  <si>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</si>
  <si>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</si>
  <si>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</si>
  <si>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</si>
  <si>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</si>
  <si>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</si>
  <si>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</si>
  <si>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</si>
  <si>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</si>
  <si>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</si>
  <si>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</si>
  <si>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</si>
  <si>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</si>
  <si>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</si>
  <si>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</si>
  <si>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</si>
  <si>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</si>
  <si>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</si>
  <si>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</si>
  <si>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</si>
  <si>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</si>
  <si>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</si>
  <si>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</si>
  <si>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</si>
  <si>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</si>
  <si>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</si>
  <si>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</si>
  <si>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</si>
  <si>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</si>
  <si>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</si>
  <si>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</si>
  <si>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</si>
  <si>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</si>
  <si>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</si>
  <si>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</si>
  <si>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</si>
  <si>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</si>
  <si>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</si>
  <si>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</si>
  <si>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</si>
  <si>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</si>
  <si>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</si>
  <si>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</si>
  <si>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</si>
  <si>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</si>
  <si>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</si>
  <si>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</si>
  <si>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</si>
  <si>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</si>
  <si>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</si>
  <si>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</si>
  <si>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</si>
  <si>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</si>
  <si>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</si>
  <si>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</si>
  <si>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</si>
  <si>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</si>
  <si>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</si>
  <si>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</si>
  <si>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</si>
  <si>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</si>
  <si>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</si>
  <si>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</si>
  <si>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</si>
  <si>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</si>
  <si>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</si>
  <si>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</si>
  <si>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</si>
  <si>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</si>
  <si>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</si>
  <si>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</si>
  <si>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</si>
  <si>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</si>
  <si>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</si>
  <si>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</si>
  <si>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</si>
  <si>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</si>
  <si>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</si>
  <si>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</si>
  <si>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</si>
  <si>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</si>
  <si>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</si>
  <si>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</si>
  <si>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</si>
  <si>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</si>
  <si>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</si>
  <si>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</si>
  <si>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</si>
  <si>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</si>
  <si>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</si>
  <si>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</si>
  <si>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</si>
  <si>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</si>
  <si>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</si>
  <si>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</si>
  <si>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</si>
  <si>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</si>
  <si>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</si>
  <si>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</si>
  <si>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</si>
  <si>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</si>
  <si>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</si>
  <si>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</si>
  <si>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</si>
  <si>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</si>
  <si>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</si>
  <si>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</si>
  <si>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</si>
  <si>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</si>
  <si>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</si>
  <si>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</si>
  <si>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</si>
  <si>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</si>
  <si>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</si>
  <si>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</si>
  <si>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</si>
  <si>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</si>
  <si>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</si>
  <si>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</si>
  <si>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</si>
  <si>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</si>
  <si>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</si>
  <si>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</si>
  <si>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</si>
  <si>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</si>
  <si>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</si>
  <si>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</si>
  <si>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</si>
  <si>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</si>
  <si>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</si>
  <si>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</si>
  <si>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</si>
  <si>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</si>
  <si>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</si>
  <si>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</si>
  <si>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</si>
  <si>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</si>
  <si>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</si>
  <si>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</si>
  <si>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</si>
  <si>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</si>
  <si>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</si>
  <si>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</si>
  <si>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</si>
  <si>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</si>
  <si>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</si>
  <si>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</si>
  <si>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</si>
  <si>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</si>
  <si>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</si>
  <si>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</si>
  <si>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</si>
  <si>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</si>
  <si>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</si>
  <si>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</si>
  <si>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</si>
  <si>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</si>
  <si>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</si>
  <si>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</si>
  <si>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</si>
  <si>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</si>
  <si>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</si>
  <si>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</si>
  <si>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</si>
  <si>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</si>
  <si>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</si>
  <si>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</si>
  <si>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</si>
  <si>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</si>
  <si>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</si>
  <si>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</si>
  <si>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</si>
  <si>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</si>
  <si>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</si>
  <si>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</si>
  <si>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</si>
  <si>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</si>
  <si>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</si>
  <si>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</si>
  <si>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</si>
  <si>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</si>
  <si>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</si>
  <si>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</si>
  <si>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</si>
  <si>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</si>
  <si>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</si>
  <si>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</si>
  <si>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</si>
  <si>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</si>
  <si>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</si>
  <si>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</si>
  <si>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</si>
  <si>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</si>
  <si>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</si>
  <si>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</si>
  <si>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</si>
  <si>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</si>
  <si>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</si>
  <si>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</si>
  <si>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</si>
  <si>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</si>
  <si>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</si>
  <si>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</si>
  <si>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</si>
  <si>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</si>
  <si>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</si>
  <si>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</si>
  <si>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</si>
  <si>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</si>
  <si>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</si>
  <si>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</si>
  <si>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</si>
  <si>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</si>
  <si>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</si>
  <si>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</si>
  <si>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</si>
  <si>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</si>
  <si>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</si>
  <si>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</si>
  <si>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</si>
  <si>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</si>
  <si>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</si>
  <si>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</si>
  <si>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</si>
  <si>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</si>
  <si>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</si>
  <si>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</si>
  <si>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</si>
  <si>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</si>
  <si>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</si>
  <si>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</si>
  <si>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</si>
  <si>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</si>
  <si>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</si>
  <si>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</si>
  <si>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</si>
  <si>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</si>
  <si>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</si>
  <si>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</si>
  <si>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</si>
  <si>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</si>
  <si>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</si>
  <si>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</si>
  <si>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</si>
  <si>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</si>
  <si>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</si>
  <si>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</si>
  <si>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</si>
  <si>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</si>
  <si>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</si>
  <si>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</si>
  <si>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</si>
  <si>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</si>
  <si>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</si>
  <si>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</si>
  <si>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</si>
  <si>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</si>
  <si>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</si>
  <si>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</si>
  <si>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</si>
  <si>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</si>
  <si>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</si>
  <si>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</si>
  <si>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</si>
  <si>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</si>
  <si>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</si>
  <si>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</si>
  <si>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</si>
  <si>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</si>
  <si>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</si>
  <si>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</si>
  <si>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</si>
  <si>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</si>
  <si>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</si>
  <si>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</si>
  <si>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</si>
  <si>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</si>
  <si>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</si>
  <si>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</si>
  <si>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</si>
  <si>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</si>
  <si>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</si>
  <si>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</si>
  <si>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</si>
  <si>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</si>
  <si>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</si>
  <si>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</si>
  <si>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</si>
  <si>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</si>
  <si>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</si>
  <si>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</si>
  <si>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</si>
  <si>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</si>
  <si>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</si>
  <si>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</si>
  <si>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</si>
  <si>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</si>
  <si>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</si>
  <si>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</si>
  <si>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</si>
  <si>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</si>
  <si>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</si>
  <si>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</si>
  <si>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</si>
  <si>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</si>
  <si>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</si>
  <si>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</si>
  <si>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</si>
  <si>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</si>
  <si>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</si>
  <si>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</si>
  <si>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</si>
  <si>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</si>
  <si>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</si>
  <si>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</si>
  <si>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</si>
  <si>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</si>
  <si>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</si>
  <si>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</si>
  <si>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</si>
  <si>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</si>
  <si>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</si>
  <si>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</si>
  <si>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</si>
  <si>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</si>
  <si>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</si>
  <si>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</si>
  <si>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</si>
  <si>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</si>
  <si>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</si>
  <si>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</si>
  <si>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</si>
  <si>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</si>
  <si>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</si>
  <si>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</si>
  <si>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</si>
  <si>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</si>
  <si>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</si>
  <si>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</si>
  <si>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</si>
  <si>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</si>
  <si>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</si>
  <si>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</si>
  <si>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</si>
  <si>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</si>
  <si>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</si>
  <si>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</si>
  <si>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</si>
  <si>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</si>
  <si>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</si>
  <si>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</si>
  <si>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</si>
  <si>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</si>
  <si>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</si>
  <si>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</si>
  <si>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</si>
  <si>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</si>
  <si>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</si>
  <si>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</si>
  <si>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</si>
  <si>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</si>
  <si>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</si>
  <si>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</si>
  <si>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</si>
  <si>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</si>
  <si>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</si>
  <si>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</si>
  <si>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</si>
  <si>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</si>
  <si>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</si>
  <si>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</si>
  <si>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</si>
  <si>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</si>
  <si>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</si>
  <si>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</si>
  <si>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</si>
  <si>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</si>
  <si>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</si>
  <si>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</si>
  <si>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</si>
  <si>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</si>
  <si>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</si>
  <si>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</si>
  <si>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</si>
  <si>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</si>
  <si>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</si>
  <si>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</si>
  <si>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</si>
  <si>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</si>
  <si>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</si>
  <si>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</si>
  <si>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</si>
  <si>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</si>
  <si>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</si>
  <si>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</si>
  <si>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</si>
  <si>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</si>
  <si>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</si>
  <si>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</si>
  <si>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</si>
  <si>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</si>
  <si>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</si>
  <si>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</si>
  <si>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</si>
  <si>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</si>
  <si>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</si>
  <si>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</si>
  <si>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</si>
  <si>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</si>
  <si>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</si>
  <si>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</si>
  <si>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</si>
  <si>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</si>
  <si>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</si>
  <si>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</si>
  <si>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</si>
  <si>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</si>
  <si>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</si>
  <si>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</si>
  <si>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</si>
  <si>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</si>
  <si>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</si>
  <si>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</si>
  <si>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</si>
  <si>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</si>
  <si>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</si>
  <si>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</si>
  <si>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</si>
  <si>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</si>
  <si>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</si>
  <si>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</si>
  <si>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</si>
  <si>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</si>
  <si>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</si>
  <si>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</si>
  <si>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</si>
  <si>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</si>
  <si>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</si>
  <si>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</si>
  <si>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</si>
  <si>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</si>
  <si>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</si>
  <si>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</si>
  <si>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</si>
  <si>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</si>
  <si>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</si>
  <si>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</si>
  <si>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</si>
  <si>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</si>
  <si>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</si>
  <si>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</si>
  <si>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</si>
  <si>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</si>
  <si>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</si>
  <si>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</si>
  <si>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</si>
  <si>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</si>
  <si>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</si>
  <si>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</si>
  <si>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</si>
  <si>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</si>
  <si>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</si>
  <si>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</si>
  <si>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</si>
  <si>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</si>
  <si>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</si>
  <si>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</si>
  <si>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</si>
  <si>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</si>
  <si>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</si>
  <si>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</si>
  <si>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</si>
  <si>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</si>
  <si>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</si>
  <si>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</si>
  <si>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</si>
  <si>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</si>
  <si>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</si>
  <si>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</si>
  <si>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</si>
  <si>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</si>
  <si>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</si>
  <si>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</si>
  <si>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</si>
  <si>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</si>
  <si>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</si>
  <si>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</si>
  <si>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</si>
  <si>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</si>
  <si>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</si>
  <si>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</si>
  <si>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</si>
  <si>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</si>
  <si>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</si>
  <si>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</si>
  <si>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</si>
  <si>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</si>
  <si>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</si>
  <si>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</si>
  <si>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</si>
  <si>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</si>
  <si>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</si>
  <si>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</si>
  <si>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</si>
  <si>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</si>
  <si>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</si>
  <si>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</si>
  <si>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</si>
  <si>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</si>
  <si>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</si>
  <si>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</si>
  <si>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</si>
  <si>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</si>
  <si>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</si>
  <si>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</si>
  <si>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</si>
  <si>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</si>
  <si>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</si>
  <si>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</si>
  <si>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</si>
  <si>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</si>
  <si>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</si>
  <si>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</si>
  <si>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</si>
  <si>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</si>
  <si>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</si>
  <si>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</si>
  <si>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</si>
  <si>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</si>
  <si>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</si>
  <si>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</si>
  <si>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</si>
  <si>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</si>
  <si>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</si>
  <si>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</si>
  <si>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</si>
  <si>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</si>
  <si>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</si>
  <si>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</si>
  <si>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</si>
  <si>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</si>
  <si>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</si>
  <si>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</si>
  <si>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</si>
  <si>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</si>
  <si>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</si>
  <si>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</si>
  <si>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</si>
  <si>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</si>
  <si>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</si>
  <si>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</si>
  <si>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</si>
  <si>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</si>
  <si>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</si>
  <si>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</si>
  <si>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</si>
  <si>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</si>
  <si>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</si>
  <si>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</si>
  <si>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</si>
  <si>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</si>
  <si>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</si>
  <si>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</si>
  <si>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</si>
  <si>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</si>
  <si>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</si>
  <si>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</si>
  <si>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</si>
  <si>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</si>
  <si>
    <t>22100904</t>
  </si>
  <si>
    <t>SA 37600</t>
  </si>
  <si>
    <t>SA 37602</t>
  </si>
  <si>
    <t>18 GRS</t>
  </si>
  <si>
    <t>KENKO PENCIL LEAD PL-212 2B 2.0MM X 12 CM</t>
  </si>
  <si>
    <t>22100921</t>
  </si>
  <si>
    <t>SA 37610</t>
  </si>
  <si>
    <t>KENKO GEL PEN KE-303 T- GEL TRIANGULAR BLACK</t>
  </si>
  <si>
    <t>SA 37613</t>
  </si>
  <si>
    <t>22101015</t>
  </si>
  <si>
    <t>SA 37616</t>
  </si>
  <si>
    <t>2 PAK</t>
  </si>
  <si>
    <t>SA 37637</t>
  </si>
  <si>
    <t>22101207</t>
  </si>
  <si>
    <t>SA 37660</t>
  </si>
  <si>
    <t>KENKO PUNCH NO.85 N</t>
  </si>
  <si>
    <t>KENKO PAPER TRIMMER 10" X 15" (FC) METAL</t>
  </si>
  <si>
    <t>KENKO PAPER TRIMMER 18" X 15" (A3) METAL</t>
  </si>
  <si>
    <t>SA221016384</t>
  </si>
  <si>
    <t>JL-24405</t>
  </si>
  <si>
    <t>MEJA LIPAT HANDLE WARNA</t>
  </si>
  <si>
    <t>22110018</t>
  </si>
  <si>
    <t>SA 37920</t>
  </si>
  <si>
    <t>22110025</t>
  </si>
  <si>
    <t>SA 37931</t>
  </si>
  <si>
    <t>823 DOZ</t>
  </si>
  <si>
    <t>KENKO CUTTER BLADE L-150 (18 MM)</t>
  </si>
  <si>
    <t>22110005</t>
  </si>
  <si>
    <t>sa 37904</t>
  </si>
  <si>
    <t>22110115</t>
  </si>
  <si>
    <t>SA 37966</t>
  </si>
  <si>
    <t>22110164</t>
  </si>
  <si>
    <t>SA 37982</t>
  </si>
  <si>
    <t>22110067</t>
  </si>
  <si>
    <t>SA 37939</t>
  </si>
  <si>
    <t xml:space="preserve">KENKO SCISSOR SC-838 N </t>
  </si>
  <si>
    <t>SA 37955</t>
  </si>
  <si>
    <t>1106</t>
  </si>
  <si>
    <t>DOC RIT OPTIMA</t>
  </si>
  <si>
    <t>3 C CAMPUR, 1 C BIRU</t>
  </si>
  <si>
    <t>HN112022025</t>
  </si>
  <si>
    <t>X 21</t>
  </si>
  <si>
    <t>DISKON CASH 64.000</t>
  </si>
  <si>
    <t>22110194</t>
  </si>
  <si>
    <t>SA 37997</t>
  </si>
  <si>
    <t>KENKO GEL PEN HI TECH H 0.28 MM BLUE</t>
  </si>
  <si>
    <t>KENKO PENCIL 2B-3282 HITAM BINTANG</t>
  </si>
  <si>
    <t>22110248</t>
  </si>
  <si>
    <t>SA 38039</t>
  </si>
  <si>
    <t>SO2022110077482</t>
  </si>
  <si>
    <t>ACRYLIC SISIPAN KERTAS A5 T(15X21 CM)</t>
  </si>
  <si>
    <t>X 27</t>
  </si>
  <si>
    <t>HN112022050</t>
  </si>
  <si>
    <t>CDS2211006</t>
  </si>
  <si>
    <t>I-2022/11-0002/L65</t>
  </si>
  <si>
    <t>OPP 20X40 MIX @700</t>
  </si>
  <si>
    <t>HM/339/11-22H</t>
  </si>
  <si>
    <t>STICK NOTE TF-010</t>
  </si>
  <si>
    <t>HM/340/11-22H</t>
  </si>
  <si>
    <t>STICK NOTE TF 654-8C/200 LBR</t>
  </si>
  <si>
    <t>GA-22-11-0011</t>
  </si>
  <si>
    <t>T17.22</t>
  </si>
  <si>
    <t>22110272</t>
  </si>
  <si>
    <t>SA 38051</t>
  </si>
  <si>
    <t>KENKO GEL PEN HI-TECH-H 0.28 MM BLACK</t>
  </si>
  <si>
    <t>SA 38061</t>
  </si>
  <si>
    <t>KENKO GEL PEN ERASO 16 BLACK</t>
  </si>
  <si>
    <t>22110354</t>
  </si>
  <si>
    <t>SA 38073</t>
  </si>
  <si>
    <t>KENKO BINDER NOTE A5-BNPP-8C-BASIC</t>
  </si>
  <si>
    <t>KENKO BINDER NOTE A5-TS-CC79 (CAMPUS)</t>
  </si>
  <si>
    <t>KENKO BINDER NOTE A5-TS-CC83 (CAMPUS)</t>
  </si>
  <si>
    <t>SA221117410</t>
  </si>
  <si>
    <t>SA221117560</t>
  </si>
  <si>
    <t>SA221117561</t>
  </si>
  <si>
    <t>CLOTH TAPE 48MM (BL) JK OR ORANGE</t>
  </si>
  <si>
    <t>LAMINATING FILM LF100-2231 (A4) JK</t>
  </si>
  <si>
    <t>(10 PAK X 100 PCS)</t>
  </si>
  <si>
    <t>MASKING TAPE 24MM X 20M JK</t>
  </si>
  <si>
    <t>PERMANENT MARKER PM-34 (BLACK JK</t>
  </si>
  <si>
    <t>48 BOX X 12 PCS)</t>
  </si>
  <si>
    <t>BONUS U/ BINDER CLIP JK</t>
  </si>
  <si>
    <t>PK-221100032</t>
  </si>
  <si>
    <t xml:space="preserve">PENCIL CASE 2879B </t>
  </si>
  <si>
    <t>SI-2022/11-0046 V COD</t>
  </si>
  <si>
    <t>PITA JPN LIST GOLD MIX B 040</t>
  </si>
  <si>
    <t>HONG SIAN</t>
  </si>
  <si>
    <t>6510</t>
  </si>
  <si>
    <t>PC H 812</t>
  </si>
  <si>
    <t>28 LSN</t>
  </si>
  <si>
    <t>PC A 816</t>
  </si>
  <si>
    <t>32 LSN</t>
  </si>
  <si>
    <t>PC H 761</t>
  </si>
  <si>
    <t>22110599</t>
  </si>
  <si>
    <t>SA 38132</t>
  </si>
  <si>
    <t>120  DOZ</t>
  </si>
  <si>
    <t>KENKO STAPLER HD-10L</t>
  </si>
  <si>
    <t>22110480</t>
  </si>
  <si>
    <t>SA 38103</t>
  </si>
  <si>
    <t>SA221117679</t>
  </si>
  <si>
    <t>BONUS U/ PCUTTER L-500</t>
  </si>
  <si>
    <t>SA221117678</t>
  </si>
  <si>
    <t>GLUE STICK GS-100 8 GRAM JK</t>
  </si>
  <si>
    <t>GEL PEN GP-157 COMET GEL (BLACK) JK</t>
  </si>
  <si>
    <t>SA221117739</t>
  </si>
  <si>
    <t>SA221117725</t>
  </si>
  <si>
    <t>12 BOX  X 12 PCS</t>
  </si>
  <si>
    <t>SA221117625</t>
  </si>
  <si>
    <t>6512</t>
  </si>
  <si>
    <t>PC H 828</t>
  </si>
  <si>
    <t>PC H 810</t>
  </si>
  <si>
    <t>TH009/10/2022</t>
  </si>
  <si>
    <t>PERUNCING PAYU 824</t>
  </si>
  <si>
    <t>PERUNCING PAYU 857</t>
  </si>
  <si>
    <t>JUK258/22</t>
  </si>
  <si>
    <t>P ALTOZ BIRU ALTOZ-32B</t>
  </si>
  <si>
    <t>JUK300/22</t>
  </si>
  <si>
    <t>SEMI GEL TIZO TB-SG 09</t>
  </si>
  <si>
    <t>22110632</t>
  </si>
  <si>
    <t>SA 38152</t>
  </si>
  <si>
    <t>KENKO PUNCH NO 85 N</t>
  </si>
  <si>
    <t>22110639</t>
  </si>
  <si>
    <t>SA 38163</t>
  </si>
  <si>
    <t>22110782</t>
  </si>
  <si>
    <t>SA 38167</t>
  </si>
  <si>
    <t>SA221117754</t>
  </si>
  <si>
    <t>PAPER CUTTER PC-1938 (A4) JK</t>
  </si>
  <si>
    <t>22110855</t>
  </si>
  <si>
    <t>SA 39190</t>
  </si>
  <si>
    <t>SA 38196</t>
  </si>
  <si>
    <t>KENKO GEL PEN T-GEL ERASABLE KE-303ER BLACK</t>
  </si>
  <si>
    <t>22110947</t>
  </si>
  <si>
    <t>SA 38205</t>
  </si>
  <si>
    <t>SA 38215</t>
  </si>
  <si>
    <t>SA221117884</t>
  </si>
  <si>
    <t>DESK SET DS-1015 JK</t>
  </si>
  <si>
    <t>90 PCS</t>
  </si>
  <si>
    <t>CORRECTION FLUID CF-S209 A JK</t>
  </si>
  <si>
    <t>HD STAPLER HD-12N/ 13 JK</t>
  </si>
  <si>
    <t>BONUS OIL PASTEL JOYKO</t>
  </si>
  <si>
    <t>SA221117915</t>
  </si>
  <si>
    <t>SA221117953</t>
  </si>
  <si>
    <t>MECHANICAL PENCIL MP-50 JK</t>
  </si>
  <si>
    <t>SA221117954</t>
  </si>
  <si>
    <t>24 BOX X 12 CARDS</t>
  </si>
  <si>
    <t>BONUS CUTTER L-500 JK</t>
  </si>
  <si>
    <t>PHILIPZ18</t>
  </si>
  <si>
    <t>KENJOY BSR 1.5</t>
  </si>
  <si>
    <t>15 PCS</t>
  </si>
  <si>
    <t>PHILIPZ23</t>
  </si>
  <si>
    <t>T69.22</t>
  </si>
  <si>
    <t>2202488</t>
  </si>
  <si>
    <t>WB ERASER 805</t>
  </si>
  <si>
    <t>439123</t>
  </si>
  <si>
    <t>GA-22-11-0171</t>
  </si>
  <si>
    <t>0111-B/HW/IX/22</t>
  </si>
  <si>
    <t>SO2022110077722</t>
  </si>
  <si>
    <t>J221017</t>
  </si>
  <si>
    <t>90 LSN</t>
  </si>
  <si>
    <t>GA-22-11-0215</t>
  </si>
  <si>
    <t>1125</t>
  </si>
  <si>
    <t>8  LSN</t>
  </si>
  <si>
    <t>22111130</t>
  </si>
  <si>
    <t>SA 38247</t>
  </si>
  <si>
    <t>KENKO CORRECTION TAPE CT-634N (8M X5 MM)</t>
  </si>
  <si>
    <t>22111034</t>
  </si>
  <si>
    <t>SA 38228</t>
  </si>
  <si>
    <t>SA 38233</t>
  </si>
  <si>
    <t>SA221118099</t>
  </si>
  <si>
    <t>SA221118030</t>
  </si>
  <si>
    <t>BALLPEN BP-338 VOCUS BLACK JK</t>
  </si>
  <si>
    <t>PERMANENT MARKER PM-34 BLACK JK</t>
  </si>
  <si>
    <t>BONUS BINDER CLIP JK</t>
  </si>
  <si>
    <t>SA221118029</t>
  </si>
  <si>
    <t xml:space="preserve">ERASER ER-B20BL JK </t>
  </si>
  <si>
    <t>50 BOX 20 PCS</t>
  </si>
  <si>
    <t>ERASER 526-B40 P JK</t>
  </si>
  <si>
    <t>20 BOX X 6PCS</t>
  </si>
  <si>
    <t>2202508</t>
  </si>
  <si>
    <t>WB ERASER 802</t>
  </si>
  <si>
    <t>04565</t>
  </si>
  <si>
    <t>L211027</t>
  </si>
  <si>
    <t>0164/HW/X/22</t>
  </si>
  <si>
    <t>SS2211030</t>
  </si>
  <si>
    <t>22111174</t>
  </si>
  <si>
    <t>SA 38272</t>
  </si>
  <si>
    <t>KENKO BINDER NOTE A5-BNPP-PC PASTEL</t>
  </si>
  <si>
    <t>SA 38294</t>
  </si>
  <si>
    <t>22111400</t>
  </si>
  <si>
    <t>SA 38346</t>
  </si>
  <si>
    <t>22111292</t>
  </si>
  <si>
    <t>SA 38303</t>
  </si>
  <si>
    <t>KENKO LOOSE LEAF B5-LL-100-2670</t>
  </si>
  <si>
    <t>SA221118272</t>
  </si>
  <si>
    <t>CORRECTION TAPE CT-545 JK</t>
  </si>
  <si>
    <t>SINV99-221100000383</t>
  </si>
  <si>
    <t>SDI STAPLER 1104</t>
  </si>
  <si>
    <t>SINV99-221100000384</t>
  </si>
  <si>
    <t>SDI WB MARKER S530VP-HITAM</t>
  </si>
  <si>
    <t>BONUS SDI STAPLER 1123</t>
  </si>
  <si>
    <t>PK-221100080</t>
  </si>
  <si>
    <t>BRIEF BAG 3020W GREEN</t>
  </si>
  <si>
    <t>BRIEF BAG 3020W BLACK</t>
  </si>
  <si>
    <t>BRIEF BAG 3020W YELLOW</t>
  </si>
  <si>
    <t>BRIEF BAG 3020W PURPLE</t>
  </si>
  <si>
    <t>BRIEF BAG 3020W ORANGE</t>
  </si>
  <si>
    <t>JUK536/22</t>
  </si>
  <si>
    <t>TP BD XLG BD177-28A</t>
  </si>
  <si>
    <t>T PENSIL BD XLG BD331-22</t>
  </si>
  <si>
    <t>SI.2022.11.00203</t>
  </si>
  <si>
    <t>SI-2022.11.00229</t>
  </si>
  <si>
    <t>JM/12485</t>
  </si>
  <si>
    <t>36 PCS</t>
  </si>
  <si>
    <t>TAPE DISPENSER 805 UNGU</t>
  </si>
  <si>
    <t>439404</t>
  </si>
  <si>
    <t>BAG 50*35*20 BG10-057</t>
  </si>
  <si>
    <t>15 LSN</t>
  </si>
  <si>
    <t>22111568</t>
  </si>
  <si>
    <t>SA 38388</t>
  </si>
  <si>
    <t>KENKO CORRECTION TAPE CT-2001 (20M X 5 MM)</t>
  </si>
  <si>
    <t>KENKO CORRECTION TAPE CT-3001 (30M X 5 MM)</t>
  </si>
  <si>
    <t>SA 38394</t>
  </si>
  <si>
    <t>SA 38396</t>
  </si>
  <si>
    <t>SA221118465</t>
  </si>
  <si>
    <t>OIL PASTEL OP-36S PPCASE SEA WORLD JK</t>
  </si>
  <si>
    <t>4 BOX X  SET</t>
  </si>
  <si>
    <t>SA221118464</t>
  </si>
  <si>
    <t>BINDER A5-TSTP-513 TEMPORARY JK-U</t>
  </si>
  <si>
    <t>BINDER A5-TSDS-M440 DISCOVERY JK-U</t>
  </si>
  <si>
    <t>BINDER A5-TSED-M503 EDUCATION JK-U</t>
  </si>
  <si>
    <t>BINDER A5-TSBS-M376 BASIC JK-U</t>
  </si>
  <si>
    <t>BINDER A5-TSIM-M416 IMAGE JK-U</t>
  </si>
  <si>
    <t>LABELLER MX-5500M 8 DIGITS JK</t>
  </si>
  <si>
    <t>U00.22</t>
  </si>
  <si>
    <t>2202533</t>
  </si>
  <si>
    <t>PL 8 GUNINDO</t>
  </si>
  <si>
    <t>JUK580/22</t>
  </si>
  <si>
    <t>TP BD BD931</t>
  </si>
  <si>
    <t>TP BD XLG BD938</t>
  </si>
  <si>
    <t>22111703</t>
  </si>
  <si>
    <t>SA 38419</t>
  </si>
  <si>
    <t>22/Y5/XI/061</t>
  </si>
  <si>
    <t>CLIP FILE C 324 A5 MIX</t>
  </si>
  <si>
    <t>CLIP FILE C 323 MIX</t>
  </si>
  <si>
    <t>TM0546B1</t>
  </si>
  <si>
    <t>BTS GASTA A6-B01/L/PP/80LB/QUOTE</t>
  </si>
  <si>
    <t>BTS WZ-A5-80/PP/BIASA/28825-30/WARNA</t>
  </si>
  <si>
    <t>BTS WZ-A5-80/PP/BIASA/28825-35/WARNA</t>
  </si>
  <si>
    <t>BTS WZ-A5-80/PP/BIASA/28825-36/WARNA</t>
  </si>
  <si>
    <t>BTS WZ-A5-80/PP/BIASA/28825-50/WARNA</t>
  </si>
  <si>
    <t>BTS WZ-A5-80/PP/BIASA/28825-64/WARNA</t>
  </si>
  <si>
    <t>BTS WZ-A5-80/PP/BIASA/28825-65/WARNA</t>
  </si>
  <si>
    <t>BTS WZ-A5-80/PP/BIASA/28825-67/WARNA</t>
  </si>
  <si>
    <t>BTS WZ-A6-80/PP/BIASA/50100-62/WARNA</t>
  </si>
  <si>
    <t>BTS WZ-A6-80/PP/BIASA/50100-68/WARNA</t>
  </si>
  <si>
    <t>BTS WZ-A6-80/PP/BIASA/50100-72/WARNA</t>
  </si>
  <si>
    <t>TH010/11/2022</t>
  </si>
  <si>
    <t>CHIAN11</t>
  </si>
  <si>
    <t>22111854</t>
  </si>
  <si>
    <t>SA 38442</t>
  </si>
  <si>
    <t>KENKO CORRECTION TAPE CT-802 N (8M X 5MM)</t>
  </si>
  <si>
    <t>SA221118606</t>
  </si>
  <si>
    <t>SA221118744</t>
  </si>
  <si>
    <t>PENCIL LEAD PL-05 2B JK</t>
  </si>
  <si>
    <t>SA221118763</t>
  </si>
  <si>
    <t>XI 18</t>
  </si>
  <si>
    <t>TM0621A</t>
  </si>
  <si>
    <t>TM0090ATTP</t>
  </si>
  <si>
    <t>BARANG TITIP/ BONUS</t>
  </si>
  <si>
    <t>0296/HW/XI/22</t>
  </si>
  <si>
    <t>GA-22-110378</t>
  </si>
  <si>
    <t>GA-22-11-0355</t>
  </si>
  <si>
    <t>CHIAM615</t>
  </si>
  <si>
    <t>L311018</t>
  </si>
  <si>
    <t>SO2022110077918</t>
  </si>
  <si>
    <t>ACRYLIC SISIPAN KERTAS A5 T (15X21 CM)</t>
  </si>
  <si>
    <t>300 PAK</t>
  </si>
  <si>
    <t>SCHEDULE NOTE WARNA B5</t>
  </si>
  <si>
    <t>54 PCS</t>
  </si>
  <si>
    <t>SO2022110077923</t>
  </si>
  <si>
    <t>KIKO COLOUR 12/ 12</t>
  </si>
  <si>
    <t>KIKO COLOUR 12/ 24</t>
  </si>
  <si>
    <t>LOOSE LEAF A5-50 LBR RAINBOW GARIS</t>
  </si>
  <si>
    <t>200 PAK</t>
  </si>
  <si>
    <t>LOOSE LEAF A5-50 LBR RAINBOW POLOS</t>
  </si>
  <si>
    <t>150 PAK</t>
  </si>
  <si>
    <t>MINI POCKET MB-120 WARNA KULIT</t>
  </si>
  <si>
    <t>SA221118636</t>
  </si>
  <si>
    <t>GEL PEN JK-100SN (BLACK) JK</t>
  </si>
  <si>
    <t>GEL PEN JK-100SN (BLUE) JK</t>
  </si>
  <si>
    <t>CORRECTION TAPE CT-572 JK</t>
  </si>
  <si>
    <t>30 BOX 12 PCS</t>
  </si>
  <si>
    <t>CORRECTION TAPE CT-573 JK</t>
  </si>
  <si>
    <t>BONUS U/ PEMBELIAN OIL PASTEL JOYKO</t>
  </si>
  <si>
    <t>SA221118661</t>
  </si>
  <si>
    <t>SN22112437</t>
  </si>
  <si>
    <t>CALCULATOR JOYKO CC-868CH</t>
  </si>
  <si>
    <t>DIGITAL SCALE DSL-A3 JK</t>
  </si>
  <si>
    <t>4 BOX X 12 PCS</t>
  </si>
  <si>
    <t>BONUS U/PEMBELIAN CALCULATOR JK</t>
  </si>
  <si>
    <t>SN22112436</t>
  </si>
  <si>
    <t>CALCULATOR JOYKO CC-11A</t>
  </si>
  <si>
    <t>22112071</t>
  </si>
  <si>
    <t>SA 38495</t>
  </si>
  <si>
    <t>KENKO CORRECTION TAPE CT-906 (12M X 5 MM)</t>
  </si>
  <si>
    <t>KENKO COMPASS SET C-528</t>
  </si>
  <si>
    <t>KENKO COMPASS SET C-2011</t>
  </si>
  <si>
    <t>KENKO STAINLESS STEEL RULER 100 CM</t>
  </si>
  <si>
    <t>22112169</t>
  </si>
  <si>
    <t>SA 38535</t>
  </si>
  <si>
    <t>SA 38554</t>
  </si>
  <si>
    <t>JUK689/22</t>
  </si>
  <si>
    <t>MEKANIK PENSIL TIZO TM 01500</t>
  </si>
  <si>
    <t>MEK PENSIL 2.0 TM 01800</t>
  </si>
  <si>
    <t>MEK PENSIL 0.5 BATIK TM 01600-A</t>
  </si>
  <si>
    <t>JUK688/22</t>
  </si>
  <si>
    <t>GEL TIZO RETRC 0.5 TG670</t>
  </si>
  <si>
    <t>GEL TIZO RETRC 0.5 TG690</t>
  </si>
  <si>
    <t>72 LSN</t>
  </si>
  <si>
    <t>MEKANIK 2.0 MM TM030-B</t>
  </si>
  <si>
    <t>MEK PENSIL 2.0 TIZO TM 030-H</t>
  </si>
  <si>
    <t>0318/HW/XI/22</t>
  </si>
  <si>
    <t>GA-22-11-0406</t>
  </si>
  <si>
    <t>GA-22-11-0429</t>
  </si>
  <si>
    <t>MAP KANCING SIKA AC-25 BIRU</t>
  </si>
  <si>
    <t>LESTARI TOYS</t>
  </si>
  <si>
    <t>439672</t>
  </si>
  <si>
    <t>PIANIKA BLUE K-2799-B</t>
  </si>
  <si>
    <t>439690</t>
  </si>
  <si>
    <t>SO2022110078023</t>
  </si>
  <si>
    <t>PK-221100138</t>
  </si>
  <si>
    <t>CARRY FILE 8830T GREEN</t>
  </si>
  <si>
    <t>30 PCS</t>
  </si>
  <si>
    <t>CARRY FILE 8830T RED</t>
  </si>
  <si>
    <t>CARRY FILE 8830T YELLOW</t>
  </si>
  <si>
    <t>CARRY FILE 8830T BLUE</t>
  </si>
  <si>
    <t>CELENGAN L</t>
  </si>
  <si>
    <t>CELENGAN XL</t>
  </si>
  <si>
    <t>XI 23</t>
  </si>
  <si>
    <t>BT 15 BATIK</t>
  </si>
  <si>
    <t>TM 0675B1</t>
  </si>
  <si>
    <t>MAP DATA AMPLOP MICROTOP F-53/B6/11.5X23</t>
  </si>
  <si>
    <t>MAP DATA AMPLOP MICROTOP F-54/A5/17X23.3</t>
  </si>
  <si>
    <t>22111997</t>
  </si>
  <si>
    <t>SA 38493</t>
  </si>
  <si>
    <t>72 ROL</t>
  </si>
  <si>
    <t>22111993</t>
  </si>
  <si>
    <t>SA 38483</t>
  </si>
  <si>
    <t>SA 38488</t>
  </si>
  <si>
    <t>SA 38490</t>
  </si>
  <si>
    <t>SINV99-221100000609</t>
  </si>
  <si>
    <t>SINV99-221100000608</t>
  </si>
  <si>
    <t>SH005</t>
  </si>
  <si>
    <t>SA221119013</t>
  </si>
  <si>
    <t>COLOR GEL PEN GPC-315 JK</t>
  </si>
  <si>
    <t>BONUS U/PEMBELIAN OIL PASTEL JOYKO</t>
  </si>
  <si>
    <t>SA221119030</t>
  </si>
  <si>
    <t>6 BOX X 56 SET</t>
  </si>
  <si>
    <t>4 BOX X  6 SET</t>
  </si>
  <si>
    <t>SA221118920</t>
  </si>
  <si>
    <t>BINDER CLIP 105PTL JK</t>
  </si>
  <si>
    <t>96 DRM X 60 PCS</t>
  </si>
  <si>
    <t>BINDER CLIP 107FC2 JK</t>
  </si>
  <si>
    <t>96 DRM X 40 PCS</t>
  </si>
  <si>
    <t>LONG REACH STAPLER HD-35 LA JK</t>
  </si>
  <si>
    <t>PENCIL P-99 2B (ANIMAL KINGDOM) JK</t>
  </si>
  <si>
    <t>30 BOX X 12 PCS</t>
  </si>
  <si>
    <t>SA221118917</t>
  </si>
  <si>
    <t>PENCIL CASE PC-0719TV-33A/F TRAVEL JK</t>
  </si>
  <si>
    <t>288 PVS</t>
  </si>
  <si>
    <t>SA221118918</t>
  </si>
  <si>
    <t>BINDER A5-TSTP-513 TEMPORARY JK - U</t>
  </si>
  <si>
    <t>BINDER B5-TSKD-142 KINDNESS JK-U</t>
  </si>
  <si>
    <t>BINDER B5-TSIM-M133 IMAGE JK-U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</si>
  <si>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</si>
  <si>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</si>
  <si>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</si>
  <si>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</si>
  <si>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</si>
  <si>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</si>
  <si>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</si>
  <si>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SA221118921</t>
  </si>
  <si>
    <t>DESK SET DS-16CO (BLUE) JK</t>
  </si>
  <si>
    <t>8 BOX  X 12 PCS</t>
  </si>
  <si>
    <t>DESK SET DS-16CO (GREEN) JK</t>
  </si>
  <si>
    <t>8 BOX X 12 PCS</t>
  </si>
  <si>
    <t>DESK SET DS-16CO (RED) JK</t>
  </si>
  <si>
    <t>BINDER A5-MHPTSM-517 (BLUE) JK-U</t>
  </si>
  <si>
    <t>BINDER A5-MHPTSM-517 (GREEN) JK-U</t>
  </si>
  <si>
    <t>BINDER A5-MHPTSM-517 (PINK) JK-U</t>
  </si>
  <si>
    <t>PENCIL GLASS PG-100 (WHITE) JK</t>
  </si>
  <si>
    <t>SA221118919</t>
  </si>
  <si>
    <t>BINDER B5-MHPT-143- (GREEN) JK-U</t>
  </si>
  <si>
    <t>BINDER B5-MHPT-143 (PINK) JK-U</t>
  </si>
  <si>
    <t>BINDER A5-MHPT-M516 (BLUE) JK-U</t>
  </si>
  <si>
    <t>BINDER A5-MHPT-M516 (GREEN) JK-U</t>
  </si>
  <si>
    <t>BINDER A5-MHPT-M516 (PINK) JK-U</t>
  </si>
  <si>
    <t>BINDER A5-MHPT-M516 (PURPLE) JK-U</t>
  </si>
  <si>
    <t>SA221118922</t>
  </si>
  <si>
    <t>BONUS U/PEMBELIAN OIL PASTEL JK</t>
  </si>
  <si>
    <t>SN22112464</t>
  </si>
  <si>
    <t>ORIGAMI FLUORESCENT ALFA 12 X 12</t>
  </si>
  <si>
    <t>U 60.22</t>
  </si>
  <si>
    <t>ENTER GRS 60 CM</t>
  </si>
  <si>
    <t>SA221119159</t>
  </si>
  <si>
    <t>SHARPENER SP-362 JK</t>
  </si>
  <si>
    <t>180 BOX X 24PCS</t>
  </si>
  <si>
    <t>SA221119114</t>
  </si>
  <si>
    <t>144 DOZ</t>
  </si>
  <si>
    <t>SO2022110078137</t>
  </si>
  <si>
    <t>BINDER NOTE KANC A5 JAHIT</t>
  </si>
  <si>
    <t>SO2022110078115</t>
  </si>
  <si>
    <t>ACRYLIC SISIPAN KERTAS FOLIO (21.5X33CM)</t>
  </si>
  <si>
    <t>HM/365/11-22H</t>
  </si>
  <si>
    <t>KUAS TRIFELO ART TF-2023</t>
  </si>
  <si>
    <t>GARISAN BESI 30 CM</t>
  </si>
  <si>
    <t>HM/364/11-22H</t>
  </si>
  <si>
    <t>BINDER A5-MHPT-M516 (GREEN)  JK-U</t>
  </si>
  <si>
    <t>BINDER A5-MHPT-M516 (PINK)  JK-U</t>
  </si>
  <si>
    <t>BINDER A5-MHPT-M516 (PURPLE)  JK-U</t>
  </si>
  <si>
    <t>BINDER A5-MHTC-518 JK - U</t>
  </si>
  <si>
    <t>KENKO BINDER NOTE A5-BNPP-BC BASIC</t>
  </si>
  <si>
    <t>SI.2022.11.00307</t>
  </si>
  <si>
    <t>CLIPBOARD + WB HOLO SQ CLPHL</t>
  </si>
  <si>
    <t>SO2022120078023</t>
  </si>
  <si>
    <t>JUK748/22</t>
  </si>
  <si>
    <t>GEL TIZOS-3 0.5 TG 32610</t>
  </si>
  <si>
    <t>22/XI/568</t>
  </si>
  <si>
    <t>GARISAN BESI 30 CM V-TRO</t>
  </si>
  <si>
    <t>190 PCS/ CTN</t>
  </si>
  <si>
    <t>SDI STAPLES 1210 (23/10)</t>
  </si>
  <si>
    <t>SDI STAPLES 1213 (23/13)</t>
  </si>
  <si>
    <t>SDI STAPLES 1204 NO.3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</si>
</sst>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4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</cellXfs>
  <cellStyles count="1">
    <cellStyle name="Normal" xfId="0" builtinId="0"/>
  </cellStyles>
  <dxfs count="33"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8021" totalsRowShown="0" headerRowDxfId="32" dataDxfId="31">
  <autoFilter ref="A2:AE8021"/>
  <tableColumns count="31">
    <tableColumn id="1" name="ID" dataDxfId="30">
      <calculatedColumnFormula>IF(nota[[#This Row],[FAKTUR]]="","",ROW())</calculatedColumnFormula>
    </tableColumn>
    <tableColumn id="28" name="ID_H" dataDxfId="29">
      <calculatedColumnFormula>IF(nota[[#This Row],[NAMA BARANG]]="","",IF(nota[[#This Row],[ID]]="",B2,nota[[#This Row],[ID]]))</calculatedColumnFormula>
    </tableColumn>
    <tableColumn id="29" name="SUPPLIER_H" dataDxfId="28">
      <calculatedColumnFormula>IF(nota[[#This Row],[ID]]="",C2,nota[[#This Row],[SUPPLIER]])</calculatedColumnFormula>
    </tableColumn>
    <tableColumn id="2" name="TANGGAL" dataDxfId="27"/>
    <tableColumn id="3" name="SUPPLIER" dataDxfId="26"/>
    <tableColumn id="4" name="FAKTUR" dataDxfId="25"/>
    <tableColumn id="5" name="NO.NOTA" dataDxfId="24"/>
    <tableColumn id="6" name="NO.SJ" dataDxfId="23"/>
    <tableColumn id="7" name="TGL.NOTA" dataDxfId="22"/>
    <tableColumn id="8" name="SERI" dataDxfId="21"/>
    <tableColumn id="9" name="NAMA BARANG" dataDxfId="20"/>
    <tableColumn id="10" name="C" dataDxfId="19"/>
    <tableColumn id="11" name="QTY" dataDxfId="18"/>
    <tableColumn id="12" name="STN" dataDxfId="17"/>
    <tableColumn id="13" name="HARGA SATUAN" dataDxfId="16"/>
    <tableColumn id="14" name="HARGA/ CTN" dataDxfId="15"/>
    <tableColumn id="15" name="QTY/ CTN" dataDxfId="14"/>
    <tableColumn id="16" name="DISC 1" dataDxfId="13"/>
    <tableColumn id="17" name="DISC 2" dataDxfId="12"/>
    <tableColumn id="18" name="DISC DLL" dataDxfId="11"/>
    <tableColumn id="19" name="KETERANGAN" dataDxfId="10"/>
    <tableColumn id="21" name="JUMLAH" dataDxfId="9"/>
    <tableColumn id="22" name="DISC 1-" dataDxfId="8"/>
    <tableColumn id="23" name="DISC 2-" dataDxfId="7"/>
    <tableColumn id="24" name="DISC" dataDxfId="6"/>
    <tableColumn id="25" name="TOTAL" dataDxfId="5"/>
    <tableColumn id="26" name="DISC TOTAL" dataDxfId="4"/>
    <tableColumn id="27" name="TOTAL INVOICE" dataDxfId="3"/>
    <tableColumn id="30" name="HARGA/ CTN_H" dataDxfId="2"/>
    <tableColumn id="20" name="JUMLAH_H" dataDxfId="1"/>
    <tableColumn id="31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21"/>
  <sheetViews>
    <sheetView tabSelected="1" topLeftCell="F567" zoomScale="85" zoomScaleNormal="85" workbookViewId="0">
      <selection activeCell="M576" sqref="M576"/>
    </sheetView>
  </sheetViews>
  <sheetFormatPr defaultRowHeight="15" outlineLevelCol="1" x14ac:dyDescent="0.25"/>
  <cols>
    <col min="1" max="1" width="4.5703125" style="1" customWidth="1"/>
    <col min="2" max="2" width="5.7109375" style="1" hidden="1" customWidth="1" outlineLevel="1"/>
    <col min="3" max="3" width="25.7109375" style="1" hidden="1" customWidth="1" outlineLevel="1"/>
    <col min="4" max="4" width="8.85546875" style="2" customWidth="1" collapsed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4.140625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4308</v>
      </c>
      <c r="B2" s="1" t="s">
        <v>0</v>
      </c>
      <c r="C2" s="1" t="s">
        <v>4309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4382</v>
      </c>
      <c r="AE2" s="1" t="s">
        <v>4713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5383</v>
      </c>
      <c r="L232" s="3">
        <v>1</v>
      </c>
      <c r="M232" s="4"/>
      <c r="O232" s="4" t="s">
        <v>31</v>
      </c>
      <c r="P232" s="4">
        <v>3000000</v>
      </c>
      <c r="Q232" s="1" t="s">
        <v>489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490</v>
      </c>
      <c r="F234" s="1" t="s">
        <v>28</v>
      </c>
      <c r="G234" s="1" t="s">
        <v>491</v>
      </c>
      <c r="J234" s="1" t="s">
        <v>31</v>
      </c>
      <c r="K234" s="1" t="s">
        <v>492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493</v>
      </c>
      <c r="J236" s="1" t="s">
        <v>494</v>
      </c>
      <c r="K236" s="1" t="s">
        <v>495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497</v>
      </c>
      <c r="J238" s="1" t="s">
        <v>498</v>
      </c>
      <c r="K238" s="1" t="s">
        <v>499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501</v>
      </c>
      <c r="F240" s="1" t="s">
        <v>28</v>
      </c>
      <c r="G240" s="1" t="s">
        <v>502</v>
      </c>
      <c r="J240" s="1" t="s">
        <v>503</v>
      </c>
      <c r="K240" s="1" t="s">
        <v>504</v>
      </c>
      <c r="L240" s="3">
        <v>2</v>
      </c>
      <c r="M240" s="4"/>
      <c r="O240" s="4" t="s">
        <v>31</v>
      </c>
      <c r="P240" s="4">
        <v>420000</v>
      </c>
      <c r="Q240" s="1" t="s">
        <v>505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503</v>
      </c>
      <c r="K241" s="1" t="s">
        <v>506</v>
      </c>
      <c r="L241" s="3">
        <v>2</v>
      </c>
      <c r="M241" s="4"/>
      <c r="O241" s="4" t="s">
        <v>31</v>
      </c>
      <c r="P241" s="4">
        <v>420000</v>
      </c>
      <c r="Q241" s="1" t="s">
        <v>507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503</v>
      </c>
      <c r="K242" s="1" t="s">
        <v>508</v>
      </c>
      <c r="L242" s="3">
        <v>2</v>
      </c>
      <c r="M242" s="4"/>
      <c r="O242" s="4" t="s">
        <v>31</v>
      </c>
      <c r="P242" s="4">
        <v>420000</v>
      </c>
      <c r="Q242" s="1" t="s">
        <v>507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503</v>
      </c>
      <c r="K243" s="1" t="s">
        <v>509</v>
      </c>
      <c r="L243" s="3">
        <v>5</v>
      </c>
      <c r="M243" s="4"/>
      <c r="O243" s="4" t="s">
        <v>31</v>
      </c>
      <c r="P243" s="4">
        <v>420000</v>
      </c>
      <c r="Q243" s="1" t="s">
        <v>507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503</v>
      </c>
      <c r="K244" s="1" t="s">
        <v>510</v>
      </c>
      <c r="L244" s="3">
        <v>1</v>
      </c>
      <c r="M244" s="4"/>
      <c r="O244" s="4" t="s">
        <v>31</v>
      </c>
      <c r="P244" s="4">
        <v>420000</v>
      </c>
      <c r="Q244" s="1" t="s">
        <v>507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503</v>
      </c>
      <c r="K245" s="1" t="s">
        <v>510</v>
      </c>
      <c r="M245" s="4">
        <v>20</v>
      </c>
      <c r="N245" s="1" t="s">
        <v>511</v>
      </c>
      <c r="O245" s="4">
        <v>10500</v>
      </c>
      <c r="P245" s="4"/>
      <c r="Q245" s="1" t="s">
        <v>507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503</v>
      </c>
      <c r="K246" s="1" t="s">
        <v>510</v>
      </c>
      <c r="L246" s="3">
        <v>2</v>
      </c>
      <c r="M246" s="4">
        <v>80</v>
      </c>
      <c r="N246" s="1" t="s">
        <v>511</v>
      </c>
      <c r="O246" s="4" t="s">
        <v>31</v>
      </c>
      <c r="P246" s="4"/>
      <c r="Q246" s="1" t="s">
        <v>507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501</v>
      </c>
      <c r="F248" s="1" t="s">
        <v>28</v>
      </c>
      <c r="G248" s="1" t="s">
        <v>512</v>
      </c>
      <c r="J248" s="1" t="s">
        <v>503</v>
      </c>
      <c r="K248" s="1" t="s">
        <v>504</v>
      </c>
      <c r="L248" s="3">
        <v>2</v>
      </c>
      <c r="M248" s="4"/>
      <c r="O248" s="4" t="s">
        <v>31</v>
      </c>
      <c r="P248" s="4">
        <v>380000</v>
      </c>
      <c r="Q248" s="1" t="s">
        <v>507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503</v>
      </c>
      <c r="K249" s="1" t="s">
        <v>506</v>
      </c>
      <c r="L249" s="3">
        <v>2</v>
      </c>
      <c r="M249" s="4"/>
      <c r="O249" s="4" t="s">
        <v>31</v>
      </c>
      <c r="P249" s="4">
        <v>380000</v>
      </c>
      <c r="Q249" s="1" t="s">
        <v>507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503</v>
      </c>
      <c r="K250" s="1" t="s">
        <v>508</v>
      </c>
      <c r="L250" s="3">
        <v>2</v>
      </c>
      <c r="M250" s="4"/>
      <c r="O250" s="4" t="s">
        <v>31</v>
      </c>
      <c r="P250" s="4">
        <v>380000</v>
      </c>
      <c r="Q250" s="1" t="s">
        <v>507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503</v>
      </c>
      <c r="K251" s="1" t="s">
        <v>509</v>
      </c>
      <c r="L251" s="3">
        <v>5</v>
      </c>
      <c r="M251" s="4"/>
      <c r="O251" s="4" t="s">
        <v>31</v>
      </c>
      <c r="P251" s="4">
        <v>380000</v>
      </c>
      <c r="Q251" s="1" t="s">
        <v>507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503</v>
      </c>
      <c r="K252" s="1" t="s">
        <v>510</v>
      </c>
      <c r="L252" s="3">
        <v>1</v>
      </c>
      <c r="M252" s="4"/>
      <c r="O252" s="4" t="s">
        <v>31</v>
      </c>
      <c r="P252" s="4">
        <v>380000</v>
      </c>
      <c r="Q252" s="1" t="s">
        <v>507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503</v>
      </c>
      <c r="K253" s="1" t="s">
        <v>510</v>
      </c>
      <c r="M253" s="4">
        <v>20</v>
      </c>
      <c r="N253" s="1" t="s">
        <v>511</v>
      </c>
      <c r="O253" s="4">
        <v>9500</v>
      </c>
      <c r="P253" s="4"/>
      <c r="Q253" s="1" t="s">
        <v>507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513</v>
      </c>
      <c r="J255" s="1" t="s">
        <v>514</v>
      </c>
      <c r="K255" s="1" t="s">
        <v>515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516</v>
      </c>
      <c r="K256" s="1" t="s">
        <v>517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518</v>
      </c>
      <c r="K257" s="1" t="s">
        <v>519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520</v>
      </c>
      <c r="J259" s="1" t="s">
        <v>516</v>
      </c>
      <c r="K259" s="1" t="s">
        <v>517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521</v>
      </c>
      <c r="K261" s="1" t="s">
        <v>522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523</v>
      </c>
      <c r="K262" s="1" t="s">
        <v>524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525</v>
      </c>
      <c r="K263" s="1" t="s">
        <v>526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527</v>
      </c>
      <c r="J265" s="1" t="s">
        <v>528</v>
      </c>
      <c r="K265" s="1" t="s">
        <v>529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530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531</v>
      </c>
      <c r="K268" s="1" t="s">
        <v>532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531</v>
      </c>
      <c r="K269" s="1" t="s">
        <v>533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534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535</v>
      </c>
      <c r="K274" s="1" t="s">
        <v>536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537</v>
      </c>
      <c r="K278" s="1" t="s">
        <v>538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539</v>
      </c>
      <c r="K279" s="1" t="s">
        <v>540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541</v>
      </c>
      <c r="K280" s="1" t="s">
        <v>542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543</v>
      </c>
      <c r="L281" s="3">
        <v>2</v>
      </c>
      <c r="M281" s="4"/>
      <c r="O281" s="4" t="s">
        <v>31</v>
      </c>
      <c r="P281" s="4">
        <v>762000</v>
      </c>
      <c r="Q281" s="1" t="s">
        <v>544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545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530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546</v>
      </c>
      <c r="K288" s="1" t="s">
        <v>547</v>
      </c>
      <c r="L288" s="3">
        <v>5</v>
      </c>
      <c r="M288" s="4"/>
      <c r="O288" s="4" t="s">
        <v>31</v>
      </c>
      <c r="P288" s="4">
        <v>1908000</v>
      </c>
      <c r="Q288" s="1" t="s">
        <v>548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549</v>
      </c>
      <c r="F290" s="1" t="s">
        <v>58</v>
      </c>
      <c r="G290" s="1" t="s">
        <v>550</v>
      </c>
      <c r="J290" s="1" t="s">
        <v>551</v>
      </c>
      <c r="K290" s="1" t="s">
        <v>552</v>
      </c>
      <c r="L290" s="3">
        <v>1</v>
      </c>
      <c r="M290" s="4"/>
      <c r="O290" s="4" t="s">
        <v>31</v>
      </c>
      <c r="P290" s="4">
        <v>4320000</v>
      </c>
      <c r="Q290" s="1" t="s">
        <v>553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554</v>
      </c>
      <c r="K291" s="1" t="s">
        <v>555</v>
      </c>
      <c r="L291" s="3">
        <v>1</v>
      </c>
      <c r="M291" s="4"/>
      <c r="O291" s="4" t="s">
        <v>31</v>
      </c>
      <c r="P291" s="4">
        <v>5280000</v>
      </c>
      <c r="Q291" s="1" t="s">
        <v>556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557</v>
      </c>
      <c r="K292" s="1" t="s">
        <v>558</v>
      </c>
      <c r="L292" s="3">
        <v>1</v>
      </c>
      <c r="M292" s="4"/>
      <c r="O292" s="4" t="s">
        <v>31</v>
      </c>
      <c r="P292" s="4">
        <v>6240000</v>
      </c>
      <c r="Q292" s="1" t="s">
        <v>559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560</v>
      </c>
      <c r="K293" s="1" t="s">
        <v>561</v>
      </c>
      <c r="L293" s="3">
        <v>1</v>
      </c>
      <c r="M293" s="4"/>
      <c r="O293" s="4" t="s">
        <v>31</v>
      </c>
      <c r="P293" s="4">
        <v>4320000</v>
      </c>
      <c r="Q293" s="1" t="s">
        <v>556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562</v>
      </c>
      <c r="K294" s="1" t="s">
        <v>563</v>
      </c>
      <c r="L294" s="3">
        <v>1</v>
      </c>
      <c r="M294" s="4"/>
      <c r="O294" s="4" t="s">
        <v>31</v>
      </c>
      <c r="P294" s="4">
        <v>4320000</v>
      </c>
      <c r="Q294" s="1" t="s">
        <v>553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564</v>
      </c>
      <c r="K295" s="1" t="s">
        <v>565</v>
      </c>
      <c r="L295" s="3">
        <v>1</v>
      </c>
      <c r="M295" s="4"/>
      <c r="O295" s="4" t="s">
        <v>31</v>
      </c>
      <c r="P295" s="4">
        <v>1480000</v>
      </c>
      <c r="Q295" s="1" t="s">
        <v>559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566</v>
      </c>
      <c r="K296" s="1" t="s">
        <v>567</v>
      </c>
      <c r="L296" s="3">
        <v>1</v>
      </c>
      <c r="M296" s="4"/>
      <c r="O296" s="4" t="s">
        <v>31</v>
      </c>
      <c r="P296" s="4">
        <v>1480000</v>
      </c>
      <c r="Q296" s="1" t="s">
        <v>559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568</v>
      </c>
      <c r="K297" s="1" t="s">
        <v>569</v>
      </c>
      <c r="L297" s="3">
        <v>1</v>
      </c>
      <c r="M297" s="4"/>
      <c r="O297" s="4" t="s">
        <v>31</v>
      </c>
      <c r="P297" s="4">
        <v>1480000</v>
      </c>
      <c r="Q297" s="1" t="s">
        <v>559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530</v>
      </c>
      <c r="K299" s="1" t="s">
        <v>570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571</v>
      </c>
      <c r="K302" s="1" t="s">
        <v>572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573</v>
      </c>
      <c r="K303" s="1" t="s">
        <v>574</v>
      </c>
      <c r="L303" s="3">
        <v>1</v>
      </c>
      <c r="M303" s="4"/>
      <c r="O303" s="4" t="s">
        <v>31</v>
      </c>
      <c r="P303" s="4">
        <v>1497600</v>
      </c>
      <c r="Q303" s="1" t="s">
        <v>575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549</v>
      </c>
      <c r="F305" s="1" t="s">
        <v>58</v>
      </c>
      <c r="G305" s="1" t="s">
        <v>576</v>
      </c>
      <c r="J305" s="1" t="s">
        <v>577</v>
      </c>
      <c r="K305" s="1" t="s">
        <v>578</v>
      </c>
      <c r="L305" s="3">
        <v>5</v>
      </c>
      <c r="M305" s="4"/>
      <c r="O305" s="4" t="s">
        <v>31</v>
      </c>
      <c r="P305" s="4">
        <v>4680000</v>
      </c>
      <c r="Q305" s="1" t="s">
        <v>559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579</v>
      </c>
      <c r="K306" s="1" t="s">
        <v>580</v>
      </c>
      <c r="L306" s="3">
        <v>5</v>
      </c>
      <c r="M306" s="4"/>
      <c r="O306" s="4" t="s">
        <v>31</v>
      </c>
      <c r="P306" s="4">
        <v>5640000</v>
      </c>
      <c r="Q306" s="1" t="s">
        <v>559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581</v>
      </c>
      <c r="K307" s="1" t="s">
        <v>582</v>
      </c>
      <c r="L307" s="3">
        <v>1</v>
      </c>
      <c r="M307" s="4"/>
      <c r="O307" s="4" t="s">
        <v>31</v>
      </c>
      <c r="P307" s="4">
        <v>5640000</v>
      </c>
      <c r="Q307" s="1" t="s">
        <v>559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583</v>
      </c>
      <c r="K308" s="1" t="s">
        <v>584</v>
      </c>
      <c r="L308" s="3">
        <v>1</v>
      </c>
      <c r="M308" s="4"/>
      <c r="O308" s="4" t="s">
        <v>31</v>
      </c>
      <c r="P308" s="4">
        <v>5640000</v>
      </c>
      <c r="Q308" s="1" t="s">
        <v>559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585</v>
      </c>
      <c r="K309" s="1" t="s">
        <v>586</v>
      </c>
      <c r="L309" s="3">
        <v>1</v>
      </c>
      <c r="M309" s="4"/>
      <c r="O309" s="4" t="s">
        <v>31</v>
      </c>
      <c r="P309" s="4">
        <v>5640000</v>
      </c>
      <c r="Q309" s="1" t="s">
        <v>559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587</v>
      </c>
      <c r="K310" s="1" t="s">
        <v>588</v>
      </c>
      <c r="L310" s="3">
        <v>3</v>
      </c>
      <c r="M310" s="4"/>
      <c r="O310" s="4" t="s">
        <v>31</v>
      </c>
      <c r="P310" s="4">
        <v>5640000</v>
      </c>
      <c r="Q310" s="1" t="s">
        <v>559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589</v>
      </c>
      <c r="K311" s="1" t="s">
        <v>590</v>
      </c>
      <c r="L311" s="3">
        <v>1</v>
      </c>
      <c r="M311" s="4"/>
      <c r="O311" s="4" t="s">
        <v>31</v>
      </c>
      <c r="P311" s="4">
        <v>3760000</v>
      </c>
      <c r="Q311" s="1" t="s">
        <v>556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591</v>
      </c>
      <c r="K312" s="1" t="s">
        <v>592</v>
      </c>
      <c r="L312" s="3">
        <v>1</v>
      </c>
      <c r="M312" s="4"/>
      <c r="O312" s="4" t="s">
        <v>31</v>
      </c>
      <c r="P312" s="4">
        <v>3760000</v>
      </c>
      <c r="Q312" s="1" t="s">
        <v>556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593</v>
      </c>
      <c r="K313" s="1" t="s">
        <v>594</v>
      </c>
      <c r="L313" s="3">
        <v>1</v>
      </c>
      <c r="M313" s="4"/>
      <c r="O313" s="4" t="s">
        <v>31</v>
      </c>
      <c r="P313" s="4">
        <v>3760000</v>
      </c>
      <c r="Q313" s="1" t="s">
        <v>556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595</v>
      </c>
      <c r="K314" s="1" t="s">
        <v>596</v>
      </c>
      <c r="L314" s="3">
        <v>3</v>
      </c>
      <c r="M314" s="4"/>
      <c r="O314" s="4" t="s">
        <v>31</v>
      </c>
      <c r="P314" s="4">
        <v>4080000</v>
      </c>
      <c r="Q314" s="1" t="s">
        <v>553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597</v>
      </c>
      <c r="K315" s="1" t="s">
        <v>598</v>
      </c>
      <c r="L315" s="3">
        <v>5</v>
      </c>
      <c r="M315" s="4"/>
      <c r="O315" s="4" t="s">
        <v>31</v>
      </c>
      <c r="P315" s="4">
        <v>4160000</v>
      </c>
      <c r="Q315" s="1" t="s">
        <v>599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600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601</v>
      </c>
      <c r="F321" s="1" t="s">
        <v>28</v>
      </c>
      <c r="G321" s="1" t="s">
        <v>329</v>
      </c>
      <c r="J321" s="1" t="s">
        <v>602</v>
      </c>
      <c r="K321" s="1" t="s">
        <v>603</v>
      </c>
      <c r="L321" s="3">
        <v>10</v>
      </c>
      <c r="M321" s="4"/>
      <c r="O321" s="4" t="s">
        <v>31</v>
      </c>
      <c r="P321" s="4">
        <v>582000</v>
      </c>
      <c r="Q321" s="1" t="s">
        <v>604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605</v>
      </c>
      <c r="F323" s="1" t="s">
        <v>28</v>
      </c>
      <c r="G323" s="1">
        <v>2200062</v>
      </c>
      <c r="J323" s="1" t="s">
        <v>606</v>
      </c>
      <c r="K323" s="1" t="s">
        <v>607</v>
      </c>
      <c r="L323" s="3">
        <v>10</v>
      </c>
      <c r="M323" s="4"/>
      <c r="O323" s="4" t="s">
        <v>31</v>
      </c>
      <c r="P323" s="4">
        <v>2850000</v>
      </c>
      <c r="Q323" s="1" t="s">
        <v>608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609</v>
      </c>
      <c r="K324" s="1" t="s">
        <v>610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611</v>
      </c>
      <c r="K325" s="1" t="s">
        <v>612</v>
      </c>
      <c r="L325" s="3">
        <v>1</v>
      </c>
      <c r="M325" s="4"/>
      <c r="O325" s="4" t="s">
        <v>31</v>
      </c>
      <c r="P325" s="4">
        <v>2700000</v>
      </c>
      <c r="Q325" s="1" t="s">
        <v>608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613</v>
      </c>
      <c r="K326" s="1" t="s">
        <v>614</v>
      </c>
      <c r="L326" s="3">
        <v>2</v>
      </c>
      <c r="M326" s="4"/>
      <c r="O326" s="4" t="s">
        <v>31</v>
      </c>
      <c r="P326" s="4">
        <v>1800000</v>
      </c>
      <c r="Q326" s="1" t="s">
        <v>615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616</v>
      </c>
      <c r="J328" s="1" t="s">
        <v>31</v>
      </c>
      <c r="K328" s="1" t="s">
        <v>617</v>
      </c>
      <c r="L328" s="3">
        <v>1</v>
      </c>
      <c r="M328" s="4"/>
      <c r="O328" s="4" t="s">
        <v>31</v>
      </c>
      <c r="P328" s="4">
        <v>975000</v>
      </c>
      <c r="Q328" s="1" t="s">
        <v>618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490</v>
      </c>
      <c r="F330" s="1" t="s">
        <v>28</v>
      </c>
      <c r="G330" s="1" t="s">
        <v>619</v>
      </c>
      <c r="J330" s="1" t="s">
        <v>31</v>
      </c>
      <c r="K330" s="1" t="s">
        <v>492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620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621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622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623</v>
      </c>
      <c r="J338" s="1" t="s">
        <v>624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625</v>
      </c>
      <c r="J340" s="1" t="s">
        <v>626</v>
      </c>
      <c r="K340" s="1" t="s">
        <v>627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628</v>
      </c>
      <c r="K341" s="1" t="s">
        <v>629</v>
      </c>
      <c r="L341" s="3">
        <v>1</v>
      </c>
      <c r="M341" s="4"/>
      <c r="O341" s="4" t="s">
        <v>31</v>
      </c>
      <c r="P341" s="4">
        <v>1843200</v>
      </c>
      <c r="Q341" s="1" t="s">
        <v>575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530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530</v>
      </c>
      <c r="K344" s="1" t="s">
        <v>630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631</v>
      </c>
      <c r="K345" s="1" t="s">
        <v>632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633</v>
      </c>
      <c r="K346" s="1" t="s">
        <v>634</v>
      </c>
      <c r="L346" s="3">
        <v>3</v>
      </c>
      <c r="M346" s="4"/>
      <c r="O346" s="4" t="s">
        <v>31</v>
      </c>
      <c r="P346" s="4">
        <v>1380000</v>
      </c>
      <c r="Q346" s="1" t="s">
        <v>635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636</v>
      </c>
      <c r="K347" s="1" t="s">
        <v>637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638</v>
      </c>
      <c r="K349" s="1" t="s">
        <v>639</v>
      </c>
      <c r="L349" s="3">
        <v>7</v>
      </c>
      <c r="M349" s="4"/>
      <c r="O349" s="4" t="s">
        <v>31</v>
      </c>
      <c r="P349" s="4">
        <v>1248000</v>
      </c>
      <c r="Q349" s="1" t="s">
        <v>640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641</v>
      </c>
      <c r="K350" s="1" t="s">
        <v>642</v>
      </c>
      <c r="L350" s="3">
        <v>3</v>
      </c>
      <c r="M350" s="4"/>
      <c r="O350" s="4" t="s">
        <v>31</v>
      </c>
      <c r="P350" s="4">
        <v>1260000</v>
      </c>
      <c r="Q350" s="1" t="s">
        <v>640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643</v>
      </c>
      <c r="F352" s="1" t="s">
        <v>28</v>
      </c>
      <c r="G352" s="1" t="s">
        <v>644</v>
      </c>
      <c r="J352" s="1" t="s">
        <v>31</v>
      </c>
      <c r="K352" s="1" t="s">
        <v>645</v>
      </c>
      <c r="L352" s="3">
        <v>5</v>
      </c>
      <c r="M352" s="4"/>
      <c r="O352" s="4" t="s">
        <v>31</v>
      </c>
      <c r="P352" s="4">
        <v>2550000</v>
      </c>
      <c r="Q352" s="1" t="s">
        <v>646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647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549</v>
      </c>
      <c r="F356" s="1" t="s">
        <v>58</v>
      </c>
      <c r="G356" s="1" t="s">
        <v>648</v>
      </c>
      <c r="J356" s="1" t="s">
        <v>649</v>
      </c>
      <c r="K356" s="1" t="s">
        <v>650</v>
      </c>
      <c r="L356" s="3">
        <v>1</v>
      </c>
      <c r="M356" s="4"/>
      <c r="O356" s="4" t="s">
        <v>31</v>
      </c>
      <c r="P356" s="4">
        <v>3920000</v>
      </c>
      <c r="Q356" s="1" t="s">
        <v>556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651</v>
      </c>
      <c r="K357" s="1" t="s">
        <v>652</v>
      </c>
      <c r="L357" s="3">
        <v>1</v>
      </c>
      <c r="M357" s="4"/>
      <c r="O357" s="4" t="s">
        <v>31</v>
      </c>
      <c r="P357" s="4">
        <v>3120000</v>
      </c>
      <c r="Q357" s="1" t="s">
        <v>553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653</v>
      </c>
      <c r="J359" s="1" t="s">
        <v>654</v>
      </c>
      <c r="K359" s="1" t="s">
        <v>655</v>
      </c>
      <c r="L359" s="3">
        <v>1</v>
      </c>
      <c r="M359" s="4"/>
      <c r="O359" s="4" t="s">
        <v>31</v>
      </c>
      <c r="P359" s="4">
        <v>1200000</v>
      </c>
      <c r="Q359" s="1" t="s">
        <v>656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657</v>
      </c>
      <c r="K360" s="1" t="s">
        <v>658</v>
      </c>
      <c r="L360" s="3">
        <v>1</v>
      </c>
      <c r="M360" s="4"/>
      <c r="O360" s="4" t="s">
        <v>31</v>
      </c>
      <c r="P360" s="4">
        <v>1070400</v>
      </c>
      <c r="Q360" s="1" t="s">
        <v>659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660</v>
      </c>
      <c r="J362" s="1" t="s">
        <v>661</v>
      </c>
      <c r="K362" s="1" t="s">
        <v>662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663</v>
      </c>
      <c r="J364" s="1" t="s">
        <v>664</v>
      </c>
      <c r="K364" s="1" t="s">
        <v>665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666</v>
      </c>
      <c r="J366" s="1" t="s">
        <v>667</v>
      </c>
      <c r="K366" s="1" t="s">
        <v>668</v>
      </c>
      <c r="L366" s="3">
        <v>50</v>
      </c>
      <c r="M366" s="4"/>
      <c r="O366" s="4" t="s">
        <v>31</v>
      </c>
      <c r="P366" s="4">
        <v>1325000</v>
      </c>
      <c r="Q366" s="1" t="s">
        <v>669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670</v>
      </c>
      <c r="J368" s="1" t="s">
        <v>671</v>
      </c>
      <c r="K368" s="1" t="s">
        <v>672</v>
      </c>
      <c r="L368" s="3">
        <v>8</v>
      </c>
      <c r="M368" s="4"/>
      <c r="O368" s="4" t="s">
        <v>31</v>
      </c>
      <c r="P368" s="4">
        <v>1584000</v>
      </c>
      <c r="Q368" s="1" t="s">
        <v>673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674</v>
      </c>
      <c r="J370" s="1" t="s">
        <v>675</v>
      </c>
      <c r="K370" s="1" t="s">
        <v>676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677</v>
      </c>
      <c r="K371" s="1" t="s">
        <v>678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679</v>
      </c>
      <c r="K372" s="1" t="s">
        <v>680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681</v>
      </c>
      <c r="K373" s="1" t="s">
        <v>682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683</v>
      </c>
      <c r="K374" s="1" t="s">
        <v>684</v>
      </c>
      <c r="L374" s="3">
        <v>5</v>
      </c>
      <c r="M374" s="4"/>
      <c r="O374" s="4" t="s">
        <v>31</v>
      </c>
      <c r="P374" s="4"/>
      <c r="Q374" s="1" t="s">
        <v>685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686</v>
      </c>
      <c r="K375" s="1" t="s">
        <v>687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688</v>
      </c>
      <c r="K376" s="1" t="s">
        <v>689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690</v>
      </c>
      <c r="K377" s="1" t="s">
        <v>691</v>
      </c>
      <c r="L377" s="3">
        <v>10</v>
      </c>
      <c r="M377" s="4"/>
      <c r="O377" s="4" t="s">
        <v>31</v>
      </c>
      <c r="P377" s="4"/>
      <c r="Q377" s="1" t="s">
        <v>692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693</v>
      </c>
      <c r="J379" s="1" t="s">
        <v>694</v>
      </c>
      <c r="K379" s="1" t="s">
        <v>695</v>
      </c>
      <c r="L379" s="3">
        <v>8</v>
      </c>
      <c r="M379" s="4"/>
      <c r="O379" s="4" t="s">
        <v>31</v>
      </c>
      <c r="P379" s="4">
        <v>3484800</v>
      </c>
      <c r="Q379" s="1" t="s">
        <v>696</v>
      </c>
      <c r="R379" s="5"/>
      <c r="S379" s="5"/>
      <c r="T379" s="4"/>
      <c r="U379" s="18" t="s">
        <v>500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697</v>
      </c>
      <c r="J381" s="1" t="s">
        <v>698</v>
      </c>
      <c r="K381" s="1" t="s">
        <v>699</v>
      </c>
      <c r="L381" s="3">
        <v>17</v>
      </c>
      <c r="M381" s="4"/>
      <c r="O381" s="4" t="s">
        <v>31</v>
      </c>
      <c r="P381" s="4">
        <v>1740000</v>
      </c>
      <c r="Q381" s="1" t="s">
        <v>700</v>
      </c>
      <c r="R381" s="5"/>
      <c r="S381" s="5"/>
      <c r="T381" s="4"/>
      <c r="U381" s="18" t="s">
        <v>500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701</v>
      </c>
      <c r="K382" s="1" t="s">
        <v>687</v>
      </c>
      <c r="L382" s="3">
        <v>10</v>
      </c>
      <c r="M382" s="4"/>
      <c r="O382" s="4" t="s">
        <v>31</v>
      </c>
      <c r="P382" s="4">
        <v>2025600</v>
      </c>
      <c r="Q382" s="1" t="s">
        <v>702</v>
      </c>
      <c r="R382" s="5"/>
      <c r="S382" s="5"/>
      <c r="T382" s="4"/>
      <c r="U382" s="18" t="s">
        <v>500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703</v>
      </c>
      <c r="K383" s="1" t="s">
        <v>704</v>
      </c>
      <c r="L383" s="3">
        <v>27</v>
      </c>
      <c r="M383" s="4"/>
      <c r="O383" s="4" t="s">
        <v>31</v>
      </c>
      <c r="P383" s="4">
        <v>1480000</v>
      </c>
      <c r="Q383" s="1" t="s">
        <v>705</v>
      </c>
      <c r="R383" s="5"/>
      <c r="S383" s="5"/>
      <c r="T383" s="4"/>
      <c r="U383" s="18" t="s">
        <v>500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706</v>
      </c>
      <c r="K384" s="1" t="s">
        <v>707</v>
      </c>
      <c r="L384" s="3">
        <v>9</v>
      </c>
      <c r="M384" s="4"/>
      <c r="O384" s="4" t="s">
        <v>31</v>
      </c>
      <c r="P384" s="4">
        <v>1900800</v>
      </c>
      <c r="Q384" s="1" t="s">
        <v>702</v>
      </c>
      <c r="R384" s="5"/>
      <c r="S384" s="5"/>
      <c r="T384" s="4"/>
      <c r="U384" s="18" t="s">
        <v>500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708</v>
      </c>
      <c r="K385" s="1" t="s">
        <v>709</v>
      </c>
      <c r="L385" s="3">
        <v>9</v>
      </c>
      <c r="M385" s="4"/>
      <c r="O385" s="4" t="s">
        <v>31</v>
      </c>
      <c r="P385" s="4">
        <v>2041200</v>
      </c>
      <c r="Q385" s="1" t="s">
        <v>710</v>
      </c>
      <c r="R385" s="5"/>
      <c r="S385" s="5"/>
      <c r="T385" s="4"/>
      <c r="U385" s="18" t="s">
        <v>500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711</v>
      </c>
      <c r="K386" s="1" t="s">
        <v>712</v>
      </c>
      <c r="L386" s="3">
        <v>11</v>
      </c>
      <c r="M386" s="4"/>
      <c r="O386" s="4" t="s">
        <v>31</v>
      </c>
      <c r="P386" s="4">
        <v>1620000</v>
      </c>
      <c r="Q386" s="1" t="s">
        <v>700</v>
      </c>
      <c r="R386" s="5"/>
      <c r="S386" s="5"/>
      <c r="T386" s="4"/>
      <c r="U386" s="18" t="s">
        <v>500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713</v>
      </c>
      <c r="K387" s="1" t="s">
        <v>714</v>
      </c>
      <c r="L387" s="3">
        <v>1</v>
      </c>
      <c r="M387" s="4"/>
      <c r="O387" s="4" t="s">
        <v>31</v>
      </c>
      <c r="P387" s="4">
        <v>1440000</v>
      </c>
      <c r="Q387" s="1" t="s">
        <v>715</v>
      </c>
      <c r="R387" s="5"/>
      <c r="S387" s="5"/>
      <c r="T387" s="4"/>
      <c r="U387" s="18" t="s">
        <v>500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716</v>
      </c>
      <c r="J389" s="1" t="s">
        <v>717</v>
      </c>
      <c r="K389" s="1" t="s">
        <v>718</v>
      </c>
      <c r="L389" s="3">
        <v>9</v>
      </c>
      <c r="M389" s="4"/>
      <c r="O389" s="4" t="s">
        <v>31</v>
      </c>
      <c r="P389" s="4">
        <v>2160000</v>
      </c>
      <c r="Q389" s="1" t="s">
        <v>719</v>
      </c>
      <c r="R389" s="5"/>
      <c r="S389" s="5"/>
      <c r="T389" s="4"/>
      <c r="U389" s="18" t="s">
        <v>500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720</v>
      </c>
      <c r="J391" s="1" t="s">
        <v>721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722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723</v>
      </c>
      <c r="J393" s="1" t="s">
        <v>628</v>
      </c>
      <c r="K393" s="1" t="s">
        <v>629</v>
      </c>
      <c r="L393" s="3">
        <v>1</v>
      </c>
      <c r="M393" s="4"/>
      <c r="O393" s="4" t="s">
        <v>31</v>
      </c>
      <c r="P393" s="4">
        <v>1843200</v>
      </c>
      <c r="Q393" s="1" t="s">
        <v>575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626</v>
      </c>
      <c r="K394" s="1" t="s">
        <v>627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631</v>
      </c>
      <c r="K395" s="1" t="s">
        <v>632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724</v>
      </c>
      <c r="J400" s="1" t="s">
        <v>626</v>
      </c>
      <c r="K400" s="1" t="s">
        <v>627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531</v>
      </c>
      <c r="K402" s="1" t="s">
        <v>532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725</v>
      </c>
      <c r="L404" s="3">
        <v>1</v>
      </c>
      <c r="M404" s="4"/>
      <c r="O404" s="4" t="s">
        <v>31</v>
      </c>
      <c r="P404" s="4">
        <v>1368000</v>
      </c>
      <c r="Q404" s="1" t="s">
        <v>726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727</v>
      </c>
      <c r="L405" s="3">
        <v>1</v>
      </c>
      <c r="M405" s="4"/>
      <c r="O405" s="4" t="s">
        <v>31</v>
      </c>
      <c r="P405" s="4">
        <v>2592000</v>
      </c>
      <c r="Q405" s="1" t="s">
        <v>548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728</v>
      </c>
      <c r="J407" s="1" t="s">
        <v>729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730</v>
      </c>
      <c r="J409" s="1" t="s">
        <v>731</v>
      </c>
      <c r="K409" s="1" t="s">
        <v>732</v>
      </c>
      <c r="L409" s="3">
        <v>5</v>
      </c>
      <c r="M409" s="4"/>
      <c r="O409" s="4" t="s">
        <v>31</v>
      </c>
      <c r="P409" s="4">
        <v>882000</v>
      </c>
      <c r="Q409" s="1" t="s">
        <v>733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734</v>
      </c>
      <c r="J411" s="1" t="s">
        <v>735</v>
      </c>
      <c r="K411" s="1" t="s">
        <v>736</v>
      </c>
      <c r="L411" s="3">
        <v>1</v>
      </c>
      <c r="M411" s="4"/>
      <c r="O411" s="4" t="s">
        <v>31</v>
      </c>
      <c r="P411" s="4">
        <v>1600000</v>
      </c>
      <c r="Q411" s="1" t="s">
        <v>737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738</v>
      </c>
      <c r="K412" s="1" t="s">
        <v>739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740</v>
      </c>
      <c r="K413" s="1" t="s">
        <v>741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742</v>
      </c>
      <c r="K415" s="1" t="s">
        <v>743</v>
      </c>
      <c r="L415" s="3">
        <v>2</v>
      </c>
      <c r="M415" s="4"/>
      <c r="O415" s="4" t="s">
        <v>31</v>
      </c>
      <c r="P415" s="4">
        <v>1338000</v>
      </c>
      <c r="Q415" s="1" t="s">
        <v>744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745</v>
      </c>
      <c r="K416" s="1" t="s">
        <v>746</v>
      </c>
      <c r="L416" s="3">
        <v>3</v>
      </c>
      <c r="M416" s="4"/>
      <c r="O416" s="4" t="s">
        <v>31</v>
      </c>
      <c r="P416" s="4">
        <v>1728000</v>
      </c>
      <c r="Q416" s="1" t="s">
        <v>747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748</v>
      </c>
      <c r="K418" s="1" t="s">
        <v>749</v>
      </c>
      <c r="L418" s="3">
        <v>1</v>
      </c>
      <c r="M418" s="4"/>
      <c r="O418" s="4" t="s">
        <v>31</v>
      </c>
      <c r="P418" s="4">
        <v>1382400</v>
      </c>
      <c r="Q418" s="1" t="s">
        <v>750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751</v>
      </c>
      <c r="K419" s="1" t="s">
        <v>752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753</v>
      </c>
      <c r="K420" s="1" t="s">
        <v>754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511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511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755</v>
      </c>
      <c r="J424" s="1" t="s">
        <v>756</v>
      </c>
      <c r="K424" s="1" t="s">
        <v>757</v>
      </c>
      <c r="L424" s="3">
        <v>1</v>
      </c>
      <c r="M424" s="4"/>
      <c r="O424" s="4" t="s">
        <v>31</v>
      </c>
      <c r="P424" s="4">
        <v>1022400</v>
      </c>
      <c r="Q424" s="1" t="s">
        <v>758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759</v>
      </c>
      <c r="K425" s="1" t="s">
        <v>760</v>
      </c>
      <c r="L425" s="3">
        <v>1</v>
      </c>
      <c r="M425" s="4"/>
      <c r="O425" s="4" t="s">
        <v>31</v>
      </c>
      <c r="P425" s="4">
        <v>1944000</v>
      </c>
      <c r="Q425" s="1" t="s">
        <v>761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762</v>
      </c>
      <c r="F427" s="1" t="s">
        <v>58</v>
      </c>
      <c r="G427" s="1" t="s">
        <v>763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764</v>
      </c>
      <c r="K437" s="1" t="s">
        <v>765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762</v>
      </c>
      <c r="F439" s="1" t="s">
        <v>58</v>
      </c>
      <c r="G439" s="1" t="s">
        <v>766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767</v>
      </c>
      <c r="K441" s="1" t="s">
        <v>768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769</v>
      </c>
      <c r="K442" s="1" t="s">
        <v>770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771</v>
      </c>
      <c r="K443" s="1" t="s">
        <v>772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773</v>
      </c>
      <c r="J445" s="1" t="s">
        <v>537</v>
      </c>
      <c r="K445" s="1" t="s">
        <v>774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775</v>
      </c>
      <c r="K446" s="1" t="s">
        <v>776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777</v>
      </c>
      <c r="K447" s="1" t="s">
        <v>778</v>
      </c>
      <c r="L447" s="3">
        <v>5</v>
      </c>
      <c r="M447" s="4"/>
      <c r="O447" s="4" t="s">
        <v>31</v>
      </c>
      <c r="P447" s="4">
        <v>1886400</v>
      </c>
      <c r="Q447" s="1" t="s">
        <v>779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780</v>
      </c>
      <c r="K450" s="1" t="s">
        <v>781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782</v>
      </c>
      <c r="J452" s="1" t="s">
        <v>745</v>
      </c>
      <c r="K452" s="1" t="s">
        <v>746</v>
      </c>
      <c r="L452" s="3">
        <v>2</v>
      </c>
      <c r="M452" s="4"/>
      <c r="O452" s="4" t="s">
        <v>31</v>
      </c>
      <c r="P452" s="4">
        <v>1728000</v>
      </c>
      <c r="Q452" s="1" t="s">
        <v>747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783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735</v>
      </c>
      <c r="K457" s="1" t="s">
        <v>736</v>
      </c>
      <c r="L457" s="3">
        <v>1</v>
      </c>
      <c r="M457" s="4"/>
      <c r="O457" s="4" t="s">
        <v>31</v>
      </c>
      <c r="P457" s="4">
        <v>1600000</v>
      </c>
      <c r="Q457" s="1" t="s">
        <v>737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784</v>
      </c>
      <c r="K458" s="1" t="s">
        <v>785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786</v>
      </c>
      <c r="K459" s="1" t="s">
        <v>787</v>
      </c>
      <c r="L459" s="3">
        <v>2</v>
      </c>
      <c r="M459" s="4"/>
      <c r="O459" s="4" t="s">
        <v>31</v>
      </c>
      <c r="P459" s="4">
        <v>1425600</v>
      </c>
      <c r="Q459" s="1" t="s">
        <v>788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789</v>
      </c>
      <c r="K463" s="1" t="s">
        <v>790</v>
      </c>
      <c r="L463" s="3">
        <v>3</v>
      </c>
      <c r="M463" s="4"/>
      <c r="O463" s="4" t="s">
        <v>31</v>
      </c>
      <c r="P463" s="4">
        <v>1415000</v>
      </c>
      <c r="Q463" s="1" t="s">
        <v>791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792</v>
      </c>
      <c r="J465" s="1" t="s">
        <v>793</v>
      </c>
      <c r="K465" s="1" t="s">
        <v>794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795</v>
      </c>
      <c r="K466" s="1" t="s">
        <v>796</v>
      </c>
      <c r="L466" s="3">
        <v>2</v>
      </c>
      <c r="M466" s="4"/>
      <c r="O466" s="4" t="s">
        <v>31</v>
      </c>
      <c r="P466" s="4">
        <v>810000</v>
      </c>
      <c r="Q466" s="1" t="s">
        <v>797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798</v>
      </c>
      <c r="K468" s="1" t="s">
        <v>799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775</v>
      </c>
      <c r="K469" s="1" t="s">
        <v>776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800</v>
      </c>
      <c r="K470" s="1" t="s">
        <v>801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802</v>
      </c>
      <c r="K471" s="1" t="s">
        <v>803</v>
      </c>
      <c r="L471" s="3">
        <v>3</v>
      </c>
      <c r="M471" s="4"/>
      <c r="O471" s="4" t="s">
        <v>31</v>
      </c>
      <c r="P471" s="4">
        <v>1600000</v>
      </c>
      <c r="Q471" s="1" t="s">
        <v>737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804</v>
      </c>
      <c r="K473" s="1" t="s">
        <v>805</v>
      </c>
      <c r="L473" s="3">
        <v>1</v>
      </c>
      <c r="M473" s="4"/>
      <c r="O473" s="4" t="s">
        <v>31</v>
      </c>
      <c r="P473" s="4">
        <v>1980000</v>
      </c>
      <c r="Q473" s="1" t="s">
        <v>806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807</v>
      </c>
      <c r="K474" s="1" t="s">
        <v>808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809</v>
      </c>
      <c r="K475" s="1" t="s">
        <v>810</v>
      </c>
      <c r="L475" s="3">
        <v>1</v>
      </c>
      <c r="M475" s="4"/>
      <c r="O475" s="4" t="s">
        <v>31</v>
      </c>
      <c r="P475" s="4">
        <v>4224000</v>
      </c>
      <c r="Q475" s="1" t="s">
        <v>811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812</v>
      </c>
      <c r="K476" s="1" t="s">
        <v>813</v>
      </c>
      <c r="L476" s="3">
        <v>1</v>
      </c>
      <c r="M476" s="4"/>
      <c r="O476" s="4" t="s">
        <v>31</v>
      </c>
      <c r="P476" s="4">
        <v>1689600</v>
      </c>
      <c r="Q476" s="1" t="s">
        <v>814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815</v>
      </c>
      <c r="F478" s="1" t="s">
        <v>28</v>
      </c>
      <c r="G478" s="1" t="s">
        <v>816</v>
      </c>
      <c r="J478" s="1" t="s">
        <v>817</v>
      </c>
      <c r="K478" s="1" t="s">
        <v>818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2101</v>
      </c>
      <c r="F480" s="1" t="s">
        <v>28</v>
      </c>
      <c r="G480" s="1" t="s">
        <v>819</v>
      </c>
      <c r="J480" s="1" t="s">
        <v>31</v>
      </c>
      <c r="K480" s="1" t="s">
        <v>820</v>
      </c>
      <c r="L480" s="3">
        <v>15</v>
      </c>
      <c r="M480" s="4"/>
      <c r="O480" s="4" t="s">
        <v>31</v>
      </c>
      <c r="P480" s="4">
        <v>661000</v>
      </c>
      <c r="Q480" s="1" t="s">
        <v>821</v>
      </c>
      <c r="R480" s="5"/>
      <c r="S480" s="5"/>
      <c r="T480" s="4"/>
      <c r="U480" s="18" t="s">
        <v>822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823</v>
      </c>
      <c r="L481" s="3">
        <v>15</v>
      </c>
      <c r="M481" s="4"/>
      <c r="O481" s="4" t="s">
        <v>31</v>
      </c>
      <c r="P481" s="4">
        <v>643500</v>
      </c>
      <c r="Q481" s="1" t="s">
        <v>821</v>
      </c>
      <c r="R481" s="5"/>
      <c r="S481" s="5"/>
      <c r="T481" s="4"/>
      <c r="U481" s="18" t="s">
        <v>822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824</v>
      </c>
      <c r="L482" s="3">
        <v>3</v>
      </c>
      <c r="M482" s="4"/>
      <c r="O482" s="4" t="s">
        <v>31</v>
      </c>
      <c r="P482" s="4">
        <v>643500</v>
      </c>
      <c r="Q482" s="1" t="s">
        <v>825</v>
      </c>
      <c r="R482" s="5"/>
      <c r="S482" s="5"/>
      <c r="T482" s="4"/>
      <c r="U482" s="18" t="s">
        <v>822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826</v>
      </c>
      <c r="L483" s="3">
        <v>38</v>
      </c>
      <c r="M483" s="4"/>
      <c r="O483" s="4" t="s">
        <v>31</v>
      </c>
      <c r="P483" s="4">
        <v>299000</v>
      </c>
      <c r="Q483" s="1" t="s">
        <v>825</v>
      </c>
      <c r="R483" s="5"/>
      <c r="S483" s="5"/>
      <c r="T483" s="4"/>
      <c r="U483" s="18" t="s">
        <v>827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828</v>
      </c>
      <c r="L484" s="3">
        <v>11</v>
      </c>
      <c r="M484" s="4"/>
      <c r="O484" s="4" t="s">
        <v>31</v>
      </c>
      <c r="P484" s="4">
        <v>298000</v>
      </c>
      <c r="Q484" s="1" t="s">
        <v>825</v>
      </c>
      <c r="R484" s="5"/>
      <c r="S484" s="5"/>
      <c r="T484" s="4"/>
      <c r="U484" s="18" t="s">
        <v>829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830</v>
      </c>
      <c r="J486" s="1" t="s">
        <v>31</v>
      </c>
      <c r="K486" s="1" t="s">
        <v>831</v>
      </c>
      <c r="M486" s="4">
        <v>50</v>
      </c>
      <c r="N486" s="1" t="s">
        <v>511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832</v>
      </c>
      <c r="M487" s="4">
        <v>50</v>
      </c>
      <c r="N487" s="1" t="s">
        <v>511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833</v>
      </c>
      <c r="M488" s="4">
        <v>50</v>
      </c>
      <c r="N488" s="1" t="s">
        <v>511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834</v>
      </c>
      <c r="M489" s="4">
        <v>50</v>
      </c>
      <c r="N489" s="1" t="s">
        <v>511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835</v>
      </c>
      <c r="M490" s="4">
        <v>48</v>
      </c>
      <c r="N490" s="1" t="s">
        <v>511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836</v>
      </c>
      <c r="M491" s="4">
        <v>48</v>
      </c>
      <c r="N491" s="1" t="s">
        <v>511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837</v>
      </c>
      <c r="J493" s="1" t="s">
        <v>633</v>
      </c>
      <c r="K493" s="1" t="s">
        <v>634</v>
      </c>
      <c r="L493" s="3">
        <v>3</v>
      </c>
      <c r="M493" s="4"/>
      <c r="O493" s="4" t="s">
        <v>31</v>
      </c>
      <c r="P493" s="4">
        <v>1380000</v>
      </c>
      <c r="Q493" s="1" t="s">
        <v>838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631</v>
      </c>
      <c r="K494" s="1" t="s">
        <v>632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839</v>
      </c>
      <c r="K497" s="1" t="s">
        <v>840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841</v>
      </c>
      <c r="K501" s="1" t="s">
        <v>842</v>
      </c>
      <c r="L501" s="3">
        <v>10</v>
      </c>
      <c r="M501" s="4"/>
      <c r="O501" s="4" t="s">
        <v>31</v>
      </c>
      <c r="P501" s="4">
        <v>570000</v>
      </c>
      <c r="Q501" s="1" t="s">
        <v>608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843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844</v>
      </c>
      <c r="F505" s="1" t="s">
        <v>28</v>
      </c>
      <c r="G505" s="1" t="s">
        <v>845</v>
      </c>
      <c r="J505" s="1" t="s">
        <v>846</v>
      </c>
      <c r="K505" s="1" t="s">
        <v>847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848</v>
      </c>
      <c r="K507" s="1" t="s">
        <v>849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850</v>
      </c>
      <c r="K508" s="1" t="s">
        <v>851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852</v>
      </c>
      <c r="J510" s="1" t="s">
        <v>853</v>
      </c>
      <c r="K510" s="1" t="s">
        <v>854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855</v>
      </c>
      <c r="J512" s="1" t="s">
        <v>856</v>
      </c>
      <c r="K512" s="1" t="s">
        <v>857</v>
      </c>
      <c r="M512" s="4">
        <v>180</v>
      </c>
      <c r="N512" s="1" t="s">
        <v>511</v>
      </c>
      <c r="O512" s="4">
        <v>3600</v>
      </c>
      <c r="P512" s="4">
        <v>3600</v>
      </c>
      <c r="Q512" s="1" t="s">
        <v>858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859</v>
      </c>
      <c r="K513" s="1" t="s">
        <v>860</v>
      </c>
      <c r="M513" s="4">
        <v>180</v>
      </c>
      <c r="N513" s="1" t="s">
        <v>511</v>
      </c>
      <c r="O513" s="4">
        <v>3600</v>
      </c>
      <c r="P513" s="4">
        <v>3600</v>
      </c>
      <c r="Q513" s="1" t="s">
        <v>858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861</v>
      </c>
      <c r="K514" s="1" t="s">
        <v>862</v>
      </c>
      <c r="M514" s="4">
        <v>180</v>
      </c>
      <c r="N514" s="1" t="s">
        <v>511</v>
      </c>
      <c r="O514" s="4">
        <v>3600</v>
      </c>
      <c r="P514" s="4">
        <v>3600</v>
      </c>
      <c r="Q514" s="1" t="s">
        <v>858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863</v>
      </c>
      <c r="K515" s="1" t="s">
        <v>864</v>
      </c>
      <c r="M515" s="4">
        <v>180</v>
      </c>
      <c r="N515" s="1" t="s">
        <v>511</v>
      </c>
      <c r="O515" s="4">
        <v>3600</v>
      </c>
      <c r="P515" s="4">
        <v>3600</v>
      </c>
      <c r="Q515" s="1" t="s">
        <v>858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865</v>
      </c>
      <c r="J518" s="1" t="s">
        <v>866</v>
      </c>
      <c r="K518" s="1" t="s">
        <v>867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868</v>
      </c>
      <c r="K519" s="1" t="s">
        <v>869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870</v>
      </c>
      <c r="K520" s="1" t="s">
        <v>871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872</v>
      </c>
      <c r="K521" s="1" t="s">
        <v>873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874</v>
      </c>
      <c r="K522" s="1" t="s">
        <v>875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876</v>
      </c>
      <c r="K523" s="1" t="s">
        <v>877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878</v>
      </c>
      <c r="J525" s="1" t="s">
        <v>879</v>
      </c>
      <c r="K525" s="1" t="s">
        <v>880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881</v>
      </c>
      <c r="K526" s="1" t="s">
        <v>882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883</v>
      </c>
      <c r="K527" s="1" t="s">
        <v>884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885</v>
      </c>
      <c r="K528" s="1" t="s">
        <v>886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887</v>
      </c>
      <c r="K529" s="1" t="s">
        <v>888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889</v>
      </c>
      <c r="K530" s="1" t="s">
        <v>890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891</v>
      </c>
      <c r="K531" s="1" t="s">
        <v>892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893</v>
      </c>
      <c r="K532" s="1" t="s">
        <v>894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895</v>
      </c>
      <c r="K533" s="1" t="s">
        <v>896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897</v>
      </c>
      <c r="K534" s="1" t="s">
        <v>898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899</v>
      </c>
      <c r="J536" s="1" t="s">
        <v>745</v>
      </c>
      <c r="K536" s="1" t="s">
        <v>746</v>
      </c>
      <c r="L536" s="3">
        <v>2</v>
      </c>
      <c r="M536" s="4"/>
      <c r="O536" s="4" t="s">
        <v>31</v>
      </c>
      <c r="P536" s="4">
        <v>1728000</v>
      </c>
      <c r="Q536" s="1" t="s">
        <v>747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900</v>
      </c>
      <c r="K539" s="1" t="s">
        <v>901</v>
      </c>
      <c r="L539" s="3">
        <v>1</v>
      </c>
      <c r="M539" s="4"/>
      <c r="O539" s="4" t="s">
        <v>31</v>
      </c>
      <c r="P539" s="4">
        <v>1656000</v>
      </c>
      <c r="Q539" s="1" t="s">
        <v>788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902</v>
      </c>
      <c r="J544" s="1" t="s">
        <v>903</v>
      </c>
      <c r="K544" s="1" t="s">
        <v>904</v>
      </c>
      <c r="L544" s="3">
        <v>10</v>
      </c>
      <c r="M544" s="4"/>
      <c r="O544" s="4" t="s">
        <v>31</v>
      </c>
      <c r="P544" s="4">
        <v>633600</v>
      </c>
      <c r="Q544" s="1" t="s">
        <v>905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906</v>
      </c>
      <c r="K545" s="1" t="s">
        <v>907</v>
      </c>
      <c r="L545" s="3">
        <v>10</v>
      </c>
      <c r="M545" s="4"/>
      <c r="O545" s="4" t="s">
        <v>31</v>
      </c>
      <c r="P545" s="4">
        <v>816000</v>
      </c>
      <c r="Q545" s="1" t="s">
        <v>908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756</v>
      </c>
      <c r="K546" s="1" t="s">
        <v>757</v>
      </c>
      <c r="L546" s="3">
        <v>2</v>
      </c>
      <c r="M546" s="4"/>
      <c r="O546" s="4" t="s">
        <v>31</v>
      </c>
      <c r="P546" s="4">
        <v>1022400</v>
      </c>
      <c r="Q546" s="1" t="s">
        <v>758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909</v>
      </c>
      <c r="K547" s="1" t="s">
        <v>910</v>
      </c>
      <c r="L547" s="3">
        <v>1</v>
      </c>
      <c r="M547" s="4"/>
      <c r="O547" s="4" t="s">
        <v>31</v>
      </c>
      <c r="P547" s="4">
        <v>1022400</v>
      </c>
      <c r="Q547" s="1" t="s">
        <v>758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911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912</v>
      </c>
      <c r="K550" s="1" t="s">
        <v>790</v>
      </c>
      <c r="L550" s="3">
        <v>1</v>
      </c>
      <c r="M550" s="4"/>
      <c r="O550" s="4" t="s">
        <v>31</v>
      </c>
      <c r="P550" s="4">
        <v>1415000</v>
      </c>
      <c r="Q550" s="1" t="s">
        <v>791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913</v>
      </c>
      <c r="K551" s="1" t="s">
        <v>746</v>
      </c>
      <c r="L551" s="3">
        <v>1</v>
      </c>
      <c r="M551" s="4"/>
      <c r="O551" s="4" t="s">
        <v>31</v>
      </c>
      <c r="P551" s="4">
        <v>1728000</v>
      </c>
      <c r="Q551" s="1" t="s">
        <v>747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914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812</v>
      </c>
      <c r="K554" s="1" t="s">
        <v>813</v>
      </c>
      <c r="L554" s="3">
        <v>1</v>
      </c>
      <c r="M554" s="4"/>
      <c r="O554" s="4" t="s">
        <v>31</v>
      </c>
      <c r="P554" s="4">
        <v>1689600</v>
      </c>
      <c r="Q554" s="1" t="s">
        <v>814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915</v>
      </c>
      <c r="K555" s="1" t="s">
        <v>916</v>
      </c>
      <c r="L555" s="3">
        <v>1</v>
      </c>
      <c r="M555" s="4"/>
      <c r="O555" s="4" t="s">
        <v>31</v>
      </c>
      <c r="P555" s="4">
        <v>2203200</v>
      </c>
      <c r="Q555" s="1" t="s">
        <v>917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783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918</v>
      </c>
      <c r="K557" s="1" t="s">
        <v>919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920</v>
      </c>
      <c r="K558" s="1" t="s">
        <v>921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922</v>
      </c>
      <c r="K559" s="1" t="s">
        <v>923</v>
      </c>
      <c r="L559" s="3">
        <v>1</v>
      </c>
      <c r="M559" s="4"/>
      <c r="O559" s="4" t="s">
        <v>31</v>
      </c>
      <c r="P559" s="4">
        <v>1029600</v>
      </c>
      <c r="Q559" s="1" t="s">
        <v>924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925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926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753</v>
      </c>
      <c r="K565" s="1" t="s">
        <v>754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490</v>
      </c>
      <c r="F567" s="1" t="s">
        <v>28</v>
      </c>
      <c r="G567" s="1" t="s">
        <v>927</v>
      </c>
      <c r="J567" s="1" t="s">
        <v>31</v>
      </c>
      <c r="K567" s="1" t="s">
        <v>492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620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605</v>
      </c>
      <c r="F569" s="1" t="s">
        <v>28</v>
      </c>
      <c r="G569" s="1" t="s">
        <v>928</v>
      </c>
      <c r="J569" s="1" t="s">
        <v>929</v>
      </c>
      <c r="K569" s="1" t="s">
        <v>930</v>
      </c>
      <c r="L569" s="3">
        <v>2</v>
      </c>
      <c r="M569" s="4"/>
      <c r="O569" s="4" t="s">
        <v>31</v>
      </c>
      <c r="P569" s="4">
        <v>3300000</v>
      </c>
      <c r="Q569" s="1" t="s">
        <v>931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614</v>
      </c>
      <c r="L570" s="3">
        <v>2</v>
      </c>
      <c r="M570" s="4"/>
      <c r="O570" s="4" t="s">
        <v>31</v>
      </c>
      <c r="P570" s="4">
        <v>1800000</v>
      </c>
      <c r="Q570" s="1" t="s">
        <v>932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933</v>
      </c>
      <c r="K571" s="1" t="s">
        <v>934</v>
      </c>
      <c r="L571" s="3">
        <v>2</v>
      </c>
      <c r="M571" s="4"/>
      <c r="O571" s="4" t="s">
        <v>31</v>
      </c>
      <c r="P571" s="4">
        <v>2700000</v>
      </c>
      <c r="Q571" s="1" t="s">
        <v>932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935</v>
      </c>
      <c r="J573" s="1" t="s">
        <v>936</v>
      </c>
      <c r="K573" s="1" t="s">
        <v>937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938</v>
      </c>
      <c r="J575" s="1" t="s">
        <v>698</v>
      </c>
      <c r="K575" s="1" t="s">
        <v>699</v>
      </c>
      <c r="M575" s="4">
        <v>90</v>
      </c>
      <c r="N575" s="1" t="s">
        <v>511</v>
      </c>
      <c r="O575" s="4">
        <f>1305000/90</f>
        <v>14500</v>
      </c>
      <c r="P575" s="4">
        <v>1305000</v>
      </c>
      <c r="Q575" s="1" t="s">
        <v>939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703</v>
      </c>
      <c r="K576" s="1" t="s">
        <v>704</v>
      </c>
      <c r="M576" s="4">
        <f>197</f>
        <v>197</v>
      </c>
      <c r="N576" s="1" t="s">
        <v>511</v>
      </c>
      <c r="O576" s="4">
        <f>1457800/197</f>
        <v>7400</v>
      </c>
      <c r="P576" s="4">
        <v>1457800</v>
      </c>
      <c r="Q576" s="1" t="s">
        <v>940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706</v>
      </c>
      <c r="K577" s="1" t="s">
        <v>707</v>
      </c>
      <c r="M577" s="4">
        <v>190</v>
      </c>
      <c r="N577" s="1" t="s">
        <v>511</v>
      </c>
      <c r="O577" s="4">
        <f>1881000/190</f>
        <v>9900</v>
      </c>
      <c r="P577" s="4">
        <v>1881000</v>
      </c>
      <c r="Q577" s="1" t="s">
        <v>6090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713</v>
      </c>
      <c r="K578" s="1" t="s">
        <v>941</v>
      </c>
      <c r="M578" s="4">
        <v>120</v>
      </c>
      <c r="N578" s="1" t="s">
        <v>511</v>
      </c>
      <c r="O578" s="4">
        <f>1200000/120</f>
        <v>10000</v>
      </c>
      <c r="P578" s="4">
        <v>1200000</v>
      </c>
      <c r="Q578" s="1" t="s">
        <v>700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762</v>
      </c>
      <c r="F580" s="1" t="s">
        <v>28</v>
      </c>
      <c r="G580" s="1" t="s">
        <v>942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943</v>
      </c>
      <c r="K581" s="1" t="s">
        <v>944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945</v>
      </c>
      <c r="K583" s="1" t="s">
        <v>946</v>
      </c>
      <c r="L583" s="3">
        <v>1</v>
      </c>
      <c r="M583" s="4"/>
      <c r="O583" s="4" t="s">
        <v>31</v>
      </c>
      <c r="P583" s="4">
        <v>2448000</v>
      </c>
      <c r="Q583" s="1" t="s">
        <v>947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948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949</v>
      </c>
      <c r="K587" s="1" t="s">
        <v>950</v>
      </c>
      <c r="L587" s="3">
        <v>1</v>
      </c>
      <c r="M587" s="4"/>
      <c r="O587" s="4" t="s">
        <v>31</v>
      </c>
      <c r="P587" s="4">
        <v>1242000</v>
      </c>
      <c r="Q587" s="1" t="s">
        <v>951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949</v>
      </c>
      <c r="K588" s="1" t="s">
        <v>950</v>
      </c>
      <c r="L588" s="3">
        <v>1</v>
      </c>
      <c r="M588" s="4"/>
      <c r="O588" s="4" t="s">
        <v>31</v>
      </c>
      <c r="P588" s="4">
        <v>0</v>
      </c>
      <c r="Q588" s="1" t="s">
        <v>951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952</v>
      </c>
      <c r="J590" s="1" t="s">
        <v>31</v>
      </c>
      <c r="K590" s="1" t="s">
        <v>953</v>
      </c>
      <c r="L590" s="3">
        <v>1</v>
      </c>
      <c r="M590" s="4"/>
      <c r="O590" s="4" t="s">
        <v>31</v>
      </c>
      <c r="P590" s="4">
        <v>3576000</v>
      </c>
      <c r="Q590" s="1" t="s">
        <v>954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955</v>
      </c>
      <c r="J593" s="1" t="s">
        <v>956</v>
      </c>
      <c r="K593" s="1" t="s">
        <v>867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957</v>
      </c>
      <c r="K594" s="1" t="s">
        <v>958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959</v>
      </c>
      <c r="K595" s="1" t="s">
        <v>869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875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960</v>
      </c>
      <c r="K597" s="1" t="s">
        <v>961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962</v>
      </c>
      <c r="K598" s="1" t="s">
        <v>871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963</v>
      </c>
      <c r="K599" s="1" t="s">
        <v>964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965</v>
      </c>
      <c r="K600" s="1" t="s">
        <v>966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967</v>
      </c>
      <c r="K601" s="1" t="s">
        <v>968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969</v>
      </c>
      <c r="K602" s="1" t="s">
        <v>873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970</v>
      </c>
      <c r="K603" s="1" t="s">
        <v>971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972</v>
      </c>
      <c r="K604" s="1" t="s">
        <v>973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974</v>
      </c>
      <c r="J606" s="1" t="s">
        <v>975</v>
      </c>
      <c r="K606" s="1" t="s">
        <v>894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976</v>
      </c>
      <c r="K607" s="1" t="s">
        <v>898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977</v>
      </c>
      <c r="K608" s="1" t="s">
        <v>978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979</v>
      </c>
      <c r="K609" s="1" t="s">
        <v>980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981</v>
      </c>
      <c r="K610" s="1" t="s">
        <v>877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906</v>
      </c>
      <c r="K611" s="1" t="s">
        <v>907</v>
      </c>
      <c r="L611" s="3">
        <v>5</v>
      </c>
      <c r="M611" s="4"/>
      <c r="O611" s="4" t="s">
        <v>31</v>
      </c>
      <c r="P611" s="4">
        <v>816000</v>
      </c>
      <c r="Q611" s="1" t="s">
        <v>908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982</v>
      </c>
      <c r="J613" s="1" t="s">
        <v>983</v>
      </c>
      <c r="K613" s="1" t="s">
        <v>984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985</v>
      </c>
      <c r="K614" s="1" t="s">
        <v>986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987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988</v>
      </c>
      <c r="K616" s="1" t="s">
        <v>886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989</v>
      </c>
      <c r="K617" s="1" t="s">
        <v>882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990</v>
      </c>
      <c r="K618" s="1" t="s">
        <v>991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992</v>
      </c>
      <c r="K619" s="1" t="s">
        <v>993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994</v>
      </c>
      <c r="K620" s="1" t="s">
        <v>995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996</v>
      </c>
      <c r="K621" s="1" t="s">
        <v>997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892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998</v>
      </c>
      <c r="J624" s="1" t="s">
        <v>636</v>
      </c>
      <c r="K624" s="1" t="s">
        <v>637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999</v>
      </c>
      <c r="K625" s="1" t="s">
        <v>1000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1001</v>
      </c>
      <c r="L626" s="3">
        <v>1</v>
      </c>
      <c r="M626" s="4"/>
      <c r="O626" s="4" t="s">
        <v>31</v>
      </c>
      <c r="P626" s="4">
        <v>1274400</v>
      </c>
      <c r="Q626" s="1" t="s">
        <v>1002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1003</v>
      </c>
      <c r="K627" s="1" t="s">
        <v>1004</v>
      </c>
      <c r="L627" s="3">
        <v>1</v>
      </c>
      <c r="M627" s="4"/>
      <c r="O627" s="4" t="s">
        <v>31</v>
      </c>
      <c r="P627" s="4">
        <v>2750000</v>
      </c>
      <c r="Q627" s="1" t="s">
        <v>1005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573</v>
      </c>
      <c r="K628" s="1" t="s">
        <v>1006</v>
      </c>
      <c r="L628" s="3">
        <v>1</v>
      </c>
      <c r="M628" s="4"/>
      <c r="O628" s="4" t="s">
        <v>31</v>
      </c>
      <c r="P628" s="4">
        <v>1497600</v>
      </c>
      <c r="Q628" s="1" t="s">
        <v>575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626</v>
      </c>
      <c r="K629" s="1" t="s">
        <v>627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1007</v>
      </c>
      <c r="J632" s="1" t="s">
        <v>1008</v>
      </c>
      <c r="K632" s="1" t="s">
        <v>1009</v>
      </c>
      <c r="L632" s="3">
        <v>1</v>
      </c>
      <c r="M632" s="4"/>
      <c r="O632" s="4" t="s">
        <v>31</v>
      </c>
      <c r="P632" s="4">
        <v>3801600</v>
      </c>
      <c r="Q632" s="1" t="s">
        <v>1010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1011</v>
      </c>
      <c r="K633" s="1" t="s">
        <v>1012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1013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631</v>
      </c>
      <c r="K636" s="1" t="s">
        <v>632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1014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1015</v>
      </c>
      <c r="K638" s="1" t="s">
        <v>1016</v>
      </c>
      <c r="L638" s="3">
        <v>2</v>
      </c>
      <c r="M638" s="4"/>
      <c r="O638" s="4" t="s">
        <v>31</v>
      </c>
      <c r="P638" s="4">
        <v>2376000</v>
      </c>
      <c r="Q638" s="1" t="s">
        <v>1017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1018</v>
      </c>
      <c r="K639" s="1" t="s">
        <v>1019</v>
      </c>
      <c r="L639" s="3">
        <v>2</v>
      </c>
      <c r="M639" s="4"/>
      <c r="O639" s="4" t="s">
        <v>31</v>
      </c>
      <c r="P639" s="4">
        <v>2592000</v>
      </c>
      <c r="Q639" s="1" t="s">
        <v>1020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1021</v>
      </c>
      <c r="K640" s="1" t="s">
        <v>1022</v>
      </c>
      <c r="L640" s="3">
        <v>2</v>
      </c>
      <c r="M640" s="4"/>
      <c r="O640" s="4" t="s">
        <v>31</v>
      </c>
      <c r="P640" s="4">
        <v>2160000</v>
      </c>
      <c r="Q640" s="1" t="s">
        <v>1023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1024</v>
      </c>
      <c r="J642" s="1">
        <v>3100</v>
      </c>
      <c r="K642" s="1" t="s">
        <v>629</v>
      </c>
      <c r="L642" s="3">
        <v>1</v>
      </c>
      <c r="M642" s="4"/>
      <c r="O642" s="4" t="s">
        <v>31</v>
      </c>
      <c r="P642" s="4">
        <v>1843200</v>
      </c>
      <c r="Q642" s="1" t="s">
        <v>575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1025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1026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1027</v>
      </c>
      <c r="L646" s="3">
        <v>1</v>
      </c>
      <c r="M646" s="4"/>
      <c r="O646" s="4" t="s">
        <v>31</v>
      </c>
      <c r="P646" s="4">
        <v>1274400</v>
      </c>
      <c r="Q646" s="1" t="s">
        <v>1002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1028</v>
      </c>
      <c r="L647" s="3">
        <v>1</v>
      </c>
      <c r="M647" s="4"/>
      <c r="O647" s="4" t="s">
        <v>31</v>
      </c>
      <c r="P647" s="4">
        <v>6739200</v>
      </c>
      <c r="Q647" s="1" t="s">
        <v>1029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573</v>
      </c>
      <c r="K648" s="1" t="s">
        <v>1006</v>
      </c>
      <c r="L648" s="3">
        <v>1</v>
      </c>
      <c r="M648" s="4"/>
      <c r="O648" s="4" t="s">
        <v>31</v>
      </c>
      <c r="P648" s="4">
        <v>1497600</v>
      </c>
      <c r="Q648" s="1" t="s">
        <v>575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999</v>
      </c>
      <c r="K649" s="1" t="s">
        <v>1000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1030</v>
      </c>
      <c r="K650" s="1" t="s">
        <v>1031</v>
      </c>
      <c r="L650" s="3">
        <v>2</v>
      </c>
      <c r="M650" s="4"/>
      <c r="O650" s="4" t="s">
        <v>31</v>
      </c>
      <c r="P650" s="4">
        <v>2980800</v>
      </c>
      <c r="Q650" s="1" t="s">
        <v>1032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1011</v>
      </c>
      <c r="K651" s="1" t="s">
        <v>1012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1033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1034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1035</v>
      </c>
      <c r="K656" s="1" t="s">
        <v>1036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1037</v>
      </c>
      <c r="F658" s="1" t="s">
        <v>28</v>
      </c>
      <c r="G658" s="1" t="s">
        <v>1038</v>
      </c>
      <c r="J658" s="1" t="s">
        <v>1039</v>
      </c>
      <c r="K658" s="1" t="s">
        <v>1040</v>
      </c>
      <c r="L658" s="3">
        <v>5</v>
      </c>
      <c r="M658" s="4"/>
      <c r="O658" s="4" t="s">
        <v>31</v>
      </c>
      <c r="P658" s="4">
        <v>2448000</v>
      </c>
      <c r="Q658" s="1" t="s">
        <v>1041</v>
      </c>
      <c r="R658" s="5">
        <v>0.05</v>
      </c>
      <c r="S658" s="5"/>
      <c r="T658" s="4"/>
      <c r="U658" s="18" t="s">
        <v>1042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1043</v>
      </c>
      <c r="J660" s="1" t="s">
        <v>1044</v>
      </c>
      <c r="K660" s="1" t="s">
        <v>1045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780</v>
      </c>
      <c r="K661" s="1" t="s">
        <v>781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1046</v>
      </c>
      <c r="L662" s="3">
        <v>1</v>
      </c>
      <c r="M662" s="4"/>
      <c r="O662" s="4" t="s">
        <v>31</v>
      </c>
      <c r="P662" s="4">
        <v>1545000</v>
      </c>
      <c r="Q662" s="1" t="s">
        <v>1047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1048</v>
      </c>
      <c r="J665" s="1" t="s">
        <v>1049</v>
      </c>
      <c r="K665" s="1" t="s">
        <v>1050</v>
      </c>
      <c r="L665" s="3">
        <v>5</v>
      </c>
      <c r="M665" s="4"/>
      <c r="O665" s="4" t="s">
        <v>31</v>
      </c>
      <c r="P665" s="4">
        <v>1824000</v>
      </c>
      <c r="Q665" s="1" t="s">
        <v>1051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1052</v>
      </c>
      <c r="K666" s="1" t="s">
        <v>1053</v>
      </c>
      <c r="L666" s="3">
        <v>5</v>
      </c>
      <c r="M666" s="4"/>
      <c r="O666" s="4" t="s">
        <v>31</v>
      </c>
      <c r="P666" s="4">
        <v>1520000</v>
      </c>
      <c r="Q666" s="1" t="s">
        <v>1054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1055</v>
      </c>
      <c r="J668" s="1">
        <v>603</v>
      </c>
      <c r="K668" s="1" t="s">
        <v>1056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1057</v>
      </c>
      <c r="J670" s="1" t="s">
        <v>31</v>
      </c>
      <c r="K670" s="1" t="s">
        <v>1058</v>
      </c>
      <c r="L670" s="3">
        <v>2</v>
      </c>
      <c r="M670" s="4"/>
      <c r="O670" s="4" t="s">
        <v>31</v>
      </c>
      <c r="P670" s="4">
        <v>1035000</v>
      </c>
      <c r="Q670" s="1" t="s">
        <v>1059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1060</v>
      </c>
      <c r="J672" s="1" t="s">
        <v>1061</v>
      </c>
      <c r="K672" s="1" t="s">
        <v>1062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1063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1064</v>
      </c>
      <c r="K675" s="1" t="s">
        <v>1065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631</v>
      </c>
      <c r="K676" s="1" t="s">
        <v>632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1066</v>
      </c>
      <c r="J679" s="1" t="s">
        <v>1067</v>
      </c>
      <c r="K679" s="1" t="s">
        <v>1068</v>
      </c>
      <c r="L679" s="3">
        <v>3</v>
      </c>
      <c r="M679" s="4"/>
      <c r="O679" s="4" t="s">
        <v>31</v>
      </c>
      <c r="P679" s="4">
        <v>975000</v>
      </c>
      <c r="Q679" s="1" t="s">
        <v>1069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1070</v>
      </c>
      <c r="K680" s="1" t="s">
        <v>1071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1072</v>
      </c>
      <c r="K681" s="1" t="s">
        <v>1073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1015</v>
      </c>
      <c r="K682" s="1" t="s">
        <v>1016</v>
      </c>
      <c r="L682" s="3">
        <v>2</v>
      </c>
      <c r="M682" s="4"/>
      <c r="O682" s="4" t="s">
        <v>31</v>
      </c>
      <c r="P682" s="4">
        <v>2376000</v>
      </c>
      <c r="Q682" s="1" t="s">
        <v>1017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1018</v>
      </c>
      <c r="K683" s="1" t="s">
        <v>1019</v>
      </c>
      <c r="L683" s="3">
        <v>1</v>
      </c>
      <c r="M683" s="4"/>
      <c r="O683" s="4" t="s">
        <v>31</v>
      </c>
      <c r="P683" s="4">
        <v>2592000</v>
      </c>
      <c r="Q683" s="1" t="s">
        <v>1020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1067</v>
      </c>
      <c r="K684" s="1" t="s">
        <v>1068</v>
      </c>
      <c r="L684" s="3">
        <v>2</v>
      </c>
      <c r="M684" s="4"/>
      <c r="O684" s="4" t="s">
        <v>31</v>
      </c>
      <c r="P684" s="4">
        <v>975000</v>
      </c>
      <c r="Q684" s="1" t="s">
        <v>1069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1072</v>
      </c>
      <c r="K685" s="1" t="s">
        <v>1073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1074</v>
      </c>
      <c r="J687" s="1" t="s">
        <v>1075</v>
      </c>
      <c r="K687" s="1" t="s">
        <v>1076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631</v>
      </c>
      <c r="K688" s="1" t="s">
        <v>632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1011</v>
      </c>
      <c r="K689" s="1" t="s">
        <v>1077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1078</v>
      </c>
      <c r="K691" s="1" t="s">
        <v>1079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1080</v>
      </c>
      <c r="J693" s="1" t="s">
        <v>66</v>
      </c>
      <c r="K693" s="1" t="s">
        <v>67</v>
      </c>
      <c r="M693" s="4">
        <v>34</v>
      </c>
      <c r="N693" s="1" t="s">
        <v>1081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1082</v>
      </c>
      <c r="L694" s="3">
        <v>1</v>
      </c>
      <c r="M694" s="4"/>
      <c r="O694" s="4" t="s">
        <v>31</v>
      </c>
      <c r="P694" s="4">
        <v>750000</v>
      </c>
      <c r="Q694" s="1" t="s">
        <v>1083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631</v>
      </c>
      <c r="K696" s="1" t="s">
        <v>632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1025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1026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1015</v>
      </c>
      <c r="K700" s="1" t="s">
        <v>1016</v>
      </c>
      <c r="L700" s="3">
        <v>2</v>
      </c>
      <c r="M700" s="4"/>
      <c r="O700" s="4" t="s">
        <v>31</v>
      </c>
      <c r="P700" s="4">
        <v>2376000</v>
      </c>
      <c r="Q700" s="1" t="s">
        <v>1017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1018</v>
      </c>
      <c r="K701" s="1" t="s">
        <v>1019</v>
      </c>
      <c r="L701" s="3">
        <v>2</v>
      </c>
      <c r="M701" s="4"/>
      <c r="O701" s="4" t="s">
        <v>31</v>
      </c>
      <c r="P701" s="4">
        <v>2592000</v>
      </c>
      <c r="Q701" s="1" t="s">
        <v>1020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1078</v>
      </c>
      <c r="K702" s="1" t="s">
        <v>1084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1085</v>
      </c>
      <c r="F704" s="1" t="s">
        <v>28</v>
      </c>
      <c r="G704" s="1" t="s">
        <v>1086</v>
      </c>
      <c r="J704" s="1" t="s">
        <v>1087</v>
      </c>
      <c r="K704" s="1" t="s">
        <v>1088</v>
      </c>
      <c r="L704" s="3">
        <v>1</v>
      </c>
      <c r="M704" s="4"/>
      <c r="O704" s="4" t="s">
        <v>31</v>
      </c>
      <c r="P704" s="4">
        <v>3888000</v>
      </c>
      <c r="Q704" s="1" t="s">
        <v>758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1087</v>
      </c>
      <c r="K705" s="1" t="s">
        <v>1088</v>
      </c>
      <c r="L705" s="3">
        <v>1</v>
      </c>
      <c r="M705" s="4"/>
      <c r="O705" s="4" t="s">
        <v>31</v>
      </c>
      <c r="P705" s="4">
        <v>5832000</v>
      </c>
      <c r="Q705" s="1" t="s">
        <v>1089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1090</v>
      </c>
      <c r="K706" s="1" t="s">
        <v>1091</v>
      </c>
      <c r="L706" s="3">
        <v>5</v>
      </c>
      <c r="M706" s="4"/>
      <c r="O706" s="4" t="s">
        <v>31</v>
      </c>
      <c r="P706" s="4">
        <v>3888000</v>
      </c>
      <c r="Q706" s="1" t="s">
        <v>758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1090</v>
      </c>
      <c r="K707" s="1" t="s">
        <v>1091</v>
      </c>
      <c r="L707" s="3">
        <v>5</v>
      </c>
      <c r="M707" s="4"/>
      <c r="O707" s="4" t="s">
        <v>31</v>
      </c>
      <c r="P707" s="4">
        <v>5832000</v>
      </c>
      <c r="Q707" s="1" t="s">
        <v>1089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1092</v>
      </c>
      <c r="K708" s="1" t="s">
        <v>1093</v>
      </c>
      <c r="L708" s="3">
        <v>1</v>
      </c>
      <c r="M708" s="4"/>
      <c r="O708" s="4" t="s">
        <v>31</v>
      </c>
      <c r="P708" s="4">
        <v>3888000</v>
      </c>
      <c r="Q708" s="1" t="s">
        <v>758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1092</v>
      </c>
      <c r="K709" s="1" t="s">
        <v>1093</v>
      </c>
      <c r="L709" s="3">
        <v>3</v>
      </c>
      <c r="M709" s="4"/>
      <c r="O709" s="4" t="s">
        <v>31</v>
      </c>
      <c r="P709" s="4">
        <v>5832000</v>
      </c>
      <c r="Q709" s="1" t="s">
        <v>1089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1094</v>
      </c>
      <c r="K710" s="1" t="s">
        <v>1095</v>
      </c>
      <c r="L710" s="3">
        <v>1</v>
      </c>
      <c r="M710" s="4"/>
      <c r="O710" s="4" t="s">
        <v>31</v>
      </c>
      <c r="P710" s="4">
        <v>5832000</v>
      </c>
      <c r="Q710" s="1" t="s">
        <v>1089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1096</v>
      </c>
      <c r="K711" s="1" t="s">
        <v>1097</v>
      </c>
      <c r="L711" s="3">
        <v>21</v>
      </c>
      <c r="M711" s="4"/>
      <c r="O711" s="4" t="s">
        <v>31</v>
      </c>
      <c r="P711" s="4">
        <v>5832000</v>
      </c>
      <c r="Q711" s="1" t="s">
        <v>1089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815</v>
      </c>
      <c r="F713" s="1" t="s">
        <v>28</v>
      </c>
      <c r="G713" s="1" t="s">
        <v>1098</v>
      </c>
      <c r="J713" s="1" t="s">
        <v>1099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758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1100</v>
      </c>
      <c r="J715" s="1" t="s">
        <v>1101</v>
      </c>
      <c r="K715" s="1" t="s">
        <v>1102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1103</v>
      </c>
      <c r="K716" s="1" t="s">
        <v>1104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1105</v>
      </c>
      <c r="K717" s="1" t="s">
        <v>1106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1107</v>
      </c>
      <c r="F719" s="1" t="s">
        <v>28</v>
      </c>
      <c r="G719" s="1" t="s">
        <v>1108</v>
      </c>
      <c r="J719" s="1" t="s">
        <v>1109</v>
      </c>
      <c r="K719" s="1" t="s">
        <v>1110</v>
      </c>
      <c r="L719" s="3">
        <v>3</v>
      </c>
      <c r="M719" s="4"/>
      <c r="O719" s="4" t="s">
        <v>31</v>
      </c>
      <c r="P719" s="4">
        <v>3900000</v>
      </c>
      <c r="Q719" s="1" t="s">
        <v>1111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1109</v>
      </c>
      <c r="K720" s="1" t="s">
        <v>1110</v>
      </c>
      <c r="M720" s="4">
        <v>19</v>
      </c>
      <c r="N720" s="1" t="s">
        <v>1112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1109</v>
      </c>
      <c r="K721" s="1" t="s">
        <v>1110</v>
      </c>
      <c r="M721" s="4">
        <v>55</v>
      </c>
      <c r="N721" s="1" t="s">
        <v>511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1113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1114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1115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807</v>
      </c>
      <c r="K726" s="1" t="s">
        <v>808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605</v>
      </c>
      <c r="F728" s="1" t="s">
        <v>28</v>
      </c>
      <c r="G728" s="1" t="s">
        <v>1116</v>
      </c>
      <c r="J728" s="1" t="s">
        <v>1117</v>
      </c>
      <c r="K728" s="1" t="s">
        <v>1118</v>
      </c>
      <c r="L728" s="3">
        <v>2</v>
      </c>
      <c r="M728" s="4"/>
      <c r="O728" s="4" t="s">
        <v>31</v>
      </c>
      <c r="P728" s="4">
        <v>1980000</v>
      </c>
      <c r="Q728" s="1" t="s">
        <v>615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815</v>
      </c>
      <c r="F730" s="1" t="s">
        <v>28</v>
      </c>
      <c r="G730" s="1" t="s">
        <v>1119</v>
      </c>
      <c r="J730" s="1" t="s">
        <v>817</v>
      </c>
      <c r="K730" s="1" t="s">
        <v>818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490</v>
      </c>
      <c r="F732" s="1" t="s">
        <v>28</v>
      </c>
      <c r="G732" s="1" t="s">
        <v>1120</v>
      </c>
      <c r="J732" s="1" t="s">
        <v>31</v>
      </c>
      <c r="K732" s="1" t="s">
        <v>492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1121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1122</v>
      </c>
      <c r="L733" s="3">
        <v>1</v>
      </c>
      <c r="M733" s="4"/>
      <c r="O733" s="4" t="s">
        <v>31</v>
      </c>
      <c r="P733" s="4">
        <v>1180000</v>
      </c>
      <c r="Q733" s="1" t="s">
        <v>1123</v>
      </c>
      <c r="R733" s="5">
        <v>0.05</v>
      </c>
      <c r="S733" s="5"/>
      <c r="T733" s="4"/>
      <c r="U733" s="18" t="s">
        <v>1121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1124</v>
      </c>
      <c r="L734" s="3">
        <v>1</v>
      </c>
      <c r="M734" s="4"/>
      <c r="O734" s="4" t="s">
        <v>31</v>
      </c>
      <c r="P734" s="4">
        <v>1022000</v>
      </c>
      <c r="Q734" s="1" t="s">
        <v>1125</v>
      </c>
      <c r="R734" s="5">
        <v>0.05</v>
      </c>
      <c r="S734" s="5"/>
      <c r="T734" s="4"/>
      <c r="U734" s="18" t="s">
        <v>1121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1085</v>
      </c>
      <c r="F736" s="1" t="s">
        <v>28</v>
      </c>
      <c r="G736" s="1" t="s">
        <v>1126</v>
      </c>
      <c r="J736" s="1" t="s">
        <v>1090</v>
      </c>
      <c r="K736" s="1" t="s">
        <v>1091</v>
      </c>
      <c r="L736" s="3">
        <v>5</v>
      </c>
      <c r="M736" s="4"/>
      <c r="O736" s="4" t="s">
        <v>31</v>
      </c>
      <c r="P736" s="4">
        <v>5832000</v>
      </c>
      <c r="Q736" s="1" t="s">
        <v>1089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1090</v>
      </c>
      <c r="K737" s="1" t="s">
        <v>1091</v>
      </c>
      <c r="L737" s="3">
        <v>2</v>
      </c>
      <c r="M737" s="4"/>
      <c r="O737" s="4" t="s">
        <v>31</v>
      </c>
      <c r="P737" s="4">
        <v>3888000</v>
      </c>
      <c r="Q737" s="1" t="s">
        <v>758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1094</v>
      </c>
      <c r="K738" s="1" t="s">
        <v>1127</v>
      </c>
      <c r="L738" s="3">
        <v>4</v>
      </c>
      <c r="M738" s="4"/>
      <c r="O738" s="4" t="s">
        <v>31</v>
      </c>
      <c r="P738" s="4">
        <v>5832000</v>
      </c>
      <c r="Q738" s="1" t="s">
        <v>1089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1096</v>
      </c>
      <c r="K739" s="1" t="s">
        <v>1097</v>
      </c>
      <c r="L739" s="3">
        <v>5</v>
      </c>
      <c r="M739" s="4"/>
      <c r="O739" s="4" t="s">
        <v>31</v>
      </c>
      <c r="P739" s="4">
        <v>5832000</v>
      </c>
      <c r="Q739" s="1" t="s">
        <v>1089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1087</v>
      </c>
      <c r="K740" s="1" t="s">
        <v>1088</v>
      </c>
      <c r="L740" s="3">
        <v>2</v>
      </c>
      <c r="M740" s="4"/>
      <c r="O740" s="4" t="s">
        <v>31</v>
      </c>
      <c r="P740" s="4">
        <v>3888000</v>
      </c>
      <c r="Q740" s="1" t="s">
        <v>758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1128</v>
      </c>
      <c r="J742" s="1" t="s">
        <v>1129</v>
      </c>
      <c r="K742" s="1" t="s">
        <v>1130</v>
      </c>
      <c r="L742" s="3">
        <v>3</v>
      </c>
      <c r="M742" s="4"/>
      <c r="O742" s="4" t="s">
        <v>31</v>
      </c>
      <c r="P742" s="4">
        <v>1404000</v>
      </c>
      <c r="Q742" s="1" t="s">
        <v>1131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1132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1072</v>
      </c>
      <c r="K745" s="1" t="s">
        <v>1073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531</v>
      </c>
      <c r="K746" s="1" t="s">
        <v>532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1015</v>
      </c>
      <c r="K747" s="1" t="s">
        <v>1016</v>
      </c>
      <c r="L747" s="3">
        <v>4</v>
      </c>
      <c r="M747" s="4"/>
      <c r="O747" s="4" t="s">
        <v>31</v>
      </c>
      <c r="P747" s="4">
        <v>2376000</v>
      </c>
      <c r="Q747" s="1" t="s">
        <v>1017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1021</v>
      </c>
      <c r="K748" s="1" t="s">
        <v>1022</v>
      </c>
      <c r="L748" s="3">
        <v>1</v>
      </c>
      <c r="M748" s="4"/>
      <c r="O748" s="4" t="s">
        <v>31</v>
      </c>
      <c r="P748" s="4">
        <v>2160000</v>
      </c>
      <c r="Q748" s="1" t="s">
        <v>1023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631</v>
      </c>
      <c r="K750" s="1" t="s">
        <v>632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1133</v>
      </c>
      <c r="J752" s="1" t="s">
        <v>1134</v>
      </c>
      <c r="K752" s="1" t="s">
        <v>796</v>
      </c>
      <c r="L752" s="3">
        <v>2</v>
      </c>
      <c r="M752" s="4"/>
      <c r="O752" s="4" t="s">
        <v>31</v>
      </c>
      <c r="P752" s="4">
        <v>810000</v>
      </c>
      <c r="Q752" s="1" t="s">
        <v>797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490</v>
      </c>
      <c r="F754" s="1" t="s">
        <v>28</v>
      </c>
      <c r="G754" s="1" t="s">
        <v>1135</v>
      </c>
      <c r="J754" s="1" t="s">
        <v>31</v>
      </c>
      <c r="K754" s="1" t="s">
        <v>1122</v>
      </c>
      <c r="L754" s="3">
        <v>1</v>
      </c>
      <c r="M754" s="4"/>
      <c r="O754" s="4" t="s">
        <v>31</v>
      </c>
      <c r="P754" s="4">
        <v>1180000</v>
      </c>
      <c r="Q754" s="1" t="s">
        <v>1123</v>
      </c>
      <c r="R754" s="5">
        <v>0.05</v>
      </c>
      <c r="S754" s="5"/>
      <c r="T754" s="4"/>
      <c r="U754" s="18" t="s">
        <v>1136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492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1136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1137</v>
      </c>
      <c r="J757" s="1" t="s">
        <v>1138</v>
      </c>
      <c r="K757" s="1" t="s">
        <v>1139</v>
      </c>
      <c r="L757" s="3">
        <v>4</v>
      </c>
      <c r="M757" s="4"/>
      <c r="O757" s="4" t="s">
        <v>31</v>
      </c>
      <c r="P757" s="4">
        <v>1584000</v>
      </c>
      <c r="Q757" s="1" t="s">
        <v>758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1140</v>
      </c>
      <c r="K758" s="1" t="s">
        <v>1141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1142</v>
      </c>
      <c r="K759" s="1" t="s">
        <v>1143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1144</v>
      </c>
      <c r="K760" s="1" t="s">
        <v>1145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1146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1072</v>
      </c>
      <c r="K764" s="1" t="s">
        <v>1073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1147</v>
      </c>
      <c r="J766" s="1" t="s">
        <v>631</v>
      </c>
      <c r="K766" s="1" t="s">
        <v>632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1148</v>
      </c>
      <c r="K767" s="1" t="s">
        <v>1149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1150</v>
      </c>
      <c r="K768" s="1" t="s">
        <v>1151</v>
      </c>
      <c r="L768" s="3">
        <v>1</v>
      </c>
      <c r="M768" s="4"/>
      <c r="O768" s="4" t="s">
        <v>31</v>
      </c>
      <c r="P768" s="4">
        <v>2102400</v>
      </c>
      <c r="Q768" s="1" t="s">
        <v>1032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1152</v>
      </c>
      <c r="K769" s="1" t="s">
        <v>1153</v>
      </c>
      <c r="L769" s="3">
        <v>1</v>
      </c>
      <c r="M769" s="4"/>
      <c r="O769" s="4" t="s">
        <v>31</v>
      </c>
      <c r="P769" s="4">
        <v>2102400</v>
      </c>
      <c r="Q769" s="1" t="s">
        <v>1032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1015</v>
      </c>
      <c r="K770" s="1" t="s">
        <v>1016</v>
      </c>
      <c r="L770" s="3">
        <v>2</v>
      </c>
      <c r="M770" s="4"/>
      <c r="O770" s="4" t="s">
        <v>31</v>
      </c>
      <c r="P770" s="4">
        <v>2376000</v>
      </c>
      <c r="Q770" s="1" t="s">
        <v>1017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1018</v>
      </c>
      <c r="K771" s="1" t="s">
        <v>1019</v>
      </c>
      <c r="L771" s="3">
        <v>1</v>
      </c>
      <c r="M771" s="4"/>
      <c r="O771" s="4" t="s">
        <v>31</v>
      </c>
      <c r="P771" s="4">
        <v>2592000</v>
      </c>
      <c r="Q771" s="1" t="s">
        <v>1020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1154</v>
      </c>
      <c r="L773" s="3">
        <v>1</v>
      </c>
      <c r="M773" s="4"/>
      <c r="O773" s="4" t="s">
        <v>31</v>
      </c>
      <c r="P773" s="4">
        <v>750000</v>
      </c>
      <c r="Q773" s="1" t="s">
        <v>1155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1156</v>
      </c>
      <c r="K774" s="1" t="s">
        <v>1157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1158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549</v>
      </c>
      <c r="F780" s="1" t="s">
        <v>58</v>
      </c>
      <c r="G780" s="1" t="s">
        <v>1159</v>
      </c>
      <c r="J780" s="1" t="s">
        <v>587</v>
      </c>
      <c r="K780" s="1" t="s">
        <v>588</v>
      </c>
      <c r="L780" s="3">
        <v>2</v>
      </c>
      <c r="M780" s="4"/>
      <c r="O780" s="4" t="s">
        <v>31</v>
      </c>
      <c r="P780" s="4">
        <v>5640000</v>
      </c>
      <c r="Q780" s="1" t="s">
        <v>559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1160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807</v>
      </c>
      <c r="K783" s="1" t="s">
        <v>808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1161</v>
      </c>
      <c r="K786" s="1" t="s">
        <v>1162</v>
      </c>
      <c r="L786" s="3">
        <v>1</v>
      </c>
      <c r="M786" s="4"/>
      <c r="O786" s="4" t="s">
        <v>31</v>
      </c>
      <c r="P786" s="4">
        <v>3340800</v>
      </c>
      <c r="Q786" s="1" t="s">
        <v>1163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1164</v>
      </c>
      <c r="K787" s="1" t="s">
        <v>1165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1166</v>
      </c>
      <c r="K788" s="1" t="s">
        <v>1167</v>
      </c>
      <c r="L788" s="3">
        <v>1</v>
      </c>
      <c r="M788" s="4"/>
      <c r="O788" s="4" t="s">
        <v>31</v>
      </c>
      <c r="P788" s="4">
        <v>835200</v>
      </c>
      <c r="Q788" s="1" t="s">
        <v>1168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795</v>
      </c>
      <c r="K790" s="1" t="s">
        <v>796</v>
      </c>
      <c r="L790" s="3">
        <v>1</v>
      </c>
      <c r="M790" s="4"/>
      <c r="O790" s="4" t="s">
        <v>31</v>
      </c>
      <c r="P790" s="4">
        <v>810000</v>
      </c>
      <c r="Q790" s="1" t="s">
        <v>797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1169</v>
      </c>
      <c r="K791" s="1" t="s">
        <v>1170</v>
      </c>
      <c r="L791" s="3">
        <v>1</v>
      </c>
      <c r="M791" s="4"/>
      <c r="O791" s="4" t="s">
        <v>31</v>
      </c>
      <c r="P791" s="4">
        <v>1296000</v>
      </c>
      <c r="Q791" s="1" t="s">
        <v>1171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1172</v>
      </c>
      <c r="K792" s="1" t="s">
        <v>4555</v>
      </c>
      <c r="L792" s="3">
        <v>1</v>
      </c>
      <c r="M792" s="4"/>
      <c r="O792" s="4" t="s">
        <v>31</v>
      </c>
      <c r="P792" s="4">
        <v>2664000</v>
      </c>
      <c r="Q792" s="1" t="s">
        <v>1173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1174</v>
      </c>
      <c r="J794" s="1" t="s">
        <v>784</v>
      </c>
      <c r="K794" s="1" t="s">
        <v>785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1175</v>
      </c>
      <c r="K795" s="1" t="s">
        <v>1176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1177</v>
      </c>
      <c r="K797" s="1" t="s">
        <v>1178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1179</v>
      </c>
      <c r="J799" s="1" t="s">
        <v>1164</v>
      </c>
      <c r="K799" s="1" t="s">
        <v>1165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1180</v>
      </c>
      <c r="J802" s="1" t="s">
        <v>31</v>
      </c>
      <c r="K802" s="1" t="s">
        <v>1181</v>
      </c>
      <c r="L802" s="3">
        <v>1</v>
      </c>
      <c r="M802" s="4"/>
      <c r="O802" s="4" t="s">
        <v>31</v>
      </c>
      <c r="P802" s="4">
        <v>588000</v>
      </c>
      <c r="Q802" s="1" t="s">
        <v>1182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1183</v>
      </c>
      <c r="K803" s="1" t="s">
        <v>1184</v>
      </c>
      <c r="L803" s="3">
        <v>1</v>
      </c>
      <c r="M803" s="4"/>
      <c r="O803" s="4" t="s">
        <v>31</v>
      </c>
      <c r="P803" s="4">
        <v>2112000</v>
      </c>
      <c r="Q803" s="1" t="s">
        <v>838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1185</v>
      </c>
      <c r="K804" s="1" t="s">
        <v>1186</v>
      </c>
      <c r="L804" s="3">
        <v>1</v>
      </c>
      <c r="M804" s="4"/>
      <c r="O804" s="4" t="s">
        <v>31</v>
      </c>
      <c r="P804" s="4">
        <v>2064000</v>
      </c>
      <c r="Q804" s="1" t="s">
        <v>838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1187</v>
      </c>
      <c r="K805" s="1" t="s">
        <v>1188</v>
      </c>
      <c r="L805" s="3">
        <v>1</v>
      </c>
      <c r="M805" s="4"/>
      <c r="O805" s="4" t="s">
        <v>31</v>
      </c>
      <c r="P805" s="4">
        <v>2064000</v>
      </c>
      <c r="Q805" s="1" t="s">
        <v>635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1189</v>
      </c>
      <c r="K806" s="1" t="s">
        <v>1190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1191</v>
      </c>
      <c r="J808" s="1" t="s">
        <v>999</v>
      </c>
      <c r="K808" s="1" t="s">
        <v>1000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1192</v>
      </c>
      <c r="K809" s="1" t="s">
        <v>1193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1194</v>
      </c>
      <c r="L810" s="3">
        <v>4</v>
      </c>
      <c r="M810" s="4"/>
      <c r="O810" s="4" t="s">
        <v>31</v>
      </c>
      <c r="P810" s="4">
        <v>800000</v>
      </c>
      <c r="Q810" s="1" t="s">
        <v>1195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1156</v>
      </c>
      <c r="K811" s="1" t="s">
        <v>1157</v>
      </c>
      <c r="L811" s="3">
        <v>3</v>
      </c>
      <c r="M811" s="4"/>
      <c r="O811" s="4" t="s">
        <v>31</v>
      </c>
      <c r="P811" s="4">
        <v>1375000</v>
      </c>
      <c r="Q811" s="1" t="s">
        <v>1196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1015</v>
      </c>
      <c r="K812" s="1" t="s">
        <v>1016</v>
      </c>
      <c r="L812" s="3">
        <v>5</v>
      </c>
      <c r="M812" s="4"/>
      <c r="O812" s="4" t="s">
        <v>31</v>
      </c>
      <c r="P812" s="4">
        <v>2376000</v>
      </c>
      <c r="Q812" s="1" t="s">
        <v>1017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1197</v>
      </c>
      <c r="K813" s="1" t="s">
        <v>1198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1199</v>
      </c>
      <c r="K814" s="1" t="s">
        <v>1200</v>
      </c>
      <c r="L814" s="3">
        <v>2</v>
      </c>
      <c r="M814" s="4"/>
      <c r="O814" s="4" t="s">
        <v>31</v>
      </c>
      <c r="P814" s="4">
        <v>2160000</v>
      </c>
      <c r="Q814" s="1" t="s">
        <v>838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1154</v>
      </c>
      <c r="L816" s="3">
        <v>1</v>
      </c>
      <c r="M816" s="4"/>
      <c r="O816" s="4" t="s">
        <v>31</v>
      </c>
      <c r="P816" s="4">
        <v>750000</v>
      </c>
      <c r="Q816" s="1" t="s">
        <v>1083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1201</v>
      </c>
      <c r="K817" s="1" t="s">
        <v>1202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1203</v>
      </c>
      <c r="F819" s="1" t="s">
        <v>28</v>
      </c>
      <c r="G819" s="1" t="s">
        <v>324</v>
      </c>
      <c r="J819" s="1" t="s">
        <v>31</v>
      </c>
      <c r="K819" s="1" t="s">
        <v>1204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1205</v>
      </c>
      <c r="F821" s="1" t="s">
        <v>28</v>
      </c>
      <c r="G821" s="1" t="s">
        <v>1206</v>
      </c>
      <c r="J821" s="1" t="s">
        <v>1207</v>
      </c>
      <c r="K821" s="1" t="s">
        <v>1208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1209</v>
      </c>
      <c r="K822" s="1" t="s">
        <v>1210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1211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783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804</v>
      </c>
      <c r="K826" s="1" t="s">
        <v>805</v>
      </c>
      <c r="L826" s="3">
        <v>1</v>
      </c>
      <c r="M826" s="4"/>
      <c r="O826" s="4" t="s">
        <v>31</v>
      </c>
      <c r="P826" s="4">
        <v>1980000</v>
      </c>
      <c r="Q826" s="1" t="s">
        <v>806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1212</v>
      </c>
      <c r="K827" s="1" t="s">
        <v>1213</v>
      </c>
      <c r="L827" s="3">
        <v>1</v>
      </c>
      <c r="M827" s="4"/>
      <c r="O827" s="4" t="s">
        <v>31</v>
      </c>
      <c r="P827" s="4">
        <v>1415000</v>
      </c>
      <c r="Q827" s="1" t="s">
        <v>791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912</v>
      </c>
      <c r="K828" s="1" t="s">
        <v>790</v>
      </c>
      <c r="L828" s="3">
        <v>1</v>
      </c>
      <c r="M828" s="4"/>
      <c r="O828" s="4" t="s">
        <v>31</v>
      </c>
      <c r="P828" s="4">
        <v>1415000</v>
      </c>
      <c r="Q828" s="1" t="s">
        <v>791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601</v>
      </c>
      <c r="F830" s="1" t="s">
        <v>28</v>
      </c>
      <c r="G830" s="1" t="s">
        <v>1214</v>
      </c>
      <c r="J830" s="1" t="s">
        <v>1215</v>
      </c>
      <c r="K830" s="1" t="s">
        <v>603</v>
      </c>
      <c r="L830" s="3">
        <v>5</v>
      </c>
      <c r="M830" s="4"/>
      <c r="O830" s="4" t="s">
        <v>31</v>
      </c>
      <c r="P830" s="4">
        <v>582000</v>
      </c>
      <c r="Q830" s="1" t="s">
        <v>1216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1217</v>
      </c>
      <c r="F832" s="1" t="s">
        <v>28</v>
      </c>
      <c r="G832" s="1" t="s">
        <v>329</v>
      </c>
      <c r="J832" s="1" t="s">
        <v>31</v>
      </c>
      <c r="K832" s="1" t="s">
        <v>1218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1219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745</v>
      </c>
      <c r="K835" s="1" t="s">
        <v>746</v>
      </c>
      <c r="L835" s="3">
        <v>1</v>
      </c>
      <c r="M835" s="4"/>
      <c r="O835" s="4" t="s">
        <v>31</v>
      </c>
      <c r="P835" s="4">
        <v>1728000</v>
      </c>
      <c r="Q835" s="1" t="s">
        <v>747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786</v>
      </c>
      <c r="K836" s="1" t="s">
        <v>787</v>
      </c>
      <c r="L836" s="3">
        <v>1</v>
      </c>
      <c r="M836" s="4"/>
      <c r="O836" s="4" t="s">
        <v>31</v>
      </c>
      <c r="P836" s="4">
        <v>1425600</v>
      </c>
      <c r="Q836" s="1" t="s">
        <v>788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1220</v>
      </c>
      <c r="K840" s="1" t="s">
        <v>1221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1222</v>
      </c>
      <c r="F842" s="1" t="s">
        <v>28</v>
      </c>
      <c r="G842" s="1" t="s">
        <v>1223</v>
      </c>
      <c r="J842" s="1" t="s">
        <v>1224</v>
      </c>
      <c r="K842" s="1" t="s">
        <v>1225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1226</v>
      </c>
      <c r="K843" s="1" t="s">
        <v>1227</v>
      </c>
      <c r="L843" s="3">
        <v>5</v>
      </c>
      <c r="M843" s="4"/>
      <c r="O843" s="4" t="s">
        <v>31</v>
      </c>
      <c r="P843" s="4">
        <v>1596000</v>
      </c>
      <c r="Q843" s="1" t="s">
        <v>1228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1229</v>
      </c>
      <c r="K844" s="1" t="s">
        <v>1230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1231</v>
      </c>
      <c r="K845" s="1" t="s">
        <v>1232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1233</v>
      </c>
      <c r="K846" s="1" t="s">
        <v>1234</v>
      </c>
      <c r="L846" s="3">
        <v>4</v>
      </c>
      <c r="M846" s="4"/>
      <c r="O846" s="4" t="s">
        <v>31</v>
      </c>
      <c r="P846" s="4">
        <v>1800000</v>
      </c>
      <c r="Q846" s="1" t="s">
        <v>1235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1236</v>
      </c>
      <c r="K847" s="1" t="s">
        <v>1237</v>
      </c>
      <c r="L847" s="3">
        <v>1</v>
      </c>
      <c r="M847" s="4"/>
      <c r="O847" s="4" t="s">
        <v>31</v>
      </c>
      <c r="P847" s="4">
        <v>1800000</v>
      </c>
      <c r="Q847" s="1" t="s">
        <v>1235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1222</v>
      </c>
      <c r="F849" s="1" t="s">
        <v>28</v>
      </c>
      <c r="G849" s="1" t="s">
        <v>1238</v>
      </c>
      <c r="J849" s="1" t="s">
        <v>1239</v>
      </c>
      <c r="K849" s="1" t="s">
        <v>1240</v>
      </c>
      <c r="L849" s="3">
        <v>5</v>
      </c>
      <c r="M849" s="4"/>
      <c r="O849" s="4" t="s">
        <v>31</v>
      </c>
      <c r="P849" s="4">
        <v>2100000</v>
      </c>
      <c r="Q849" s="1" t="s">
        <v>733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1241</v>
      </c>
      <c r="K850" s="1" t="s">
        <v>1242</v>
      </c>
      <c r="L850" s="3">
        <v>5</v>
      </c>
      <c r="M850" s="4"/>
      <c r="O850" s="4" t="s">
        <v>31</v>
      </c>
      <c r="P850" s="4">
        <v>2100000</v>
      </c>
      <c r="Q850" s="1" t="s">
        <v>733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1243</v>
      </c>
      <c r="K851" s="1" t="s">
        <v>1244</v>
      </c>
      <c r="L851" s="3">
        <v>5</v>
      </c>
      <c r="M851" s="4"/>
      <c r="O851" s="4" t="s">
        <v>31</v>
      </c>
      <c r="P851" s="4">
        <v>2100000</v>
      </c>
      <c r="Q851" s="1" t="s">
        <v>733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1245</v>
      </c>
      <c r="K852" s="1" t="s">
        <v>1246</v>
      </c>
      <c r="L852" s="3">
        <v>3</v>
      </c>
      <c r="M852" s="4"/>
      <c r="O852" s="4" t="s">
        <v>31</v>
      </c>
      <c r="P852" s="4">
        <v>2100000</v>
      </c>
      <c r="Q852" s="1" t="s">
        <v>733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1247</v>
      </c>
      <c r="K853" s="1" t="s">
        <v>1248</v>
      </c>
      <c r="L853" s="3">
        <v>5</v>
      </c>
      <c r="M853" s="4"/>
      <c r="O853" s="4" t="s">
        <v>31</v>
      </c>
      <c r="P853" s="4">
        <v>2100000</v>
      </c>
      <c r="Q853" s="1" t="s">
        <v>733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1249</v>
      </c>
      <c r="K854" s="1" t="s">
        <v>1250</v>
      </c>
      <c r="L854" s="3">
        <v>5</v>
      </c>
      <c r="M854" s="4"/>
      <c r="O854" s="4" t="s">
        <v>31</v>
      </c>
      <c r="P854" s="4">
        <v>2100000</v>
      </c>
      <c r="Q854" s="1" t="s">
        <v>733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1251</v>
      </c>
      <c r="K855" s="1" t="s">
        <v>1252</v>
      </c>
      <c r="L855" s="3">
        <v>5</v>
      </c>
      <c r="M855" s="4"/>
      <c r="O855" s="4" t="s">
        <v>31</v>
      </c>
      <c r="P855" s="4">
        <v>2100000</v>
      </c>
      <c r="Q855" s="1" t="s">
        <v>733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1253</v>
      </c>
      <c r="K856" s="1" t="s">
        <v>1254</v>
      </c>
      <c r="L856" s="3">
        <v>5</v>
      </c>
      <c r="M856" s="4"/>
      <c r="O856" s="4" t="s">
        <v>31</v>
      </c>
      <c r="P856" s="4">
        <v>2100000</v>
      </c>
      <c r="Q856" s="1" t="s">
        <v>733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1255</v>
      </c>
      <c r="K857" s="1" t="s">
        <v>1256</v>
      </c>
      <c r="L857" s="3">
        <v>5</v>
      </c>
      <c r="M857" s="4"/>
      <c r="O857" s="4" t="s">
        <v>31</v>
      </c>
      <c r="P857" s="4">
        <v>2100000</v>
      </c>
      <c r="Q857" s="1" t="s">
        <v>733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1257</v>
      </c>
      <c r="K858" s="1" t="s">
        <v>1258</v>
      </c>
      <c r="L858" s="3">
        <v>5</v>
      </c>
      <c r="M858" s="4"/>
      <c r="O858" s="4" t="s">
        <v>31</v>
      </c>
      <c r="P858" s="4">
        <v>2100000</v>
      </c>
      <c r="Q858" s="1" t="s">
        <v>733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1259</v>
      </c>
      <c r="K859" s="1" t="s">
        <v>1260</v>
      </c>
      <c r="L859" s="3">
        <v>2</v>
      </c>
      <c r="M859" s="4"/>
      <c r="O859" s="4" t="s">
        <v>31</v>
      </c>
      <c r="P859" s="4">
        <v>2100000</v>
      </c>
      <c r="Q859" s="1" t="s">
        <v>733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1261</v>
      </c>
      <c r="K860" s="1" t="s">
        <v>1262</v>
      </c>
      <c r="L860" s="3">
        <v>2</v>
      </c>
      <c r="M860" s="4"/>
      <c r="O860" s="4" t="s">
        <v>31</v>
      </c>
      <c r="P860" s="4"/>
      <c r="Q860" s="1" t="s">
        <v>733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1263</v>
      </c>
      <c r="K861" s="1" t="s">
        <v>1264</v>
      </c>
      <c r="L861" s="3">
        <v>2</v>
      </c>
      <c r="M861" s="4"/>
      <c r="O861" s="4" t="s">
        <v>31</v>
      </c>
      <c r="P861" s="4"/>
      <c r="Q861" s="1" t="s">
        <v>733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1265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1222</v>
      </c>
      <c r="F864" s="1" t="s">
        <v>28</v>
      </c>
      <c r="G864" s="1" t="s">
        <v>1266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943</v>
      </c>
      <c r="K871" s="1" t="s">
        <v>944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764</v>
      </c>
      <c r="K877" s="1" t="s">
        <v>765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1267</v>
      </c>
      <c r="K878" s="1" t="s">
        <v>1268</v>
      </c>
      <c r="L878" s="3">
        <v>1</v>
      </c>
      <c r="M878" s="4"/>
      <c r="O878" s="4" t="s">
        <v>31</v>
      </c>
      <c r="P878" s="4">
        <v>1242000</v>
      </c>
      <c r="Q878" s="1" t="s">
        <v>951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1269</v>
      </c>
      <c r="K879" s="1" t="s">
        <v>1270</v>
      </c>
      <c r="L879" s="3">
        <v>1</v>
      </c>
      <c r="M879" s="4"/>
      <c r="O879" s="4" t="s">
        <v>31</v>
      </c>
      <c r="P879" s="4">
        <v>1242000</v>
      </c>
      <c r="Q879" s="1" t="s">
        <v>951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1222</v>
      </c>
      <c r="F882" s="1" t="s">
        <v>28</v>
      </c>
      <c r="G882" s="1" t="s">
        <v>1271</v>
      </c>
      <c r="J882" s="1" t="s">
        <v>1272</v>
      </c>
      <c r="K882" s="1" t="s">
        <v>1273</v>
      </c>
      <c r="L882" s="3">
        <v>2</v>
      </c>
      <c r="M882" s="4"/>
      <c r="O882" s="4" t="s">
        <v>31</v>
      </c>
      <c r="P882" s="4">
        <v>2610000</v>
      </c>
      <c r="Q882" s="1" t="s">
        <v>1274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1275</v>
      </c>
      <c r="K883" s="1" t="s">
        <v>1276</v>
      </c>
      <c r="L883" s="3">
        <v>2</v>
      </c>
      <c r="M883" s="4"/>
      <c r="O883" s="4" t="s">
        <v>31</v>
      </c>
      <c r="P883" s="4">
        <v>2610000</v>
      </c>
      <c r="Q883" s="1" t="s">
        <v>1274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1277</v>
      </c>
      <c r="K884" s="1" t="s">
        <v>1278</v>
      </c>
      <c r="L884" s="3">
        <v>2</v>
      </c>
      <c r="M884" s="4"/>
      <c r="O884" s="4" t="s">
        <v>31</v>
      </c>
      <c r="P884" s="4">
        <v>2610000</v>
      </c>
      <c r="Q884" s="1" t="s">
        <v>1274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1279</v>
      </c>
      <c r="K885" s="1" t="s">
        <v>1280</v>
      </c>
      <c r="L885" s="3">
        <v>2</v>
      </c>
      <c r="M885" s="4"/>
      <c r="O885" s="4" t="s">
        <v>31</v>
      </c>
      <c r="P885" s="4">
        <v>2610000</v>
      </c>
      <c r="Q885" s="1" t="s">
        <v>1274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1281</v>
      </c>
      <c r="K886" s="1" t="s">
        <v>1282</v>
      </c>
      <c r="L886" s="3">
        <v>2</v>
      </c>
      <c r="M886" s="4"/>
      <c r="O886" s="4" t="s">
        <v>31</v>
      </c>
      <c r="P886" s="4">
        <v>2610000</v>
      </c>
      <c r="Q886" s="1" t="s">
        <v>1274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1283</v>
      </c>
      <c r="K887" s="1" t="s">
        <v>1284</v>
      </c>
      <c r="L887" s="3">
        <v>2</v>
      </c>
      <c r="M887" s="4"/>
      <c r="O887" s="4" t="s">
        <v>31</v>
      </c>
      <c r="P887" s="4">
        <v>2610000</v>
      </c>
      <c r="Q887" s="1" t="s">
        <v>1274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1285</v>
      </c>
      <c r="K888" s="1" t="s">
        <v>1286</v>
      </c>
      <c r="L888" s="3">
        <v>2</v>
      </c>
      <c r="M888" s="4"/>
      <c r="O888" s="4" t="s">
        <v>31</v>
      </c>
      <c r="P888" s="4">
        <v>2610000</v>
      </c>
      <c r="Q888" s="1" t="s">
        <v>1274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1287</v>
      </c>
      <c r="K889" s="1" t="s">
        <v>1288</v>
      </c>
      <c r="L889" s="3">
        <v>2</v>
      </c>
      <c r="M889" s="4"/>
      <c r="O889" s="4" t="s">
        <v>31</v>
      </c>
      <c r="P889" s="4">
        <v>2610000</v>
      </c>
      <c r="Q889" s="1" t="s">
        <v>1274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1289</v>
      </c>
      <c r="K890" s="1" t="s">
        <v>1290</v>
      </c>
      <c r="L890" s="3">
        <v>2</v>
      </c>
      <c r="M890" s="4"/>
      <c r="O890" s="4" t="s">
        <v>31</v>
      </c>
      <c r="P890" s="4">
        <v>2610000</v>
      </c>
      <c r="Q890" s="1" t="s">
        <v>1274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1291</v>
      </c>
      <c r="K891" s="1" t="s">
        <v>1292</v>
      </c>
      <c r="L891" s="3">
        <v>2</v>
      </c>
      <c r="M891" s="4"/>
      <c r="O891" s="4" t="s">
        <v>31</v>
      </c>
      <c r="P891" s="4">
        <v>2610000</v>
      </c>
      <c r="Q891" s="1" t="s">
        <v>1274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1293</v>
      </c>
      <c r="K892" s="1" t="s">
        <v>1294</v>
      </c>
      <c r="L892" s="3">
        <v>2</v>
      </c>
      <c r="M892" s="4"/>
      <c r="O892" s="4" t="s">
        <v>31</v>
      </c>
      <c r="P892" s="4">
        <v>2610000</v>
      </c>
      <c r="Q892" s="1" t="s">
        <v>1274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1295</v>
      </c>
      <c r="K893" s="1" t="s">
        <v>1296</v>
      </c>
      <c r="L893" s="3">
        <v>2</v>
      </c>
      <c r="M893" s="4"/>
      <c r="O893" s="4" t="s">
        <v>31</v>
      </c>
      <c r="P893" s="4">
        <v>2610000</v>
      </c>
      <c r="Q893" s="1" t="s">
        <v>1274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1297</v>
      </c>
      <c r="K894" s="1" t="s">
        <v>1298</v>
      </c>
      <c r="L894" s="3">
        <v>2</v>
      </c>
      <c r="M894" s="4"/>
      <c r="O894" s="4" t="s">
        <v>31</v>
      </c>
      <c r="P894" s="4">
        <v>2610000</v>
      </c>
      <c r="Q894" s="1" t="s">
        <v>1274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1299</v>
      </c>
      <c r="K895" s="1" t="s">
        <v>1300</v>
      </c>
      <c r="L895" s="3">
        <v>2</v>
      </c>
      <c r="M895" s="4"/>
      <c r="O895" s="4" t="s">
        <v>31</v>
      </c>
      <c r="P895" s="4">
        <v>2610000</v>
      </c>
      <c r="Q895" s="1" t="s">
        <v>1274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1301</v>
      </c>
      <c r="K896" s="1" t="s">
        <v>1302</v>
      </c>
      <c r="L896" s="3">
        <v>2</v>
      </c>
      <c r="M896" s="4"/>
      <c r="O896" s="4" t="s">
        <v>31</v>
      </c>
      <c r="P896" s="4">
        <v>2610000</v>
      </c>
      <c r="Q896" s="1" t="s">
        <v>1274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1303</v>
      </c>
      <c r="K897" s="1" t="s">
        <v>1304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1305</v>
      </c>
      <c r="K898" s="1" t="s">
        <v>1306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1222</v>
      </c>
      <c r="F900" s="1" t="s">
        <v>28</v>
      </c>
      <c r="G900" s="1" t="s">
        <v>1307</v>
      </c>
      <c r="J900" s="1" t="s">
        <v>1308</v>
      </c>
      <c r="K900" s="1" t="s">
        <v>1309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1310</v>
      </c>
      <c r="K901" s="1" t="s">
        <v>1311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1217</v>
      </c>
      <c r="F903" s="1" t="s">
        <v>28</v>
      </c>
      <c r="G903" s="1" t="s">
        <v>1312</v>
      </c>
      <c r="J903" s="1">
        <v>44820</v>
      </c>
      <c r="K903" s="1" t="s">
        <v>1313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1314</v>
      </c>
      <c r="L904" s="3">
        <v>1</v>
      </c>
      <c r="M904" s="4"/>
      <c r="O904" s="4" t="s">
        <v>31</v>
      </c>
      <c r="P904" s="4">
        <v>952500</v>
      </c>
      <c r="Q904" s="1" t="s">
        <v>1315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1316</v>
      </c>
      <c r="K905" s="1" t="s">
        <v>1317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1318</v>
      </c>
      <c r="K906" s="1" t="s">
        <v>1317</v>
      </c>
      <c r="L906" s="3">
        <v>1</v>
      </c>
      <c r="M906" s="4"/>
      <c r="O906" s="4" t="s">
        <v>31</v>
      </c>
      <c r="P906" s="4">
        <v>3870000</v>
      </c>
      <c r="Q906" s="1" t="s">
        <v>1319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1320</v>
      </c>
      <c r="K907" s="1" t="s">
        <v>1321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1320</v>
      </c>
      <c r="K908" s="1" t="s">
        <v>1321</v>
      </c>
      <c r="L908" s="3">
        <v>1</v>
      </c>
      <c r="M908" s="4"/>
      <c r="O908" s="4" t="s">
        <v>31</v>
      </c>
      <c r="P908" s="4">
        <v>1296000</v>
      </c>
      <c r="Q908" s="1" t="s">
        <v>1322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1323</v>
      </c>
      <c r="K909" s="1" t="s">
        <v>1324</v>
      </c>
      <c r="L909" s="3">
        <v>6</v>
      </c>
      <c r="M909" s="4"/>
      <c r="O909" s="4" t="s">
        <v>31</v>
      </c>
      <c r="P909" s="4">
        <v>1500000</v>
      </c>
      <c r="Q909" s="1" t="s">
        <v>1325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1326</v>
      </c>
      <c r="K910" s="1" t="s">
        <v>1324</v>
      </c>
      <c r="L910" s="3">
        <v>1</v>
      </c>
      <c r="M910" s="4"/>
      <c r="O910" s="4" t="s">
        <v>31</v>
      </c>
      <c r="P910" s="4">
        <v>1481250</v>
      </c>
      <c r="Q910" s="1" t="s">
        <v>1327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1328</v>
      </c>
      <c r="K911" s="1" t="s">
        <v>1329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1328</v>
      </c>
      <c r="K912" s="1" t="s">
        <v>1329</v>
      </c>
      <c r="L912" s="3">
        <v>1</v>
      </c>
      <c r="M912" s="4"/>
      <c r="O912" s="4" t="s">
        <v>31</v>
      </c>
      <c r="P912" s="4">
        <v>1881000</v>
      </c>
      <c r="Q912" s="1" t="s">
        <v>1330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1331</v>
      </c>
      <c r="K913" s="1" t="s">
        <v>1332</v>
      </c>
      <c r="L913" s="3">
        <v>1</v>
      </c>
      <c r="M913" s="4"/>
      <c r="O913" s="4" t="s">
        <v>31</v>
      </c>
      <c r="P913" s="4">
        <v>1800000</v>
      </c>
      <c r="Q913" s="1" t="s">
        <v>1333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1331</v>
      </c>
      <c r="K914" s="1" t="s">
        <v>1332</v>
      </c>
      <c r="L914" s="3">
        <v>1</v>
      </c>
      <c r="M914" s="4"/>
      <c r="O914" s="4" t="s">
        <v>31</v>
      </c>
      <c r="P914" s="4">
        <v>1560000</v>
      </c>
      <c r="Q914" s="1" t="s">
        <v>1334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1335</v>
      </c>
      <c r="K915" s="1" t="s">
        <v>1336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1335</v>
      </c>
      <c r="K916" s="1" t="s">
        <v>1336</v>
      </c>
      <c r="L916" s="3">
        <v>1</v>
      </c>
      <c r="M916" s="4"/>
      <c r="O916" s="4" t="s">
        <v>31</v>
      </c>
      <c r="P916" s="4">
        <v>1377000</v>
      </c>
      <c r="Q916" s="1" t="s">
        <v>1337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1338</v>
      </c>
      <c r="K917" s="1" t="s">
        <v>1339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1338</v>
      </c>
      <c r="K918" s="1" t="s">
        <v>1339</v>
      </c>
      <c r="L918" s="3">
        <v>1</v>
      </c>
      <c r="M918" s="4"/>
      <c r="O918" s="4" t="s">
        <v>31</v>
      </c>
      <c r="P918" s="4">
        <v>1143000</v>
      </c>
      <c r="Q918" s="1" t="s">
        <v>1340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490</v>
      </c>
      <c r="F920" s="1" t="s">
        <v>28</v>
      </c>
      <c r="G920" s="1" t="s">
        <v>1341</v>
      </c>
      <c r="J920" s="1" t="s">
        <v>31</v>
      </c>
      <c r="K920" s="1" t="s">
        <v>492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1222</v>
      </c>
      <c r="F922" s="1" t="s">
        <v>28</v>
      </c>
      <c r="G922" s="1" t="s">
        <v>1342</v>
      </c>
      <c r="J922" s="1" t="s">
        <v>1308</v>
      </c>
      <c r="K922" s="1" t="s">
        <v>1309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1310</v>
      </c>
      <c r="K923" s="1" t="s">
        <v>1311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1343</v>
      </c>
      <c r="K924" s="1" t="s">
        <v>1344</v>
      </c>
      <c r="L924" s="3">
        <v>3</v>
      </c>
      <c r="M924" s="4"/>
      <c r="O924" s="4" t="s">
        <v>31</v>
      </c>
      <c r="P924" s="4">
        <v>2280000</v>
      </c>
      <c r="Q924" s="1" t="s">
        <v>733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1345</v>
      </c>
      <c r="K925" s="1" t="s">
        <v>1346</v>
      </c>
      <c r="L925" s="3">
        <v>3</v>
      </c>
      <c r="M925" s="4"/>
      <c r="O925" s="4" t="s">
        <v>31</v>
      </c>
      <c r="P925" s="4">
        <v>2280000</v>
      </c>
      <c r="Q925" s="1" t="s">
        <v>733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1347</v>
      </c>
      <c r="K926" s="1" t="s">
        <v>1348</v>
      </c>
      <c r="L926" s="3">
        <v>1</v>
      </c>
      <c r="M926" s="4"/>
      <c r="O926" s="4" t="s">
        <v>31</v>
      </c>
      <c r="P926" s="4">
        <v>3060000</v>
      </c>
      <c r="Q926" s="1" t="s">
        <v>733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1349</v>
      </c>
      <c r="K927" s="1" t="s">
        <v>1350</v>
      </c>
      <c r="L927" s="3">
        <v>1</v>
      </c>
      <c r="M927" s="4"/>
      <c r="O927" s="4" t="s">
        <v>31</v>
      </c>
      <c r="P927" s="4">
        <v>3060000</v>
      </c>
      <c r="Q927" s="1" t="s">
        <v>733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1351</v>
      </c>
      <c r="K928" s="1" t="s">
        <v>1352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1353</v>
      </c>
      <c r="K929" s="1" t="s">
        <v>1354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1355</v>
      </c>
      <c r="K930" s="1" t="s">
        <v>1356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1357</v>
      </c>
      <c r="K931" s="1" t="s">
        <v>1358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1359</v>
      </c>
      <c r="K932" s="1" t="s">
        <v>1360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1361</v>
      </c>
      <c r="K933" s="1" t="s">
        <v>1362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1363</v>
      </c>
      <c r="K934" s="1" t="s">
        <v>1364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1365</v>
      </c>
      <c r="K935" s="1" t="s">
        <v>1366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1367</v>
      </c>
      <c r="K936" s="1" t="s">
        <v>1368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1369</v>
      </c>
      <c r="K937" s="1" t="s">
        <v>1370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1371</v>
      </c>
      <c r="F939" s="1" t="s">
        <v>28</v>
      </c>
      <c r="G939" s="1" t="s">
        <v>1372</v>
      </c>
      <c r="J939" s="1" t="s">
        <v>1373</v>
      </c>
      <c r="K939" s="1" t="s">
        <v>1374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1375</v>
      </c>
      <c r="K940" s="1" t="s">
        <v>1376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1377</v>
      </c>
      <c r="K941" s="1" t="s">
        <v>1378</v>
      </c>
      <c r="L941" s="3">
        <v>2</v>
      </c>
      <c r="M941" s="4"/>
      <c r="O941" s="4" t="s">
        <v>31</v>
      </c>
      <c r="P941" s="4">
        <v>960000</v>
      </c>
      <c r="Q941" s="1" t="s">
        <v>1379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1380</v>
      </c>
      <c r="K942" s="1" t="s">
        <v>1381</v>
      </c>
      <c r="L942" s="3">
        <v>2</v>
      </c>
      <c r="M942" s="4"/>
      <c r="O942" s="4" t="s">
        <v>31</v>
      </c>
      <c r="P942" s="4">
        <v>1200000</v>
      </c>
      <c r="Q942" s="1" t="s">
        <v>1379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1382</v>
      </c>
      <c r="K943" s="1" t="s">
        <v>1383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1384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1112</v>
      </c>
      <c r="O946" s="4">
        <f>936000/52</f>
        <v>18000</v>
      </c>
      <c r="P946" s="4">
        <v>936000</v>
      </c>
      <c r="Q946" s="1" t="s">
        <v>1385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1386</v>
      </c>
      <c r="L947" s="3">
        <v>1</v>
      </c>
      <c r="M947" s="4"/>
      <c r="O947" s="4" t="s">
        <v>31</v>
      </c>
      <c r="P947" s="4">
        <v>1324800</v>
      </c>
      <c r="Q947" s="1" t="s">
        <v>1387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605</v>
      </c>
      <c r="F949" s="1" t="s">
        <v>28</v>
      </c>
      <c r="G949" s="1" t="s">
        <v>1388</v>
      </c>
      <c r="J949" s="1">
        <v>806</v>
      </c>
      <c r="K949" s="1" t="s">
        <v>614</v>
      </c>
      <c r="L949" s="3">
        <v>3</v>
      </c>
      <c r="M949" s="4"/>
      <c r="O949" s="4" t="s">
        <v>31</v>
      </c>
      <c r="P949" s="4">
        <v>1800000</v>
      </c>
      <c r="Q949" s="1" t="s">
        <v>615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929</v>
      </c>
      <c r="K950" s="1" t="s">
        <v>930</v>
      </c>
      <c r="L950" s="3">
        <v>2</v>
      </c>
      <c r="M950" s="4"/>
      <c r="O950" s="4" t="s">
        <v>31</v>
      </c>
      <c r="P950" s="4">
        <v>3300000</v>
      </c>
      <c r="Q950" s="1" t="s">
        <v>608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1389</v>
      </c>
      <c r="J952" s="1" t="s">
        <v>1390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1391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1392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1393</v>
      </c>
      <c r="K959" s="1" t="s">
        <v>1394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1395</v>
      </c>
      <c r="K960" s="1" t="s">
        <v>1396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1397</v>
      </c>
      <c r="K961" s="1" t="s">
        <v>1398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1399</v>
      </c>
      <c r="K962" s="1" t="s">
        <v>1400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1401</v>
      </c>
      <c r="K963" s="1" t="s">
        <v>1402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1403</v>
      </c>
      <c r="K964" s="1" t="s">
        <v>1404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1405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1406</v>
      </c>
      <c r="K968" s="1" t="s">
        <v>1407</v>
      </c>
      <c r="L968" s="3">
        <v>4</v>
      </c>
      <c r="M968" s="4"/>
      <c r="O968" s="4" t="s">
        <v>31</v>
      </c>
      <c r="P968" s="4">
        <v>1550000</v>
      </c>
      <c r="Q968" s="1" t="s">
        <v>1123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812</v>
      </c>
      <c r="K969" s="1" t="s">
        <v>813</v>
      </c>
      <c r="L969" s="3">
        <v>1</v>
      </c>
      <c r="M969" s="4"/>
      <c r="O969" s="4" t="s">
        <v>31</v>
      </c>
      <c r="P969" s="4">
        <v>1689600</v>
      </c>
      <c r="Q969" s="1" t="s">
        <v>814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915</v>
      </c>
      <c r="K970" s="1" t="s">
        <v>916</v>
      </c>
      <c r="L970" s="3">
        <v>1</v>
      </c>
      <c r="M970" s="4"/>
      <c r="O970" s="4" t="s">
        <v>31</v>
      </c>
      <c r="P970" s="4">
        <v>2203200</v>
      </c>
      <c r="Q970" s="1" t="s">
        <v>917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1408</v>
      </c>
      <c r="K972" s="1" t="s">
        <v>1409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643</v>
      </c>
      <c r="F974" s="1" t="s">
        <v>28</v>
      </c>
      <c r="G974" s="1" t="s">
        <v>1410</v>
      </c>
      <c r="J974" s="1" t="s">
        <v>1411</v>
      </c>
      <c r="K974" s="1" t="s">
        <v>1412</v>
      </c>
      <c r="L974" s="3">
        <v>10</v>
      </c>
      <c r="M974" s="4"/>
      <c r="O974" s="4" t="s">
        <v>31</v>
      </c>
      <c r="P974" s="4">
        <v>875000</v>
      </c>
      <c r="Q974" s="1" t="s">
        <v>1413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1414</v>
      </c>
      <c r="F976" s="1" t="s">
        <v>28</v>
      </c>
      <c r="G976" s="1" t="s">
        <v>1415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1416</v>
      </c>
      <c r="F980" s="1" t="s">
        <v>28</v>
      </c>
      <c r="G980" s="1" t="s">
        <v>1417</v>
      </c>
      <c r="J980" s="1" t="s">
        <v>1418</v>
      </c>
      <c r="K980" s="1" t="s">
        <v>1419</v>
      </c>
      <c r="L980" s="3">
        <v>4</v>
      </c>
      <c r="M980" s="4"/>
      <c r="O980" s="4" t="s">
        <v>31</v>
      </c>
      <c r="P980" s="4">
        <v>420000</v>
      </c>
      <c r="Q980" s="1" t="s">
        <v>507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1420</v>
      </c>
      <c r="K981" s="1" t="s">
        <v>1421</v>
      </c>
      <c r="L981" s="3">
        <v>10</v>
      </c>
      <c r="M981" s="4"/>
      <c r="O981" s="4" t="s">
        <v>31</v>
      </c>
      <c r="P981" s="4">
        <v>345000</v>
      </c>
      <c r="Q981" s="1" t="s">
        <v>1422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1420</v>
      </c>
      <c r="K982" s="1" t="s">
        <v>1421</v>
      </c>
      <c r="M982" s="4"/>
      <c r="O982" s="4" t="s">
        <v>31</v>
      </c>
      <c r="P982" s="4"/>
      <c r="Q982" s="1" t="s">
        <v>1422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1423</v>
      </c>
      <c r="J984" s="1" t="s">
        <v>31</v>
      </c>
      <c r="K984" s="1" t="s">
        <v>1424</v>
      </c>
      <c r="L984" s="3">
        <v>1</v>
      </c>
      <c r="M984" s="4"/>
      <c r="O984" s="4" t="s">
        <v>31</v>
      </c>
      <c r="P984" s="4">
        <v>1440000</v>
      </c>
      <c r="Q984" s="1" t="s">
        <v>1425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1426</v>
      </c>
      <c r="L985" s="3">
        <v>1</v>
      </c>
      <c r="M985" s="4"/>
      <c r="O985" s="4" t="s">
        <v>31</v>
      </c>
      <c r="P985" s="4">
        <v>1440000</v>
      </c>
      <c r="Q985" s="1" t="s">
        <v>1425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1427</v>
      </c>
      <c r="J987" s="1" t="s">
        <v>1428</v>
      </c>
      <c r="K987" s="1" t="s">
        <v>1429</v>
      </c>
      <c r="L987" s="3">
        <v>1</v>
      </c>
      <c r="M987" s="4"/>
      <c r="O987" s="4" t="s">
        <v>31</v>
      </c>
      <c r="P987" s="4">
        <v>1620000</v>
      </c>
      <c r="Q987" s="1" t="s">
        <v>1379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729</v>
      </c>
      <c r="K988" s="1" t="s">
        <v>1430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1431</v>
      </c>
      <c r="J990" s="1" t="s">
        <v>31</v>
      </c>
      <c r="K990" s="1" t="s">
        <v>1432</v>
      </c>
      <c r="L990" s="3">
        <v>2</v>
      </c>
      <c r="M990" s="4"/>
      <c r="O990" s="4" t="s">
        <v>31</v>
      </c>
      <c r="P990" s="4">
        <v>732000</v>
      </c>
      <c r="Q990" s="1" t="s">
        <v>1433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1434</v>
      </c>
      <c r="J994" s="1" t="s">
        <v>1183</v>
      </c>
      <c r="K994" s="1" t="s">
        <v>1184</v>
      </c>
      <c r="L994" s="3">
        <v>2</v>
      </c>
      <c r="M994" s="4"/>
      <c r="O994" s="4" t="s">
        <v>31</v>
      </c>
      <c r="P994" s="4">
        <v>2112000</v>
      </c>
      <c r="Q994" s="1" t="s">
        <v>838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1435</v>
      </c>
      <c r="K995" s="1" t="s">
        <v>1436</v>
      </c>
      <c r="L995" s="3">
        <v>1</v>
      </c>
      <c r="M995" s="4"/>
      <c r="O995" s="4" t="s">
        <v>31</v>
      </c>
      <c r="P995" s="4">
        <v>2160000</v>
      </c>
      <c r="Q995" s="1" t="s">
        <v>838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1194</v>
      </c>
      <c r="L996" s="3">
        <v>2</v>
      </c>
      <c r="M996" s="4"/>
      <c r="O996" s="4" t="s">
        <v>31</v>
      </c>
      <c r="P996" s="4">
        <v>800000</v>
      </c>
      <c r="Q996" s="1" t="s">
        <v>1195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1437</v>
      </c>
      <c r="K997" s="1" t="s">
        <v>1438</v>
      </c>
      <c r="L997" s="3">
        <v>1</v>
      </c>
      <c r="M997" s="4"/>
      <c r="O997" s="4" t="s">
        <v>31</v>
      </c>
      <c r="P997" s="4">
        <v>2352000</v>
      </c>
      <c r="Q997" s="1" t="s">
        <v>838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1439</v>
      </c>
      <c r="L998" s="3">
        <v>2</v>
      </c>
      <c r="M998" s="4"/>
      <c r="O998" s="4" t="s">
        <v>31</v>
      </c>
      <c r="P998" s="4">
        <v>732000</v>
      </c>
      <c r="Q998" s="1" t="s">
        <v>545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530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530</v>
      </c>
      <c r="K1000" s="1" t="s">
        <v>630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1440</v>
      </c>
      <c r="K1001" s="1" t="s">
        <v>1186</v>
      </c>
      <c r="L1001" s="3">
        <v>1</v>
      </c>
      <c r="M1001" s="4"/>
      <c r="O1001" s="4" t="s">
        <v>31</v>
      </c>
      <c r="P1001" s="4">
        <v>2064000</v>
      </c>
      <c r="Q1001" s="1" t="s">
        <v>635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1441</v>
      </c>
      <c r="K1002" s="1" t="s">
        <v>1442</v>
      </c>
      <c r="L1002" s="3">
        <v>1</v>
      </c>
      <c r="M1002" s="4"/>
      <c r="O1002" s="4" t="s">
        <v>31</v>
      </c>
      <c r="P1002" s="4">
        <v>2112000</v>
      </c>
      <c r="Q1002" s="1" t="s">
        <v>838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1443</v>
      </c>
      <c r="K1003" s="1" t="s">
        <v>1188</v>
      </c>
      <c r="L1003" s="3">
        <v>1</v>
      </c>
      <c r="M1003" s="4"/>
      <c r="O1003" s="4" t="s">
        <v>31</v>
      </c>
      <c r="P1003" s="4">
        <v>2064000</v>
      </c>
      <c r="Q1003" s="1" t="s">
        <v>838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1444</v>
      </c>
      <c r="J1005" s="1" t="s">
        <v>633</v>
      </c>
      <c r="K1005" s="1" t="s">
        <v>634</v>
      </c>
      <c r="L1005" s="3">
        <v>3</v>
      </c>
      <c r="M1005" s="4"/>
      <c r="O1005" s="4" t="s">
        <v>31</v>
      </c>
      <c r="P1005" s="4">
        <v>1380000</v>
      </c>
      <c r="Q1005" s="1" t="s">
        <v>838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1445</v>
      </c>
      <c r="K1006" s="1" t="s">
        <v>1446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1447</v>
      </c>
      <c r="K1007" s="1" t="s">
        <v>1448</v>
      </c>
      <c r="L1007" s="3">
        <v>1</v>
      </c>
      <c r="M1007" s="4"/>
      <c r="O1007" s="4" t="s">
        <v>31</v>
      </c>
      <c r="P1007" s="4">
        <v>3096000</v>
      </c>
      <c r="Q1007" s="1" t="s">
        <v>1449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1450</v>
      </c>
      <c r="K1008" s="1" t="s">
        <v>1451</v>
      </c>
      <c r="L1008" s="3">
        <v>1</v>
      </c>
      <c r="M1008" s="4"/>
      <c r="O1008" s="4" t="s">
        <v>31</v>
      </c>
      <c r="P1008" s="4">
        <v>2976000</v>
      </c>
      <c r="Q1008" s="1" t="s">
        <v>1449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1452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1008</v>
      </c>
      <c r="K1012" s="1" t="s">
        <v>1009</v>
      </c>
      <c r="L1012" s="3">
        <v>2</v>
      </c>
      <c r="M1012" s="4"/>
      <c r="O1012" s="4" t="s">
        <v>31</v>
      </c>
      <c r="P1012" s="4">
        <v>3801600</v>
      </c>
      <c r="Q1012" s="1" t="s">
        <v>1010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1030</v>
      </c>
      <c r="K1013" s="1" t="s">
        <v>1031</v>
      </c>
      <c r="L1013" s="3">
        <v>6</v>
      </c>
      <c r="M1013" s="4"/>
      <c r="O1013" s="4" t="s">
        <v>31</v>
      </c>
      <c r="P1013" s="4">
        <v>2980800</v>
      </c>
      <c r="Q1013" s="1" t="s">
        <v>1032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1453</v>
      </c>
      <c r="K1014" s="1" t="s">
        <v>1454</v>
      </c>
      <c r="L1014" s="3">
        <v>1</v>
      </c>
      <c r="M1014" s="4"/>
      <c r="O1014" s="4" t="s">
        <v>31</v>
      </c>
      <c r="P1014" s="4">
        <v>3571200</v>
      </c>
      <c r="Q1014" s="1" t="s">
        <v>1032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605</v>
      </c>
      <c r="F1016" s="1" t="s">
        <v>28</v>
      </c>
      <c r="G1016" s="1" t="s">
        <v>1455</v>
      </c>
      <c r="J1016" s="1" t="s">
        <v>1456</v>
      </c>
      <c r="K1016" s="1" t="s">
        <v>1457</v>
      </c>
      <c r="L1016" s="3">
        <v>1</v>
      </c>
      <c r="M1016" s="4"/>
      <c r="O1016" s="4" t="s">
        <v>31</v>
      </c>
      <c r="P1016" s="4">
        <v>1800000</v>
      </c>
      <c r="Q1016" s="1" t="s">
        <v>615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1458</v>
      </c>
      <c r="K1017" s="1" t="s">
        <v>610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1459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807</v>
      </c>
      <c r="K1020" s="1" t="s">
        <v>808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738</v>
      </c>
      <c r="K1022" s="1" t="s">
        <v>739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777</v>
      </c>
      <c r="K1023" s="1" t="s">
        <v>778</v>
      </c>
      <c r="L1023" s="3">
        <v>1</v>
      </c>
      <c r="M1023" s="4"/>
      <c r="O1023" s="4" t="s">
        <v>31</v>
      </c>
      <c r="P1023" s="4">
        <v>1886400</v>
      </c>
      <c r="Q1023" s="1" t="s">
        <v>779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1460</v>
      </c>
      <c r="K1024" s="1" t="s">
        <v>1461</v>
      </c>
      <c r="L1024" s="3">
        <v>1</v>
      </c>
      <c r="M1024" s="4"/>
      <c r="O1024" s="4" t="s">
        <v>31</v>
      </c>
      <c r="P1024" s="4">
        <v>3024000</v>
      </c>
      <c r="Q1024" s="1" t="s">
        <v>1462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1463</v>
      </c>
      <c r="K1025" s="1" t="s">
        <v>1464</v>
      </c>
      <c r="L1025" s="3">
        <v>1</v>
      </c>
      <c r="M1025" s="4"/>
      <c r="O1025" s="4" t="s">
        <v>31</v>
      </c>
      <c r="P1025" s="4">
        <v>3132000</v>
      </c>
      <c r="Q1025" s="1" t="s">
        <v>1465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1466</v>
      </c>
      <c r="K1028" s="1" t="s">
        <v>1467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1468</v>
      </c>
      <c r="K1029" s="1" t="s">
        <v>1469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1470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1471</v>
      </c>
      <c r="K1032" s="1" t="s">
        <v>1472</v>
      </c>
      <c r="L1032" s="3">
        <v>5</v>
      </c>
      <c r="M1032" s="4"/>
      <c r="O1032" s="4" t="s">
        <v>31</v>
      </c>
      <c r="P1032" s="4">
        <v>1488000</v>
      </c>
      <c r="Q1032" s="1" t="s">
        <v>1473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918</v>
      </c>
      <c r="K1033" s="1" t="s">
        <v>919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1474</v>
      </c>
      <c r="K1036" s="1" t="s">
        <v>1475</v>
      </c>
      <c r="L1036" s="3">
        <v>1</v>
      </c>
      <c r="M1036" s="4"/>
      <c r="O1036" s="4" t="s">
        <v>31</v>
      </c>
      <c r="P1036" s="4">
        <v>1116000</v>
      </c>
      <c r="Q1036" s="1" t="s">
        <v>761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780</v>
      </c>
      <c r="K1038" s="1" t="s">
        <v>781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1476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1212</v>
      </c>
      <c r="K1043" s="1" t="s">
        <v>1213</v>
      </c>
      <c r="L1043" s="3">
        <v>5</v>
      </c>
      <c r="M1043" s="4"/>
      <c r="O1043" s="4" t="s">
        <v>31</v>
      </c>
      <c r="P1043" s="4">
        <v>1415000</v>
      </c>
      <c r="Q1043" s="1" t="s">
        <v>791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912</v>
      </c>
      <c r="K1044" s="1" t="s">
        <v>790</v>
      </c>
      <c r="L1044" s="3">
        <v>1</v>
      </c>
      <c r="M1044" s="4"/>
      <c r="O1044" s="4" t="s">
        <v>31</v>
      </c>
      <c r="P1044" s="4">
        <v>1415000</v>
      </c>
      <c r="Q1044" s="1" t="s">
        <v>791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1477</v>
      </c>
      <c r="K1048" s="1" t="s">
        <v>1478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1479</v>
      </c>
      <c r="K1049" s="1" t="s">
        <v>1480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793</v>
      </c>
      <c r="K1050" s="1" t="s">
        <v>1481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490</v>
      </c>
      <c r="F1052" s="1" t="s">
        <v>28</v>
      </c>
      <c r="G1052" s="1" t="s">
        <v>1482</v>
      </c>
      <c r="J1052" s="1" t="s">
        <v>31</v>
      </c>
      <c r="K1052" s="1" t="s">
        <v>492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620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1416</v>
      </c>
      <c r="F1054" s="1" t="s">
        <v>28</v>
      </c>
      <c r="G1054" s="1" t="s">
        <v>1483</v>
      </c>
      <c r="J1054" s="1" t="s">
        <v>1418</v>
      </c>
      <c r="K1054" s="1" t="s">
        <v>1419</v>
      </c>
      <c r="L1054" s="3">
        <v>6</v>
      </c>
      <c r="M1054" s="4"/>
      <c r="O1054" s="4" t="s">
        <v>31</v>
      </c>
      <c r="P1054" s="4">
        <v>420000</v>
      </c>
      <c r="Q1054" s="1" t="s">
        <v>507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1418</v>
      </c>
      <c r="K1055" s="1" t="s">
        <v>1419</v>
      </c>
      <c r="L1055" s="3">
        <v>1</v>
      </c>
      <c r="M1055" s="4"/>
      <c r="O1055" s="4" t="s">
        <v>31</v>
      </c>
      <c r="P1055" s="4"/>
      <c r="Q1055" s="1" t="s">
        <v>507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1222</v>
      </c>
      <c r="F1057" s="1" t="s">
        <v>28</v>
      </c>
      <c r="G1057" s="1" t="s">
        <v>1484</v>
      </c>
      <c r="J1057" s="1" t="s">
        <v>1485</v>
      </c>
      <c r="K1057" s="1" t="s">
        <v>1486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1487</v>
      </c>
      <c r="K1058" s="1" t="s">
        <v>1488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1489</v>
      </c>
      <c r="K1059" s="1" t="s">
        <v>1490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1491</v>
      </c>
      <c r="K1060" s="1" t="s">
        <v>1492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1493</v>
      </c>
      <c r="K1061" s="1" t="s">
        <v>1494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1308</v>
      </c>
      <c r="K1062" s="1" t="s">
        <v>1309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1310</v>
      </c>
      <c r="K1063" s="1" t="s">
        <v>1311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762</v>
      </c>
      <c r="F1065" s="1" t="s">
        <v>58</v>
      </c>
      <c r="G1065" s="1" t="s">
        <v>1495</v>
      </c>
      <c r="J1065" s="1" t="s">
        <v>1310</v>
      </c>
      <c r="K1065" s="1" t="s">
        <v>1311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1496</v>
      </c>
      <c r="K1066" s="1" t="s">
        <v>1497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1498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1499</v>
      </c>
      <c r="K1070" s="1" t="s">
        <v>1500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1501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1502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1503</v>
      </c>
      <c r="K1073" s="1" t="s">
        <v>1504</v>
      </c>
      <c r="L1073" s="3">
        <v>1</v>
      </c>
      <c r="M1073" s="4"/>
      <c r="O1073" s="4" t="s">
        <v>31</v>
      </c>
      <c r="P1073" s="4">
        <v>1757280</v>
      </c>
      <c r="Q1073" s="1" t="s">
        <v>1505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1506</v>
      </c>
      <c r="K1074" s="1" t="s">
        <v>1507</v>
      </c>
      <c r="L1074" s="3">
        <v>1</v>
      </c>
      <c r="M1074" s="4"/>
      <c r="O1074" s="4" t="s">
        <v>31</v>
      </c>
      <c r="P1074" s="4">
        <v>2237280</v>
      </c>
      <c r="Q1074" s="1" t="s">
        <v>1505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549</v>
      </c>
      <c r="F1076" s="1" t="s">
        <v>58</v>
      </c>
      <c r="G1076" s="1" t="s">
        <v>1508</v>
      </c>
      <c r="J1076" s="1" t="s">
        <v>1509</v>
      </c>
      <c r="K1076" s="1" t="s">
        <v>1510</v>
      </c>
      <c r="L1076" s="3">
        <v>1</v>
      </c>
      <c r="M1076" s="4"/>
      <c r="O1076" s="4" t="s">
        <v>31</v>
      </c>
      <c r="P1076" s="4">
        <v>5120000</v>
      </c>
      <c r="Q1076" s="1" t="s">
        <v>1511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1512</v>
      </c>
      <c r="K1077" s="1" t="s">
        <v>1513</v>
      </c>
      <c r="L1077" s="3">
        <v>1</v>
      </c>
      <c r="M1077" s="4"/>
      <c r="O1077" s="4" t="s">
        <v>31</v>
      </c>
      <c r="P1077" s="4">
        <v>4400000</v>
      </c>
      <c r="Q1077" s="1" t="s">
        <v>1511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587</v>
      </c>
      <c r="K1078" s="1" t="s">
        <v>588</v>
      </c>
      <c r="L1078" s="3">
        <v>1</v>
      </c>
      <c r="M1078" s="4"/>
      <c r="O1078" s="4" t="s">
        <v>31</v>
      </c>
      <c r="P1078" s="4">
        <v>5640000</v>
      </c>
      <c r="Q1078" s="1" t="s">
        <v>559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564</v>
      </c>
      <c r="K1079" s="1" t="s">
        <v>565</v>
      </c>
      <c r="M1079" s="4">
        <v>40</v>
      </c>
      <c r="N1079" s="1" t="s">
        <v>511</v>
      </c>
      <c r="O1079" s="4">
        <v>37000</v>
      </c>
      <c r="P1079" s="4">
        <v>37000</v>
      </c>
      <c r="Q1079" s="1" t="s">
        <v>559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566</v>
      </c>
      <c r="K1080" s="1" t="s">
        <v>567</v>
      </c>
      <c r="M1080" s="4">
        <v>40</v>
      </c>
      <c r="N1080" s="1" t="s">
        <v>511</v>
      </c>
      <c r="O1080" s="4">
        <v>37000</v>
      </c>
      <c r="P1080" s="4">
        <v>37000</v>
      </c>
      <c r="Q1080" s="1" t="s">
        <v>559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568</v>
      </c>
      <c r="K1081" s="1" t="s">
        <v>569</v>
      </c>
      <c r="M1081" s="4">
        <v>40</v>
      </c>
      <c r="N1081" s="1" t="s">
        <v>511</v>
      </c>
      <c r="O1081" s="4">
        <v>37000</v>
      </c>
      <c r="P1081" s="4">
        <v>37000</v>
      </c>
      <c r="Q1081" s="1" t="s">
        <v>559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562</v>
      </c>
      <c r="K1082" s="1" t="s">
        <v>563</v>
      </c>
      <c r="L1082" s="3">
        <v>1</v>
      </c>
      <c r="M1082" s="4"/>
      <c r="O1082" s="4" t="s">
        <v>31</v>
      </c>
      <c r="P1082" s="4">
        <v>4500000</v>
      </c>
      <c r="Q1082" s="1" t="s">
        <v>553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551</v>
      </c>
      <c r="K1083" s="1" t="s">
        <v>552</v>
      </c>
      <c r="L1083" s="3">
        <v>1</v>
      </c>
      <c r="M1083" s="4"/>
      <c r="O1083" s="4" t="s">
        <v>31</v>
      </c>
      <c r="P1083" s="4">
        <v>4320000</v>
      </c>
      <c r="Q1083" s="1" t="s">
        <v>553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577</v>
      </c>
      <c r="K1084" s="1" t="s">
        <v>578</v>
      </c>
      <c r="L1084" s="3">
        <v>2</v>
      </c>
      <c r="M1084" s="4"/>
      <c r="O1084" s="4" t="s">
        <v>31</v>
      </c>
      <c r="P1084" s="4">
        <v>4680000</v>
      </c>
      <c r="Q1084" s="1" t="s">
        <v>559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1514</v>
      </c>
      <c r="J1086" s="1" t="s">
        <v>1515</v>
      </c>
      <c r="K1086" s="1" t="s">
        <v>1516</v>
      </c>
      <c r="L1086" s="3">
        <v>2</v>
      </c>
      <c r="M1086" s="4"/>
      <c r="O1086" s="4" t="s">
        <v>31</v>
      </c>
      <c r="P1086" s="4">
        <v>1872000</v>
      </c>
      <c r="Q1086" s="1" t="s">
        <v>758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1140</v>
      </c>
      <c r="K1087" s="1" t="s">
        <v>1141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1517</v>
      </c>
      <c r="L1088" s="3">
        <v>10</v>
      </c>
      <c r="M1088" s="4"/>
      <c r="O1088" s="4" t="s">
        <v>31</v>
      </c>
      <c r="P1088" s="4">
        <v>1428000</v>
      </c>
      <c r="Q1088" s="1" t="s">
        <v>1518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1519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1107</v>
      </c>
      <c r="F1092" s="1" t="s">
        <v>28</v>
      </c>
      <c r="G1092" s="1" t="s">
        <v>1520</v>
      </c>
      <c r="J1092" s="1" t="s">
        <v>31</v>
      </c>
      <c r="K1092" s="1" t="s">
        <v>1521</v>
      </c>
      <c r="L1092" s="3">
        <v>3</v>
      </c>
      <c r="M1092" s="4"/>
      <c r="O1092" s="4" t="s">
        <v>31</v>
      </c>
      <c r="P1092" s="4">
        <v>2200000</v>
      </c>
      <c r="Q1092" s="1" t="s">
        <v>1522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1523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1406</v>
      </c>
      <c r="K1096" s="1" t="s">
        <v>1407</v>
      </c>
      <c r="L1096" s="3">
        <v>4</v>
      </c>
      <c r="M1096" s="4"/>
      <c r="O1096" s="4" t="s">
        <v>31</v>
      </c>
      <c r="P1096" s="4">
        <v>1550000</v>
      </c>
      <c r="Q1096" s="1" t="s">
        <v>1123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1408</v>
      </c>
      <c r="K1098" s="1" t="s">
        <v>1409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1524</v>
      </c>
      <c r="K1099" s="1" t="s">
        <v>1525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605</v>
      </c>
      <c r="F1101" s="1" t="s">
        <v>28</v>
      </c>
      <c r="G1101" s="1" t="s">
        <v>1526</v>
      </c>
      <c r="J1101" s="1" t="s">
        <v>606</v>
      </c>
      <c r="K1101" s="1" t="s">
        <v>607</v>
      </c>
      <c r="L1101" s="3">
        <v>3</v>
      </c>
      <c r="M1101" s="4"/>
      <c r="O1101" s="4" t="s">
        <v>31</v>
      </c>
      <c r="P1101" s="4">
        <v>2850000</v>
      </c>
      <c r="Q1101" s="1" t="s">
        <v>608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490</v>
      </c>
      <c r="F1103" s="1" t="s">
        <v>28</v>
      </c>
      <c r="G1103" s="1" t="s">
        <v>1527</v>
      </c>
      <c r="J1103" s="1" t="s">
        <v>31</v>
      </c>
      <c r="K1103" s="1" t="s">
        <v>1528</v>
      </c>
      <c r="L1103" s="3">
        <v>1</v>
      </c>
      <c r="M1103" s="4"/>
      <c r="O1103" s="4" t="s">
        <v>31</v>
      </c>
      <c r="P1103" s="4">
        <v>1200000</v>
      </c>
      <c r="Q1103" s="1" t="s">
        <v>1123</v>
      </c>
      <c r="R1103" s="5">
        <v>0.05</v>
      </c>
      <c r="S1103" s="5"/>
      <c r="T1103" s="4"/>
      <c r="U1103" s="18" t="s">
        <v>1529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1530</v>
      </c>
      <c r="J1105" s="1" t="s">
        <v>1531</v>
      </c>
      <c r="K1105" s="1" t="s">
        <v>1532</v>
      </c>
      <c r="L1105" s="3">
        <v>50</v>
      </c>
      <c r="M1105" s="4"/>
      <c r="O1105" s="4" t="s">
        <v>31</v>
      </c>
      <c r="P1105" s="4">
        <v>384000</v>
      </c>
      <c r="Q1105" s="1" t="s">
        <v>1533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1416</v>
      </c>
      <c r="F1107" s="1" t="s">
        <v>28</v>
      </c>
      <c r="G1107" s="1" t="s">
        <v>1534</v>
      </c>
      <c r="J1107" s="1">
        <v>555</v>
      </c>
      <c r="K1107" s="1" t="s">
        <v>1535</v>
      </c>
      <c r="M1107" s="4">
        <v>75</v>
      </c>
      <c r="N1107" s="1" t="s">
        <v>511</v>
      </c>
      <c r="O1107" s="4">
        <v>23000</v>
      </c>
      <c r="P1107" s="4"/>
      <c r="R1107" s="5"/>
      <c r="S1107" s="5"/>
      <c r="T1107" s="4"/>
      <c r="U1107" s="18" t="s">
        <v>1536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1537</v>
      </c>
      <c r="M1108" s="4">
        <v>75</v>
      </c>
      <c r="N1108" s="1" t="s">
        <v>511</v>
      </c>
      <c r="O1108" s="4">
        <v>23000</v>
      </c>
      <c r="P1108" s="4"/>
      <c r="R1108" s="5"/>
      <c r="S1108" s="5"/>
      <c r="T1108" s="4"/>
      <c r="U1108" s="18" t="s">
        <v>1538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1539</v>
      </c>
      <c r="M1109" s="4">
        <v>75</v>
      </c>
      <c r="N1109" s="1" t="s">
        <v>511</v>
      </c>
      <c r="O1109" s="4">
        <v>23000</v>
      </c>
      <c r="P1109" s="4"/>
      <c r="R1109" s="5"/>
      <c r="S1109" s="5"/>
      <c r="T1109" s="4"/>
      <c r="U1109" s="18" t="s">
        <v>1540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1541</v>
      </c>
      <c r="M1110" s="4">
        <v>75</v>
      </c>
      <c r="N1110" s="1" t="s">
        <v>511</v>
      </c>
      <c r="O1110" s="4">
        <v>23000</v>
      </c>
      <c r="P1110" s="4"/>
      <c r="R1110" s="5"/>
      <c r="S1110" s="5"/>
      <c r="T1110" s="4"/>
      <c r="U1110" s="18" t="s">
        <v>1542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1543</v>
      </c>
      <c r="M1111" s="4">
        <v>75</v>
      </c>
      <c r="N1111" s="1" t="s">
        <v>511</v>
      </c>
      <c r="O1111" s="4">
        <v>29500</v>
      </c>
      <c r="P1111" s="4"/>
      <c r="R1111" s="5"/>
      <c r="S1111" s="5"/>
      <c r="T1111" s="4"/>
      <c r="U1111" s="18" t="s">
        <v>1536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1544</v>
      </c>
      <c r="M1112" s="4">
        <v>75</v>
      </c>
      <c r="N1112" s="1" t="s">
        <v>511</v>
      </c>
      <c r="O1112" s="4">
        <v>29500</v>
      </c>
      <c r="P1112" s="4"/>
      <c r="R1112" s="5"/>
      <c r="S1112" s="5"/>
      <c r="T1112" s="4"/>
      <c r="U1112" s="18" t="s">
        <v>1538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1545</v>
      </c>
      <c r="M1113" s="4">
        <v>75</v>
      </c>
      <c r="N1113" s="1" t="s">
        <v>511</v>
      </c>
      <c r="O1113" s="4">
        <v>29500</v>
      </c>
      <c r="P1113" s="4"/>
      <c r="R1113" s="5"/>
      <c r="S1113" s="5"/>
      <c r="T1113" s="4"/>
      <c r="U1113" s="18" t="s">
        <v>1540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1546</v>
      </c>
      <c r="M1114" s="4">
        <v>75</v>
      </c>
      <c r="N1114" s="1" t="s">
        <v>511</v>
      </c>
      <c r="O1114" s="4">
        <v>29500</v>
      </c>
      <c r="P1114" s="4"/>
      <c r="R1114" s="5"/>
      <c r="S1114" s="5"/>
      <c r="T1114" s="4"/>
      <c r="U1114" s="18" t="s">
        <v>1542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1547</v>
      </c>
      <c r="J1116" s="1" t="s">
        <v>936</v>
      </c>
      <c r="K1116" s="1" t="s">
        <v>937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1548</v>
      </c>
      <c r="K1117" s="1" t="s">
        <v>1549</v>
      </c>
      <c r="L1117" s="3">
        <v>5</v>
      </c>
      <c r="M1117" s="4"/>
      <c r="O1117" s="4" t="s">
        <v>31</v>
      </c>
      <c r="P1117" s="4">
        <v>1160000</v>
      </c>
      <c r="Q1117" s="1" t="s">
        <v>507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1550</v>
      </c>
      <c r="K1118" s="1" t="s">
        <v>1551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1552</v>
      </c>
      <c r="K1119" s="1" t="s">
        <v>1553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1554</v>
      </c>
      <c r="K1120" s="1" t="s">
        <v>1555</v>
      </c>
      <c r="L1120" s="3">
        <v>1</v>
      </c>
      <c r="M1120" s="4"/>
      <c r="O1120" s="4" t="s">
        <v>31</v>
      </c>
      <c r="P1120" s="4">
        <v>2790000</v>
      </c>
      <c r="Q1120" s="1" t="s">
        <v>1556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1557</v>
      </c>
      <c r="K1121" s="1" t="s">
        <v>1558</v>
      </c>
      <c r="L1121" s="3">
        <v>1</v>
      </c>
      <c r="M1121" s="4"/>
      <c r="O1121" s="4" t="s">
        <v>31</v>
      </c>
      <c r="P1121" s="4">
        <v>2760000</v>
      </c>
      <c r="Q1121" s="1" t="s">
        <v>1325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1559</v>
      </c>
      <c r="J1123" s="1" t="s">
        <v>1560</v>
      </c>
      <c r="K1123" s="1" t="s">
        <v>1561</v>
      </c>
      <c r="M1123" s="4">
        <v>335</v>
      </c>
      <c r="N1123" s="1" t="s">
        <v>511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1548</v>
      </c>
      <c r="K1124" s="1" t="s">
        <v>1549</v>
      </c>
      <c r="M1124" s="4">
        <v>836</v>
      </c>
      <c r="N1124" s="1" t="s">
        <v>511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1562</v>
      </c>
      <c r="J1126" s="1" t="s">
        <v>31</v>
      </c>
      <c r="K1126" s="1" t="s">
        <v>1563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1414</v>
      </c>
      <c r="F1128" s="1" t="s">
        <v>28</v>
      </c>
      <c r="G1128" s="1" t="s">
        <v>1564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1565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1566</v>
      </c>
      <c r="J1132" s="1" t="s">
        <v>31</v>
      </c>
      <c r="K1132" s="1" t="s">
        <v>1567</v>
      </c>
      <c r="M1132" s="4">
        <v>5</v>
      </c>
      <c r="N1132" s="1" t="s">
        <v>1568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1569</v>
      </c>
      <c r="J1134" s="1" t="s">
        <v>1570</v>
      </c>
      <c r="K1134" s="1" t="s">
        <v>1571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1572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605</v>
      </c>
      <c r="F1141" s="1" t="s">
        <v>28</v>
      </c>
      <c r="G1141" s="1" t="s">
        <v>1573</v>
      </c>
      <c r="J1141" s="1" t="s">
        <v>606</v>
      </c>
      <c r="K1141" s="1" t="s">
        <v>607</v>
      </c>
      <c r="L1141" s="3">
        <v>2</v>
      </c>
      <c r="M1141" s="4"/>
      <c r="O1141" s="4" t="s">
        <v>31</v>
      </c>
      <c r="P1141" s="4">
        <v>2850000</v>
      </c>
      <c r="Q1141" s="1" t="s">
        <v>931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1117</v>
      </c>
      <c r="K1142" s="1" t="s">
        <v>1118</v>
      </c>
      <c r="L1142" s="3">
        <v>2</v>
      </c>
      <c r="M1142" s="4"/>
      <c r="O1142" s="4" t="s">
        <v>31</v>
      </c>
      <c r="P1142" s="4">
        <v>1980000</v>
      </c>
      <c r="Q1142" s="1" t="s">
        <v>932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1456</v>
      </c>
      <c r="K1143" s="1" t="s">
        <v>1457</v>
      </c>
      <c r="L1143" s="3">
        <v>2</v>
      </c>
      <c r="M1143" s="4"/>
      <c r="O1143" s="4" t="s">
        <v>31</v>
      </c>
      <c r="P1143" s="4">
        <v>1800000</v>
      </c>
      <c r="Q1143" s="1" t="s">
        <v>932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1574</v>
      </c>
      <c r="J1145" s="1" t="s">
        <v>1021</v>
      </c>
      <c r="K1145" s="1" t="s">
        <v>1022</v>
      </c>
      <c r="L1145" s="3">
        <v>2</v>
      </c>
      <c r="M1145" s="4"/>
      <c r="O1145" s="4" t="s">
        <v>31</v>
      </c>
      <c r="P1145" s="4">
        <v>2160000</v>
      </c>
      <c r="Q1145" s="1" t="s">
        <v>1023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1499</v>
      </c>
      <c r="K1146" s="1" t="s">
        <v>1500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546</v>
      </c>
      <c r="K1147" s="1" t="s">
        <v>1575</v>
      </c>
      <c r="L1147" s="3">
        <v>5</v>
      </c>
      <c r="M1147" s="4"/>
 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</v>
      </c>
      <c r="T1147" s="4"/>
      <c r="U1147" s="18" t="s">
        <v>1576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1577</v>
      </c>
      <c r="K1148" s="1" t="s">
        <v>1578</v>
      </c>
      <c r="L1148" s="3">
        <v>2</v>
      </c>
      <c r="M1148" s="4"/>
      <c r="O1148" s="4" t="s">
        <v>31</v>
      </c>
      <c r="P1148" s="4">
        <v>1800000</v>
      </c>
      <c r="Q1148" s="1" t="s">
        <v>726</v>
      </c>
      <c r="R1148" s="5">
        <v>0.17</v>
      </c>
      <c r="S1148" s="5">
        <v>0.05</v>
      </c>
      <c r="T1148" s="4"/>
      <c r="U1148" s="18" t="s">
        <v>1576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1579</v>
      </c>
      <c r="K1149" s="1" t="s">
        <v>1580</v>
      </c>
      <c r="L1149" s="3">
        <v>2</v>
      </c>
      <c r="M1149" s="4"/>
      <c r="O1149" s="4" t="s">
        <v>31</v>
      </c>
      <c r="P1149" s="4">
        <v>1512000</v>
      </c>
      <c r="Q1149" s="1" t="s">
        <v>788</v>
      </c>
      <c r="R1149" s="5">
        <v>0.17</v>
      </c>
      <c r="S1149" s="5">
        <v>0.05</v>
      </c>
      <c r="T1149" s="4"/>
      <c r="U1149" s="18" t="s">
        <v>1576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1581</v>
      </c>
      <c r="K1150" s="1" t="s">
        <v>1582</v>
      </c>
      <c r="L1150" s="3">
        <v>2</v>
      </c>
      <c r="M1150" s="4"/>
      <c r="O1150" s="4" t="s">
        <v>31</v>
      </c>
      <c r="P1150" s="4">
        <v>1584000</v>
      </c>
      <c r="Q1150" s="1" t="s">
        <v>1583</v>
      </c>
      <c r="R1150" s="5">
        <v>0.17</v>
      </c>
      <c r="S1150" s="5">
        <v>0.05</v>
      </c>
      <c r="T1150" s="4"/>
      <c r="U1150" s="18" t="s">
        <v>1576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1584</v>
      </c>
      <c r="K1151" s="1" t="s">
        <v>1585</v>
      </c>
      <c r="L1151" s="3">
        <v>2</v>
      </c>
      <c r="M1151" s="4"/>
      <c r="O1151" s="4" t="s">
        <v>31</v>
      </c>
      <c r="P1151" s="4">
        <v>1560000</v>
      </c>
      <c r="Q1151" s="1" t="s">
        <v>1586</v>
      </c>
      <c r="R1151" s="5">
        <v>0.17</v>
      </c>
      <c r="S1151" s="5">
        <v>0.05</v>
      </c>
      <c r="T1151" s="4"/>
      <c r="U1151" s="18" t="s">
        <v>1576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1587</v>
      </c>
      <c r="K1152" s="1" t="s">
        <v>1588</v>
      </c>
      <c r="L1152" s="3">
        <v>2</v>
      </c>
      <c r="M1152" s="4"/>
      <c r="O1152" s="4" t="s">
        <v>31</v>
      </c>
      <c r="P1152" s="4">
        <v>1728000</v>
      </c>
      <c r="Q1152" s="1" t="s">
        <v>1586</v>
      </c>
      <c r="R1152" s="5">
        <v>0.17</v>
      </c>
      <c r="S1152" s="5">
        <v>0.05</v>
      </c>
      <c r="T1152" s="4"/>
      <c r="U1152" s="18" t="s">
        <v>1576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1589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1164</v>
      </c>
      <c r="K1155" s="1" t="s">
        <v>1165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1590</v>
      </c>
      <c r="K1156" s="1" t="s">
        <v>1591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1592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1593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1594</v>
      </c>
      <c r="K1160" s="1" t="s">
        <v>1595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1524</v>
      </c>
      <c r="K1161" s="1" t="s">
        <v>1525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1596</v>
      </c>
      <c r="K1162" s="1" t="s">
        <v>1597</v>
      </c>
      <c r="L1162" s="3">
        <v>1</v>
      </c>
      <c r="M1162" s="4"/>
      <c r="O1162" s="4" t="s">
        <v>31</v>
      </c>
      <c r="P1162" s="4">
        <v>619200</v>
      </c>
      <c r="Q1162" s="1" t="s">
        <v>1598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1599</v>
      </c>
      <c r="K1164" s="1" t="s">
        <v>1600</v>
      </c>
      <c r="L1164" s="3">
        <v>1</v>
      </c>
      <c r="M1164" s="4"/>
      <c r="O1164" s="4" t="s">
        <v>31</v>
      </c>
      <c r="P1164" s="4">
        <v>1080000</v>
      </c>
      <c r="Q1164" s="1" t="s">
        <v>858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856</v>
      </c>
      <c r="K1165" s="1" t="s">
        <v>857</v>
      </c>
      <c r="L1165" s="3">
        <v>1</v>
      </c>
      <c r="M1165" s="4"/>
      <c r="O1165" s="4" t="s">
        <v>31</v>
      </c>
      <c r="P1165" s="4">
        <v>144000</v>
      </c>
      <c r="Q1165" s="1" t="s">
        <v>858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859</v>
      </c>
      <c r="K1166" s="1" t="s">
        <v>860</v>
      </c>
      <c r="L1166" s="3">
        <v>1</v>
      </c>
      <c r="M1166" s="4"/>
      <c r="O1166" s="4" t="s">
        <v>31</v>
      </c>
      <c r="P1166" s="4">
        <v>144000</v>
      </c>
      <c r="Q1166" s="1" t="s">
        <v>858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861</v>
      </c>
      <c r="K1167" s="1" t="s">
        <v>862</v>
      </c>
      <c r="L1167" s="3">
        <v>1</v>
      </c>
      <c r="M1167" s="4"/>
      <c r="O1167" s="4" t="s">
        <v>31</v>
      </c>
      <c r="P1167" s="4">
        <v>1080000</v>
      </c>
      <c r="Q1167" s="1" t="s">
        <v>858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863</v>
      </c>
      <c r="K1168" s="1" t="s">
        <v>864</v>
      </c>
      <c r="L1168" s="3">
        <v>1</v>
      </c>
      <c r="M1168" s="4"/>
      <c r="O1168" s="4" t="s">
        <v>31</v>
      </c>
      <c r="P1168" s="4">
        <v>144000</v>
      </c>
      <c r="Q1168" s="1" t="s">
        <v>858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1601</v>
      </c>
      <c r="F1170" s="1" t="s">
        <v>28</v>
      </c>
      <c r="G1170" s="1" t="s">
        <v>1602</v>
      </c>
      <c r="J1170" s="1">
        <v>6012</v>
      </c>
      <c r="K1170" s="1" t="s">
        <v>1603</v>
      </c>
      <c r="L1170" s="3">
        <v>6</v>
      </c>
      <c r="M1170" s="4"/>
      <c r="O1170" s="4" t="s">
        <v>31</v>
      </c>
      <c r="P1170" s="4">
        <v>924000</v>
      </c>
      <c r="Q1170" s="1" t="s">
        <v>1604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1605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1606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1607</v>
      </c>
      <c r="J1176" s="1" t="s">
        <v>1608</v>
      </c>
      <c r="K1176" s="1" t="s">
        <v>1609</v>
      </c>
      <c r="L1176" s="3">
        <v>2</v>
      </c>
      <c r="M1176" s="4"/>
      <c r="O1176" s="4" t="s">
        <v>31</v>
      </c>
      <c r="P1176" s="4">
        <v>900000</v>
      </c>
      <c r="Q1176" s="1" t="s">
        <v>1610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1611</v>
      </c>
      <c r="J1178" s="1" t="s">
        <v>31</v>
      </c>
      <c r="K1178" s="1" t="s">
        <v>1612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1613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1614</v>
      </c>
      <c r="K1181" s="1" t="s">
        <v>1615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1616</v>
      </c>
      <c r="K1182" s="1" t="s">
        <v>1617</v>
      </c>
      <c r="L1182" s="3">
        <v>10</v>
      </c>
      <c r="M1182" s="4"/>
      <c r="O1182" s="4" t="s">
        <v>31</v>
      </c>
      <c r="P1182" s="4">
        <v>450000</v>
      </c>
      <c r="Q1182" s="1" t="s">
        <v>1618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1072</v>
      </c>
      <c r="K1184" s="1" t="s">
        <v>1073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1619</v>
      </c>
      <c r="K1185" s="1" t="s">
        <v>1620</v>
      </c>
      <c r="L1185" s="3">
        <v>1</v>
      </c>
      <c r="M1185" s="4"/>
      <c r="O1185" s="4" t="s">
        <v>31</v>
      </c>
      <c r="P1185" s="4">
        <v>925000</v>
      </c>
      <c r="Q1185" s="1" t="s">
        <v>1621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605</v>
      </c>
      <c r="F1190" s="1" t="s">
        <v>28</v>
      </c>
      <c r="G1190" s="1" t="s">
        <v>1622</v>
      </c>
      <c r="J1190" s="1" t="s">
        <v>1623</v>
      </c>
      <c r="K1190" s="1" t="s">
        <v>1624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614</v>
      </c>
      <c r="L1191" s="3">
        <v>2</v>
      </c>
      <c r="M1191" s="4"/>
      <c r="O1191" s="4" t="s">
        <v>31</v>
      </c>
      <c r="P1191" s="4">
        <v>1800000</v>
      </c>
      <c r="Q1191" s="1" t="s">
        <v>932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1625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786</v>
      </c>
      <c r="K1194" s="1" t="s">
        <v>787</v>
      </c>
      <c r="L1194" s="3">
        <v>1</v>
      </c>
      <c r="M1194" s="4"/>
      <c r="O1194" s="4" t="s">
        <v>31</v>
      </c>
      <c r="P1194" s="4">
        <v>1377600</v>
      </c>
      <c r="Q1194" s="1" t="s">
        <v>788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1164</v>
      </c>
      <c r="K1195" s="1" t="s">
        <v>1165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777</v>
      </c>
      <c r="K1197" s="1" t="s">
        <v>778</v>
      </c>
      <c r="L1197" s="3">
        <v>1</v>
      </c>
      <c r="M1197" s="4"/>
      <c r="O1197" s="4" t="s">
        <v>31</v>
      </c>
      <c r="P1197" s="4">
        <v>1886400</v>
      </c>
      <c r="Q1197" s="1" t="s">
        <v>779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1626</v>
      </c>
      <c r="L1198" s="3">
        <v>1</v>
      </c>
      <c r="M1198" s="4"/>
      <c r="O1198" s="4" t="s">
        <v>31</v>
      </c>
      <c r="P1198" s="4">
        <v>1137000</v>
      </c>
      <c r="Q1198" s="1" t="s">
        <v>1627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1628</v>
      </c>
      <c r="L1199" s="3">
        <v>3</v>
      </c>
      <c r="M1199" s="4"/>
      <c r="O1199" s="4" t="s">
        <v>31</v>
      </c>
      <c r="P1199" s="4">
        <v>870000</v>
      </c>
      <c r="Q1199" s="1" t="s">
        <v>1629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1590</v>
      </c>
      <c r="K1202" s="1" t="s">
        <v>1591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1631</v>
      </c>
      <c r="J1205" s="1" t="s">
        <v>1632</v>
      </c>
      <c r="K1205" s="1" t="s">
        <v>1633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1634</v>
      </c>
      <c r="K1207" s="1" t="s">
        <v>1635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1212</v>
      </c>
      <c r="K1208" s="1" t="s">
        <v>1213</v>
      </c>
      <c r="L1208" s="3">
        <v>1</v>
      </c>
      <c r="M1208" s="4"/>
      <c r="O1208" s="4" t="s">
        <v>31</v>
      </c>
      <c r="P1208" s="4">
        <v>1415000</v>
      </c>
      <c r="Q1208" s="1" t="s">
        <v>791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1636</v>
      </c>
      <c r="K1211" s="1" t="s">
        <v>1637</v>
      </c>
      <c r="L1211" s="3">
        <v>3</v>
      </c>
      <c r="M1211" s="4"/>
      <c r="O1211" s="4" t="s">
        <v>31</v>
      </c>
      <c r="P1211" s="4">
        <v>1490400</v>
      </c>
      <c r="Q1211" s="1" t="s">
        <v>1638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1468</v>
      </c>
      <c r="K1212" s="1" t="s">
        <v>1469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1164</v>
      </c>
      <c r="K1213" s="1" t="s">
        <v>1165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1639</v>
      </c>
      <c r="J1217" s="1" t="s">
        <v>1212</v>
      </c>
      <c r="K1217" s="1" t="s">
        <v>1213</v>
      </c>
      <c r="L1217" s="3">
        <v>4</v>
      </c>
      <c r="M1217" s="4"/>
      <c r="O1217" s="4" t="s">
        <v>31</v>
      </c>
      <c r="P1217" s="4">
        <v>1415000</v>
      </c>
      <c r="Q1217" s="1" t="s">
        <v>791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807</v>
      </c>
      <c r="K1220" s="1" t="s">
        <v>808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920</v>
      </c>
      <c r="K1222" s="1" t="s">
        <v>921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1640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1634</v>
      </c>
      <c r="K1225" s="1" t="s">
        <v>1635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1590</v>
      </c>
      <c r="K1226" s="1" t="s">
        <v>1591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1205</v>
      </c>
      <c r="F1229" s="1" t="s">
        <v>28</v>
      </c>
      <c r="G1229" s="1" t="s">
        <v>1641</v>
      </c>
      <c r="J1229" s="1" t="s">
        <v>1642</v>
      </c>
      <c r="K1229" s="1" t="s">
        <v>1643</v>
      </c>
      <c r="L1229" s="3">
        <v>1</v>
      </c>
      <c r="M1229" s="4"/>
      <c r="O1229" s="4" t="s">
        <v>31</v>
      </c>
      <c r="P1229" s="4">
        <v>6250000</v>
      </c>
      <c r="Q1229" s="1" t="s">
        <v>1644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1645</v>
      </c>
      <c r="K1230" s="1" t="s">
        <v>1646</v>
      </c>
      <c r="L1230" s="3">
        <v>1</v>
      </c>
      <c r="M1230" s="4"/>
      <c r="O1230" s="4" t="s">
        <v>31</v>
      </c>
      <c r="P1230" s="4">
        <v>6250000</v>
      </c>
      <c r="Q1230" s="1" t="s">
        <v>1644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1647</v>
      </c>
      <c r="K1231" s="1" t="s">
        <v>1648</v>
      </c>
      <c r="L1231" s="3">
        <v>1</v>
      </c>
      <c r="M1231" s="4"/>
      <c r="O1231" s="4" t="s">
        <v>31</v>
      </c>
      <c r="P1231" s="4">
        <v>12500000</v>
      </c>
      <c r="Q1231" s="1" t="s">
        <v>1649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1650</v>
      </c>
      <c r="K1232" s="1" t="s">
        <v>1651</v>
      </c>
      <c r="L1232" s="3">
        <v>1</v>
      </c>
      <c r="M1232" s="4"/>
      <c r="O1232" s="4" t="s">
        <v>31</v>
      </c>
      <c r="P1232" s="4">
        <v>3750000</v>
      </c>
      <c r="Q1232" s="1" t="s">
        <v>1644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1652</v>
      </c>
      <c r="K1233" s="1" t="s">
        <v>1653</v>
      </c>
      <c r="L1233" s="3">
        <v>1</v>
      </c>
      <c r="M1233" s="4"/>
      <c r="O1233" s="4" t="s">
        <v>31</v>
      </c>
      <c r="P1233" s="4">
        <v>3750000</v>
      </c>
      <c r="Q1233" s="1" t="s">
        <v>1644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1654</v>
      </c>
      <c r="K1234" s="1" t="s">
        <v>1655</v>
      </c>
      <c r="L1234" s="3">
        <v>1</v>
      </c>
      <c r="M1234" s="4"/>
      <c r="O1234" s="4" t="s">
        <v>31</v>
      </c>
      <c r="P1234" s="4">
        <v>4500000</v>
      </c>
      <c r="Q1234" s="1" t="s">
        <v>1644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1656</v>
      </c>
      <c r="K1235" s="1" t="s">
        <v>1657</v>
      </c>
      <c r="L1235" s="3">
        <v>1</v>
      </c>
      <c r="M1235" s="4"/>
      <c r="O1235" s="4" t="s">
        <v>31</v>
      </c>
      <c r="P1235" s="4">
        <v>5250000</v>
      </c>
      <c r="Q1235" s="1" t="s">
        <v>1644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1658</v>
      </c>
      <c r="K1236" s="1" t="s">
        <v>1659</v>
      </c>
      <c r="L1236" s="3">
        <v>1</v>
      </c>
      <c r="M1236" s="4"/>
      <c r="O1236" s="4" t="s">
        <v>31</v>
      </c>
      <c r="P1236" s="4">
        <v>5000000</v>
      </c>
      <c r="Q1236" s="1" t="s">
        <v>1644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1660</v>
      </c>
      <c r="K1237" s="1" t="s">
        <v>1661</v>
      </c>
      <c r="L1237" s="3">
        <v>1</v>
      </c>
      <c r="M1237" s="4"/>
      <c r="O1237" s="4" t="s">
        <v>31</v>
      </c>
      <c r="P1237" s="4">
        <v>4050000</v>
      </c>
      <c r="Q1237" s="1" t="s">
        <v>1644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1662</v>
      </c>
      <c r="K1238" s="1" t="s">
        <v>1663</v>
      </c>
      <c r="L1238" s="3">
        <v>1</v>
      </c>
      <c r="M1238" s="4"/>
      <c r="O1238" s="4" t="s">
        <v>31</v>
      </c>
      <c r="P1238" s="4">
        <v>4760000</v>
      </c>
      <c r="Q1238" s="1" t="s">
        <v>1664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549</v>
      </c>
      <c r="F1240" s="1" t="s">
        <v>58</v>
      </c>
      <c r="G1240" s="1" t="s">
        <v>1665</v>
      </c>
      <c r="J1240" s="1" t="s">
        <v>560</v>
      </c>
      <c r="K1240" s="1" t="s">
        <v>561</v>
      </c>
      <c r="L1240" s="3">
        <v>1</v>
      </c>
      <c r="M1240" s="4"/>
      <c r="O1240" s="4" t="s">
        <v>31</v>
      </c>
      <c r="P1240" s="4">
        <v>4320000</v>
      </c>
      <c r="Q1240" s="1" t="s">
        <v>556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564</v>
      </c>
      <c r="K1241" s="1" t="s">
        <v>565</v>
      </c>
      <c r="M1241" s="4">
        <v>40</v>
      </c>
      <c r="N1241" s="1" t="s">
        <v>511</v>
      </c>
      <c r="O1241" s="4">
        <v>37000</v>
      </c>
      <c r="P1241" s="4">
        <v>37000</v>
      </c>
      <c r="Q1241" s="1" t="s">
        <v>559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566</v>
      </c>
      <c r="K1242" s="1" t="s">
        <v>567</v>
      </c>
      <c r="M1242" s="4">
        <v>40</v>
      </c>
      <c r="N1242" s="1" t="s">
        <v>511</v>
      </c>
      <c r="O1242" s="4">
        <v>37000</v>
      </c>
      <c r="P1242" s="4">
        <v>37000</v>
      </c>
      <c r="Q1242" s="1" t="s">
        <v>559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568</v>
      </c>
      <c r="K1243" s="1" t="s">
        <v>569</v>
      </c>
      <c r="M1243" s="4">
        <v>40</v>
      </c>
      <c r="N1243" s="1" t="s">
        <v>511</v>
      </c>
      <c r="O1243" s="4">
        <v>37000</v>
      </c>
      <c r="P1243" s="4">
        <v>37000</v>
      </c>
      <c r="Q1243" s="1" t="s">
        <v>559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1666</v>
      </c>
      <c r="J1245" s="1" t="s">
        <v>1667</v>
      </c>
      <c r="K1245" s="1" t="s">
        <v>1668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1669</v>
      </c>
      <c r="K1246" s="1" t="s">
        <v>1670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1671</v>
      </c>
      <c r="K1247" s="1" t="s">
        <v>1672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1673</v>
      </c>
      <c r="J1249" s="1" t="s">
        <v>31</v>
      </c>
      <c r="K1249" s="1" t="s">
        <v>953</v>
      </c>
      <c r="L1249" s="3">
        <v>1</v>
      </c>
      <c r="M1249" s="4"/>
      <c r="O1249" s="4" t="s">
        <v>31</v>
      </c>
      <c r="P1249" s="4">
        <v>3576000</v>
      </c>
      <c r="Q1249" s="1" t="s">
        <v>954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1674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1601</v>
      </c>
      <c r="F1253" s="1" t="s">
        <v>28</v>
      </c>
      <c r="G1253" s="1" t="s">
        <v>1675</v>
      </c>
      <c r="J1253" s="1">
        <v>6012</v>
      </c>
      <c r="K1253" s="1" t="s">
        <v>1603</v>
      </c>
      <c r="L1253" s="3">
        <v>4</v>
      </c>
      <c r="M1253" s="4"/>
      <c r="O1253" s="4" t="s">
        <v>31</v>
      </c>
      <c r="P1253" s="4">
        <v>924000</v>
      </c>
      <c r="Q1253" s="1" t="s">
        <v>1604</v>
      </c>
      <c r="R1253" s="5"/>
      <c r="S1253" s="5"/>
      <c r="T1253" s="4"/>
      <c r="U1253" s="18" t="s">
        <v>1676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1677</v>
      </c>
      <c r="F1255" s="1" t="s">
        <v>58</v>
      </c>
      <c r="G1255" s="1" t="s">
        <v>1678</v>
      </c>
      <c r="J1255" s="1" t="s">
        <v>1679</v>
      </c>
      <c r="K1255" s="1" t="s">
        <v>1680</v>
      </c>
      <c r="L1255" s="3">
        <v>1</v>
      </c>
      <c r="M1255" s="4"/>
      <c r="O1255" s="4" t="s">
        <v>31</v>
      </c>
      <c r="P1255" s="4">
        <v>3534545.4</v>
      </c>
      <c r="Q1255" s="1" t="s">
        <v>615</v>
      </c>
      <c r="R1255" s="5">
        <v>0.17499999999999999</v>
      </c>
      <c r="S1255" s="5">
        <v>0.03</v>
      </c>
      <c r="T1255" s="4"/>
      <c r="U1255" s="18" t="s">
        <v>822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1681</v>
      </c>
      <c r="K1256" s="1" t="s">
        <v>1682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822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1683</v>
      </c>
      <c r="K1257" s="1" t="s">
        <v>1684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822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1685</v>
      </c>
      <c r="J1259" s="1" t="s">
        <v>1590</v>
      </c>
      <c r="K1259" s="1" t="s">
        <v>1686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1687</v>
      </c>
      <c r="K1260" s="1" t="s">
        <v>1688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1689</v>
      </c>
      <c r="J1263" s="1" t="s">
        <v>777</v>
      </c>
      <c r="K1263" s="1" t="s">
        <v>778</v>
      </c>
      <c r="L1263" s="3">
        <v>2</v>
      </c>
      <c r="M1263" s="4"/>
      <c r="O1263" s="4" t="s">
        <v>31</v>
      </c>
      <c r="P1263" s="4">
        <v>1886400</v>
      </c>
      <c r="Q1263" s="1" t="s">
        <v>779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1164</v>
      </c>
      <c r="K1264" s="1" t="s">
        <v>1165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783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1690</v>
      </c>
      <c r="J1267" s="1" t="s">
        <v>1691</v>
      </c>
      <c r="K1267" s="1" t="s">
        <v>1692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1693</v>
      </c>
      <c r="K1268" s="1" t="s">
        <v>1694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1695</v>
      </c>
      <c r="K1269" s="1" t="s">
        <v>1696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1697</v>
      </c>
      <c r="J1272" s="1" t="s">
        <v>1616</v>
      </c>
      <c r="K1272" s="1" t="s">
        <v>1617</v>
      </c>
      <c r="L1272" s="3">
        <v>2</v>
      </c>
      <c r="M1272" s="4"/>
      <c r="O1272" s="4" t="s">
        <v>31</v>
      </c>
      <c r="P1272" s="4">
        <v>450000</v>
      </c>
      <c r="Q1272" s="1" t="s">
        <v>1618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1030</v>
      </c>
      <c r="K1273" s="1" t="s">
        <v>1698</v>
      </c>
      <c r="L1273" s="3">
        <v>2</v>
      </c>
      <c r="M1273" s="4"/>
      <c r="O1273" s="4" t="s">
        <v>31</v>
      </c>
      <c r="P1273" s="4">
        <v>2448000</v>
      </c>
      <c r="Q1273" s="1" t="s">
        <v>1032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1699</v>
      </c>
      <c r="J1275" s="1" t="s">
        <v>1072</v>
      </c>
      <c r="K1275" s="1" t="s">
        <v>1073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1700</v>
      </c>
      <c r="K1276" s="1" t="s">
        <v>1701</v>
      </c>
      <c r="L1276" s="3">
        <v>1</v>
      </c>
      <c r="M1276" s="4"/>
      <c r="O1276" s="4" t="s">
        <v>31</v>
      </c>
      <c r="P1276" s="4">
        <v>1164000</v>
      </c>
      <c r="Q1276" s="1" t="s">
        <v>1618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1590</v>
      </c>
      <c r="K1280" s="1" t="s">
        <v>1686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629</v>
      </c>
      <c r="L1282" s="3">
        <v>2</v>
      </c>
      <c r="M1282" s="4"/>
      <c r="O1282" s="4" t="s">
        <v>31</v>
      </c>
      <c r="P1282" s="4">
        <v>1843200</v>
      </c>
      <c r="Q1282" s="1" t="s">
        <v>575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1616</v>
      </c>
      <c r="K1283" s="1" t="s">
        <v>1617</v>
      </c>
      <c r="L1283" s="3">
        <v>2</v>
      </c>
      <c r="M1283" s="4"/>
      <c r="O1283" s="4" t="s">
        <v>31</v>
      </c>
      <c r="P1283" s="4">
        <v>450000</v>
      </c>
      <c r="Q1283" s="1" t="s">
        <v>1618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1008</v>
      </c>
      <c r="K1284" s="1" t="s">
        <v>1702</v>
      </c>
      <c r="L1284" s="3">
        <v>2</v>
      </c>
      <c r="M1284" s="4"/>
      <c r="O1284" s="4" t="s">
        <v>31</v>
      </c>
      <c r="P1284" s="4">
        <v>3801600</v>
      </c>
      <c r="Q1284" s="1" t="s">
        <v>1010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1703</v>
      </c>
      <c r="K1286" s="1" t="s">
        <v>1704</v>
      </c>
      <c r="L1286" s="3">
        <v>10</v>
      </c>
      <c r="M1286" s="4"/>
      <c r="O1286" s="4" t="s">
        <v>31</v>
      </c>
      <c r="P1286" s="4">
        <v>1550000</v>
      </c>
      <c r="Q1286" s="1" t="s">
        <v>1705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1706</v>
      </c>
      <c r="K1288" s="1" t="s">
        <v>1707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1708</v>
      </c>
      <c r="L1289" s="3">
        <v>1</v>
      </c>
      <c r="M1289" s="4"/>
      <c r="O1289" s="4" t="s">
        <v>31</v>
      </c>
      <c r="P1289" s="4">
        <v>6375000</v>
      </c>
      <c r="Q1289" s="1" t="s">
        <v>1709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1710</v>
      </c>
      <c r="L1290" s="3">
        <v>1</v>
      </c>
      <c r="M1290" s="4"/>
      <c r="O1290" s="4" t="s">
        <v>31</v>
      </c>
      <c r="P1290" s="4">
        <v>4500000</v>
      </c>
      <c r="Q1290" s="1" t="s">
        <v>1711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1712</v>
      </c>
      <c r="L1292" s="3">
        <v>2</v>
      </c>
      <c r="M1292" s="4"/>
      <c r="O1292" s="4" t="s">
        <v>31</v>
      </c>
      <c r="P1292" s="4">
        <v>1680000</v>
      </c>
      <c r="Q1292" s="1" t="s">
        <v>1713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1714</v>
      </c>
      <c r="L1293" s="3">
        <v>2</v>
      </c>
      <c r="M1293" s="4"/>
      <c r="O1293" s="4" t="s">
        <v>31</v>
      </c>
      <c r="P1293" s="4">
        <v>1650000</v>
      </c>
      <c r="Q1293" s="1" t="s">
        <v>932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1715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1716</v>
      </c>
      <c r="L1295" s="3">
        <v>3</v>
      </c>
      <c r="M1295" s="4"/>
      <c r="O1295" s="4" t="s">
        <v>31</v>
      </c>
      <c r="P1295" s="4">
        <v>1600000</v>
      </c>
      <c r="Q1295" s="1" t="s">
        <v>1717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1416</v>
      </c>
      <c r="F1297" s="1" t="s">
        <v>28</v>
      </c>
      <c r="G1297" s="1" t="s">
        <v>1718</v>
      </c>
      <c r="J1297" s="1">
        <v>555</v>
      </c>
      <c r="K1297" s="1" t="s">
        <v>1719</v>
      </c>
      <c r="M1297" s="4">
        <v>75</v>
      </c>
      <c r="N1297" s="1" t="s">
        <v>511</v>
      </c>
      <c r="O1297" s="4">
        <v>35500</v>
      </c>
      <c r="P1297" s="4"/>
      <c r="R1297" s="5"/>
      <c r="S1297" s="5"/>
      <c r="T1297" s="4"/>
      <c r="U1297" s="18" t="s">
        <v>1720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1721</v>
      </c>
      <c r="M1298" s="4">
        <v>75</v>
      </c>
      <c r="N1298" s="1" t="s">
        <v>511</v>
      </c>
      <c r="O1298" s="4">
        <v>35500</v>
      </c>
      <c r="P1298" s="4"/>
      <c r="R1298" s="5"/>
      <c r="S1298" s="5"/>
      <c r="T1298" s="4"/>
      <c r="U1298" s="18" t="s">
        <v>1722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1723</v>
      </c>
      <c r="M1299" s="4">
        <v>75</v>
      </c>
      <c r="N1299" s="1" t="s">
        <v>511</v>
      </c>
      <c r="O1299" s="4">
        <v>35500</v>
      </c>
      <c r="P1299" s="4"/>
      <c r="R1299" s="5"/>
      <c r="S1299" s="5"/>
      <c r="T1299" s="4"/>
      <c r="U1299" s="18" t="s">
        <v>1724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1725</v>
      </c>
      <c r="M1300" s="4">
        <v>75</v>
      </c>
      <c r="N1300" s="1" t="s">
        <v>511</v>
      </c>
      <c r="O1300" s="4">
        <v>35500</v>
      </c>
      <c r="P1300" s="4"/>
      <c r="R1300" s="5"/>
      <c r="S1300" s="5"/>
      <c r="T1300" s="4"/>
      <c r="U1300" s="18" t="s">
        <v>1726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1727</v>
      </c>
      <c r="K1301" s="1" t="s">
        <v>1728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1729</v>
      </c>
      <c r="K1302" s="1" t="s">
        <v>1730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1731</v>
      </c>
      <c r="K1303" s="1" t="s">
        <v>1732</v>
      </c>
      <c r="L1303" s="3">
        <v>2</v>
      </c>
      <c r="M1303" s="4"/>
      <c r="O1303" s="4" t="s">
        <v>31</v>
      </c>
      <c r="P1303" s="4">
        <v>3600000</v>
      </c>
      <c r="Q1303" s="1" t="s">
        <v>1325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1731</v>
      </c>
      <c r="K1304" s="1" t="s">
        <v>1733</v>
      </c>
      <c r="L1304" s="3">
        <v>2</v>
      </c>
      <c r="M1304" s="4"/>
      <c r="O1304" s="4" t="s">
        <v>31</v>
      </c>
      <c r="P1304" s="4">
        <v>3600000</v>
      </c>
      <c r="Q1304" s="1" t="s">
        <v>1325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1734</v>
      </c>
      <c r="J1306" s="1" t="s">
        <v>31</v>
      </c>
      <c r="K1306" s="1" t="s">
        <v>1735</v>
      </c>
      <c r="L1306" s="3">
        <v>1</v>
      </c>
      <c r="M1306" s="4"/>
      <c r="O1306" s="4" t="s">
        <v>31</v>
      </c>
      <c r="P1306" s="4">
        <v>703500</v>
      </c>
      <c r="Q1306" s="1" t="s">
        <v>1736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1222</v>
      </c>
      <c r="F1308" s="1" t="s">
        <v>28</v>
      </c>
      <c r="G1308" s="1" t="s">
        <v>1737</v>
      </c>
      <c r="J1308" s="1" t="s">
        <v>671</v>
      </c>
      <c r="K1308" s="1" t="s">
        <v>672</v>
      </c>
      <c r="L1308" s="3">
        <v>1</v>
      </c>
      <c r="M1308" s="4"/>
      <c r="O1308" s="4" t="s">
        <v>31</v>
      </c>
      <c r="P1308" s="4">
        <v>1584000</v>
      </c>
      <c r="Q1308" s="1" t="s">
        <v>1738</v>
      </c>
      <c r="R1308" s="5"/>
      <c r="S1308" s="5"/>
      <c r="T1308" s="4"/>
      <c r="U1308" s="18" t="s">
        <v>1739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1740</v>
      </c>
      <c r="K1309" s="1" t="s">
        <v>1741</v>
      </c>
      <c r="L1309" s="3">
        <v>1</v>
      </c>
      <c r="M1309" s="4"/>
      <c r="O1309" s="4" t="s">
        <v>31</v>
      </c>
      <c r="P1309" s="4">
        <v>1534500</v>
      </c>
      <c r="Q1309" s="1" t="s">
        <v>1742</v>
      </c>
      <c r="R1309" s="5"/>
      <c r="S1309" s="5"/>
      <c r="T1309" s="4"/>
      <c r="U1309" s="18" t="s">
        <v>1739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1743</v>
      </c>
      <c r="K1310" s="1" t="s">
        <v>1744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1745</v>
      </c>
      <c r="J1312" s="1">
        <v>8025</v>
      </c>
      <c r="K1312" s="1" t="s">
        <v>1746</v>
      </c>
      <c r="L1312" s="3">
        <v>2</v>
      </c>
      <c r="M1312" s="4"/>
      <c r="O1312" s="4" t="s">
        <v>31</v>
      </c>
      <c r="P1312" s="4">
        <v>2340000</v>
      </c>
      <c r="Q1312" s="1" t="s">
        <v>1747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1748</v>
      </c>
      <c r="F1314" s="1" t="s">
        <v>28</v>
      </c>
      <c r="G1314" s="1" t="s">
        <v>1749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1750</v>
      </c>
      <c r="J1316" s="1" t="s">
        <v>817</v>
      </c>
      <c r="K1316" s="1" t="s">
        <v>818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1107</v>
      </c>
      <c r="F1318" s="1" t="s">
        <v>28</v>
      </c>
      <c r="G1318" s="1" t="s">
        <v>1751</v>
      </c>
      <c r="J1318" s="1" t="s">
        <v>1752</v>
      </c>
      <c r="K1318" s="1" t="s">
        <v>1753</v>
      </c>
      <c r="L1318" s="3">
        <v>1</v>
      </c>
      <c r="M1318" s="4"/>
      <c r="O1318" s="4" t="s">
        <v>31</v>
      </c>
      <c r="P1318" s="4">
        <v>5400000</v>
      </c>
      <c r="Q1318" s="1" t="s">
        <v>1754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1755</v>
      </c>
      <c r="J1320" s="1" t="s">
        <v>31</v>
      </c>
      <c r="K1320" s="1" t="s">
        <v>1612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1756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629</v>
      </c>
      <c r="L1323" s="3">
        <v>1</v>
      </c>
      <c r="M1323" s="4"/>
      <c r="O1323" s="4" t="s">
        <v>31</v>
      </c>
      <c r="P1323" s="4">
        <v>1843200</v>
      </c>
      <c r="Q1323" s="1" t="s">
        <v>575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1030</v>
      </c>
      <c r="K1324" s="1" t="s">
        <v>1698</v>
      </c>
      <c r="L1324" s="3">
        <v>2</v>
      </c>
      <c r="M1324" s="4"/>
      <c r="O1324" s="4" t="s">
        <v>31</v>
      </c>
      <c r="P1324" s="4">
        <v>2448000</v>
      </c>
      <c r="Q1324" s="1" t="s">
        <v>1032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1757</v>
      </c>
      <c r="K1325" s="1" t="s">
        <v>1758</v>
      </c>
      <c r="L1325" s="3">
        <v>1</v>
      </c>
      <c r="M1325" s="4"/>
      <c r="O1325" s="4" t="s">
        <v>31</v>
      </c>
      <c r="P1325" s="4">
        <v>336000</v>
      </c>
      <c r="Q1325" s="1" t="s">
        <v>1759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1760</v>
      </c>
      <c r="L1326" s="3">
        <v>1</v>
      </c>
      <c r="M1326" s="4"/>
      <c r="O1326" s="4" t="s">
        <v>31</v>
      </c>
      <c r="P1326" s="4">
        <v>1075000</v>
      </c>
      <c r="Q1326" s="1" t="s">
        <v>1761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1762</v>
      </c>
      <c r="L1327" s="3">
        <v>1</v>
      </c>
      <c r="M1327" s="4"/>
      <c r="O1327" s="4" t="s">
        <v>31</v>
      </c>
      <c r="P1327" s="4">
        <v>1125000</v>
      </c>
      <c r="Q1327" s="1" t="s">
        <v>1761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1763</v>
      </c>
      <c r="L1328" s="3">
        <v>1</v>
      </c>
      <c r="M1328" s="4"/>
      <c r="O1328" s="4" t="s">
        <v>31</v>
      </c>
      <c r="P1328" s="4">
        <v>1100000</v>
      </c>
      <c r="Q1328" s="1" t="s">
        <v>1764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1018</v>
      </c>
      <c r="K1330" s="1" t="s">
        <v>1019</v>
      </c>
      <c r="L1330" s="3">
        <v>2</v>
      </c>
      <c r="M1330" s="4"/>
      <c r="O1330" s="4" t="s">
        <v>31</v>
      </c>
      <c r="P1330" s="4">
        <v>2592000</v>
      </c>
      <c r="Q1330" s="1" t="s">
        <v>1020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1008</v>
      </c>
      <c r="K1331" s="1" t="s">
        <v>1702</v>
      </c>
      <c r="L1331" s="3">
        <v>2</v>
      </c>
      <c r="M1331" s="4"/>
      <c r="O1331" s="4" t="s">
        <v>31</v>
      </c>
      <c r="P1331" s="4">
        <v>3801600</v>
      </c>
      <c r="Q1331" s="1" t="s">
        <v>1010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1765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745</v>
      </c>
      <c r="K1334" s="1" t="s">
        <v>746</v>
      </c>
      <c r="L1334" s="3">
        <v>1</v>
      </c>
      <c r="M1334" s="4"/>
      <c r="O1334" s="4" t="s">
        <v>31</v>
      </c>
      <c r="P1334" s="4">
        <v>1656000</v>
      </c>
      <c r="Q1334" s="1" t="s">
        <v>747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786</v>
      </c>
      <c r="K1335" s="1" t="s">
        <v>787</v>
      </c>
      <c r="L1335" s="3">
        <v>1</v>
      </c>
      <c r="M1335" s="4"/>
      <c r="O1335" s="4" t="s">
        <v>31</v>
      </c>
      <c r="P1335" s="4">
        <v>1377600</v>
      </c>
      <c r="Q1335" s="1" t="s">
        <v>788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1766</v>
      </c>
      <c r="K1336" s="1" t="s">
        <v>1767</v>
      </c>
      <c r="L1336" s="3">
        <v>1</v>
      </c>
      <c r="M1336" s="4"/>
      <c r="O1336" s="4" t="s">
        <v>31</v>
      </c>
      <c r="P1336" s="4">
        <v>1494000</v>
      </c>
      <c r="Q1336" s="1" t="s">
        <v>1583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1768</v>
      </c>
      <c r="K1337" s="1" t="s">
        <v>1769</v>
      </c>
      <c r="L1337" s="3">
        <v>1</v>
      </c>
      <c r="M1337" s="4"/>
      <c r="O1337" s="4" t="s">
        <v>31</v>
      </c>
      <c r="P1337" s="4">
        <v>1413600</v>
      </c>
      <c r="Q1337" s="1" t="s">
        <v>1586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1770</v>
      </c>
      <c r="K1338" s="1" t="s">
        <v>1771</v>
      </c>
      <c r="L1338" s="3">
        <v>1</v>
      </c>
      <c r="M1338" s="4"/>
      <c r="O1338" s="4" t="s">
        <v>31</v>
      </c>
      <c r="P1338" s="4">
        <v>1605600</v>
      </c>
      <c r="Q1338" s="1" t="s">
        <v>1586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920</v>
      </c>
      <c r="K1340" s="1" t="s">
        <v>921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1594</v>
      </c>
      <c r="K1342" s="1" t="s">
        <v>1595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1772</v>
      </c>
      <c r="J1344" s="1" t="s">
        <v>1695</v>
      </c>
      <c r="K1344" s="1" t="s">
        <v>1696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1773</v>
      </c>
      <c r="J1346" s="1" t="s">
        <v>330</v>
      </c>
      <c r="K1346" s="1" t="s">
        <v>622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1774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1775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490</v>
      </c>
      <c r="F1350" s="1" t="s">
        <v>28</v>
      </c>
      <c r="G1350" s="1" t="s">
        <v>1776</v>
      </c>
      <c r="J1350" s="1" t="s">
        <v>31</v>
      </c>
      <c r="K1350" s="1" t="s">
        <v>1124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1777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1778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1777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1779</v>
      </c>
      <c r="J1353" s="1" t="s">
        <v>140</v>
      </c>
      <c r="K1353" s="1" t="s">
        <v>1780</v>
      </c>
      <c r="L1353" s="3">
        <v>2</v>
      </c>
      <c r="M1353" s="4"/>
      <c r="O1353" s="4" t="s">
        <v>31</v>
      </c>
      <c r="P1353" s="4">
        <v>1150000</v>
      </c>
      <c r="Q1353" s="1" t="s">
        <v>1781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1700</v>
      </c>
      <c r="K1354" s="1" t="s">
        <v>1701</v>
      </c>
      <c r="L1354" s="3">
        <v>1</v>
      </c>
      <c r="M1354" s="4"/>
      <c r="O1354" s="4" t="s">
        <v>31</v>
      </c>
      <c r="P1354" s="4">
        <v>1164000</v>
      </c>
      <c r="Q1354" s="1" t="s">
        <v>1618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1782</v>
      </c>
      <c r="K1356" s="1" t="s">
        <v>1783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1784</v>
      </c>
      <c r="K1357" s="1" t="s">
        <v>1785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1786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1787</v>
      </c>
      <c r="J1360" s="1" t="s">
        <v>1788</v>
      </c>
      <c r="K1360" s="1" t="s">
        <v>1193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1015</v>
      </c>
      <c r="K1361" s="1" t="s">
        <v>1016</v>
      </c>
      <c r="L1361" s="3">
        <v>1</v>
      </c>
      <c r="M1361" s="4"/>
      <c r="O1361" s="4" t="s">
        <v>31</v>
      </c>
      <c r="P1361" s="4">
        <v>2376000</v>
      </c>
      <c r="Q1361" s="1" t="s">
        <v>1017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1789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920</v>
      </c>
      <c r="K1364" s="1" t="s">
        <v>921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1790</v>
      </c>
      <c r="K1367" s="1" t="s">
        <v>1791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1790</v>
      </c>
      <c r="K1368" s="1" t="s">
        <v>1792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1468</v>
      </c>
      <c r="K1369" s="1" t="s">
        <v>1469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1793</v>
      </c>
      <c r="K1370" s="1" t="s">
        <v>1794</v>
      </c>
      <c r="L1370" s="3">
        <v>1</v>
      </c>
      <c r="M1370" s="4"/>
      <c r="O1370" s="4" t="s">
        <v>31</v>
      </c>
      <c r="P1370" s="4">
        <v>2462400</v>
      </c>
      <c r="Q1370" s="1" t="s">
        <v>1795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1796</v>
      </c>
      <c r="K1371" s="1" t="s">
        <v>1797</v>
      </c>
      <c r="L1371" s="3">
        <v>1</v>
      </c>
      <c r="M1371" s="4"/>
      <c r="O1371" s="4" t="s">
        <v>31</v>
      </c>
      <c r="P1371" s="4">
        <v>892800</v>
      </c>
      <c r="Q1371" s="1" t="s">
        <v>1163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1798</v>
      </c>
      <c r="K1373" s="1" t="s">
        <v>1799</v>
      </c>
      <c r="L1373" s="3">
        <v>1</v>
      </c>
      <c r="M1373" s="4"/>
      <c r="O1373" s="4" t="s">
        <v>31</v>
      </c>
      <c r="P1373" s="4">
        <v>2030400</v>
      </c>
      <c r="Q1373" s="1" t="s">
        <v>1800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1801</v>
      </c>
      <c r="J1375" s="1" t="s">
        <v>920</v>
      </c>
      <c r="K1375" s="1" t="s">
        <v>921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1590</v>
      </c>
      <c r="K1381" s="1" t="s">
        <v>1591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1802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745</v>
      </c>
      <c r="K1385" s="1" t="s">
        <v>746</v>
      </c>
      <c r="L1385" s="3">
        <v>1</v>
      </c>
      <c r="M1385" s="4"/>
      <c r="O1385" s="4" t="s">
        <v>31</v>
      </c>
      <c r="P1385" s="4">
        <v>1656000</v>
      </c>
      <c r="Q1385" s="1" t="s">
        <v>747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786</v>
      </c>
      <c r="K1386" s="1" t="s">
        <v>787</v>
      </c>
      <c r="L1386" s="3">
        <v>1</v>
      </c>
      <c r="M1386" s="4"/>
      <c r="O1386" s="4" t="s">
        <v>31</v>
      </c>
      <c r="P1386" s="4">
        <v>1377600</v>
      </c>
      <c r="Q1386" s="1" t="s">
        <v>788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1803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743</v>
      </c>
      <c r="L1389" s="3">
        <v>1</v>
      </c>
      <c r="M1389" s="4"/>
      <c r="O1389" s="4" t="s">
        <v>31</v>
      </c>
      <c r="P1389" s="4">
        <v>1338000</v>
      </c>
      <c r="Q1389" s="1" t="s">
        <v>744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1804</v>
      </c>
      <c r="K1390" s="1" t="s">
        <v>1805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1806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490</v>
      </c>
      <c r="F1392" s="1" t="s">
        <v>28</v>
      </c>
      <c r="G1392" s="1" t="s">
        <v>1807</v>
      </c>
      <c r="J1392" s="1" t="s">
        <v>31</v>
      </c>
      <c r="K1392" s="1" t="s">
        <v>492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620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1808</v>
      </c>
      <c r="J1394" s="1" t="s">
        <v>1049</v>
      </c>
      <c r="K1394" s="1" t="s">
        <v>1809</v>
      </c>
      <c r="L1394" s="3">
        <v>20</v>
      </c>
      <c r="M1394" s="4"/>
      <c r="O1394" s="4" t="s">
        <v>31</v>
      </c>
      <c r="P1394" s="4">
        <v>1824000</v>
      </c>
      <c r="Q1394" s="1" t="s">
        <v>1051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1052</v>
      </c>
      <c r="K1395" s="1" t="s">
        <v>1810</v>
      </c>
      <c r="L1395" s="3">
        <v>11</v>
      </c>
      <c r="M1395" s="4"/>
      <c r="O1395" s="4" t="s">
        <v>31</v>
      </c>
      <c r="P1395" s="4">
        <v>1520000</v>
      </c>
      <c r="Q1395" s="1" t="s">
        <v>1054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1811</v>
      </c>
      <c r="J1397" s="1" t="s">
        <v>1812</v>
      </c>
      <c r="K1397" s="1" t="s">
        <v>1813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1814</v>
      </c>
      <c r="K1398" s="1" t="s">
        <v>1815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1816</v>
      </c>
      <c r="K1399" s="1" t="s">
        <v>1817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1818</v>
      </c>
      <c r="J1401" s="1" t="s">
        <v>1812</v>
      </c>
      <c r="K1401" s="1" t="s">
        <v>1819</v>
      </c>
      <c r="M1401" s="4">
        <v>50</v>
      </c>
      <c r="N1401" s="1" t="s">
        <v>511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1820</v>
      </c>
      <c r="J1403" s="1" t="s">
        <v>1821</v>
      </c>
      <c r="K1403" s="1" t="s">
        <v>1810</v>
      </c>
      <c r="M1403" s="4">
        <v>72</v>
      </c>
      <c r="N1403" s="1" t="s">
        <v>511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1822</v>
      </c>
      <c r="J1405" s="1" t="s">
        <v>1823</v>
      </c>
      <c r="K1405" s="1" t="s">
        <v>1824</v>
      </c>
      <c r="L1405" s="3">
        <v>2</v>
      </c>
      <c r="M1405" s="4"/>
      <c r="O1405" s="4" t="s">
        <v>31</v>
      </c>
      <c r="P1405" s="4">
        <v>1116000</v>
      </c>
      <c r="Q1405" s="1" t="s">
        <v>733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1825</v>
      </c>
      <c r="K1406" s="1" t="s">
        <v>1826</v>
      </c>
      <c r="L1406" s="3">
        <v>2</v>
      </c>
      <c r="M1406" s="4"/>
      <c r="O1406" s="4" t="s">
        <v>31</v>
      </c>
      <c r="P1406" s="4">
        <v>1116000</v>
      </c>
      <c r="Q1406" s="1" t="s">
        <v>733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1827</v>
      </c>
      <c r="J1408" s="1" t="s">
        <v>1828</v>
      </c>
      <c r="K1408" s="1" t="s">
        <v>1817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643</v>
      </c>
      <c r="F1410" s="1" t="s">
        <v>28</v>
      </c>
      <c r="G1410" s="1" t="s">
        <v>1829</v>
      </c>
      <c r="J1410" s="1" t="s">
        <v>1830</v>
      </c>
      <c r="K1410" s="1" t="s">
        <v>1831</v>
      </c>
      <c r="L1410" s="3">
        <v>10</v>
      </c>
      <c r="M1410" s="4"/>
      <c r="O1410" s="4" t="s">
        <v>31</v>
      </c>
      <c r="P1410" s="4">
        <v>620000</v>
      </c>
      <c r="Q1410" s="1" t="s">
        <v>507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1832</v>
      </c>
      <c r="J1412" s="1" t="s">
        <v>848</v>
      </c>
      <c r="K1412" s="1" t="s">
        <v>849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1601</v>
      </c>
      <c r="F1414" s="1" t="s">
        <v>28</v>
      </c>
      <c r="J1414" s="1" t="s">
        <v>1833</v>
      </c>
      <c r="K1414" s="1" t="s">
        <v>1834</v>
      </c>
      <c r="L1414" s="3">
        <v>5</v>
      </c>
      <c r="M1414" s="4"/>
      <c r="O1414" s="4" t="s">
        <v>31</v>
      </c>
      <c r="P1414" s="4">
        <v>1125000</v>
      </c>
      <c r="Q1414" s="1" t="s">
        <v>1835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1836</v>
      </c>
      <c r="F1416" s="1" t="s">
        <v>58</v>
      </c>
      <c r="G1416" s="1" t="s">
        <v>1837</v>
      </c>
      <c r="J1416" s="1" t="s">
        <v>1838</v>
      </c>
      <c r="K1416" s="1" t="s">
        <v>1839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822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1840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1841</v>
      </c>
      <c r="K1419" s="1" t="s">
        <v>1842</v>
      </c>
      <c r="L1419" s="3">
        <v>1</v>
      </c>
      <c r="M1419" s="4"/>
      <c r="O1419" s="4" t="s">
        <v>31</v>
      </c>
      <c r="P1419" s="4">
        <v>2988000</v>
      </c>
      <c r="Q1419" s="1" t="s">
        <v>747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1843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1844</v>
      </c>
      <c r="K1422" s="1" t="s">
        <v>805</v>
      </c>
      <c r="L1422" s="3">
        <v>1</v>
      </c>
      <c r="M1422" s="4"/>
      <c r="O1422" s="4" t="s">
        <v>31</v>
      </c>
      <c r="P1422" s="4">
        <v>1980000</v>
      </c>
      <c r="Q1422" s="1" t="s">
        <v>806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1594</v>
      </c>
      <c r="K1423" s="1" t="s">
        <v>1595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1845</v>
      </c>
      <c r="J1426" s="1" t="s">
        <v>1846</v>
      </c>
      <c r="K1426" s="1" t="s">
        <v>1847</v>
      </c>
      <c r="M1426" s="4">
        <v>16</v>
      </c>
      <c r="N1426" s="1" t="s">
        <v>1112</v>
      </c>
      <c r="O1426" s="4">
        <v>30500</v>
      </c>
      <c r="P1426" s="4">
        <f>nota[[#This Row],[QTY]]*nota[[#This Row],[HARGA SATUAN]]</f>
        <v>488000</v>
      </c>
      <c r="Q1426" s="1" t="s">
        <v>1848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1846</v>
      </c>
      <c r="K1427" s="1" t="s">
        <v>1849</v>
      </c>
      <c r="M1427" s="4">
        <v>16</v>
      </c>
      <c r="N1427" s="1" t="s">
        <v>1112</v>
      </c>
      <c r="O1427" s="4">
        <v>30500</v>
      </c>
      <c r="P1427" s="4">
        <f>nota[[#This Row],[QTY]]*nota[[#This Row],[HARGA SATUAN]]</f>
        <v>488000</v>
      </c>
      <c r="Q1427" s="1" t="s">
        <v>1848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1850</v>
      </c>
      <c r="K1428" s="1" t="s">
        <v>1851</v>
      </c>
      <c r="M1428" s="4">
        <v>16</v>
      </c>
      <c r="N1428" s="1" t="s">
        <v>1112</v>
      </c>
      <c r="O1428" s="4">
        <v>30500</v>
      </c>
      <c r="P1428" s="4">
        <f>nota[[#This Row],[QTY]]*nota[[#This Row],[HARGA SATUAN]]</f>
        <v>488000</v>
      </c>
      <c r="Q1428" s="1" t="s">
        <v>1848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1194</v>
      </c>
      <c r="L1429" s="3">
        <v>1</v>
      </c>
      <c r="M1429" s="4"/>
      <c r="O1429" s="4" t="s">
        <v>31</v>
      </c>
      <c r="P1429" s="4">
        <v>800000</v>
      </c>
      <c r="Q1429" s="1" t="s">
        <v>1195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633</v>
      </c>
      <c r="K1430" s="1" t="s">
        <v>634</v>
      </c>
      <c r="L1430" s="3">
        <v>1</v>
      </c>
      <c r="M1430" s="4"/>
      <c r="O1430" s="4" t="s">
        <v>31</v>
      </c>
      <c r="P1430" s="4">
        <v>1380000</v>
      </c>
      <c r="Q1430" s="1" t="s">
        <v>838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1852</v>
      </c>
      <c r="K1432" s="1" t="s">
        <v>1031</v>
      </c>
      <c r="L1432" s="3">
        <v>5</v>
      </c>
      <c r="M1432" s="4"/>
      <c r="O1432" s="4" t="s">
        <v>31</v>
      </c>
      <c r="P1432" s="4">
        <v>2980800</v>
      </c>
      <c r="Q1432" s="1" t="s">
        <v>1032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1853</v>
      </c>
      <c r="K1433" s="1" t="s">
        <v>1854</v>
      </c>
      <c r="L1433" s="3">
        <v>5</v>
      </c>
      <c r="M1433" s="4"/>
      <c r="O1433" s="4" t="s">
        <v>31</v>
      </c>
      <c r="P1433" s="4">
        <v>2160000</v>
      </c>
      <c r="Q1433" s="1" t="s">
        <v>1855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1856</v>
      </c>
      <c r="L1434" s="3">
        <v>4</v>
      </c>
      <c r="M1434" s="4"/>
      <c r="O1434" s="4" t="s">
        <v>31</v>
      </c>
      <c r="P1434" s="4">
        <v>1150000</v>
      </c>
      <c r="Q1434" s="1" t="s">
        <v>1781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490</v>
      </c>
      <c r="F1436" s="1" t="s">
        <v>28</v>
      </c>
      <c r="G1436" s="1" t="s">
        <v>1857</v>
      </c>
      <c r="J1436" s="1" t="s">
        <v>31</v>
      </c>
      <c r="K1436" s="1" t="s">
        <v>492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1858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1778</v>
      </c>
      <c r="L1437" s="3">
        <v>1</v>
      </c>
      <c r="M1437" s="4"/>
      <c r="O1437" s="4" t="s">
        <v>31</v>
      </c>
      <c r="P1437" s="4">
        <v>1022000</v>
      </c>
      <c r="Q1437" s="1" t="s">
        <v>1125</v>
      </c>
      <c r="R1437" s="5"/>
      <c r="S1437" s="5"/>
      <c r="T1437" s="4">
        <v>123000</v>
      </c>
      <c r="U1437" s="18" t="s">
        <v>1858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1859</v>
      </c>
      <c r="J1439" s="1">
        <v>105</v>
      </c>
      <c r="K1439" s="1" t="s">
        <v>1860</v>
      </c>
      <c r="L1439" s="3">
        <v>5</v>
      </c>
      <c r="M1439" s="4"/>
      <c r="O1439" s="4" t="s">
        <v>31</v>
      </c>
      <c r="P1439" s="4">
        <v>1656000</v>
      </c>
      <c r="Q1439" s="1" t="s">
        <v>1861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1803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743</v>
      </c>
      <c r="L1441" s="3">
        <v>6</v>
      </c>
      <c r="M1441" s="4"/>
      <c r="O1441" s="4" t="s">
        <v>31</v>
      </c>
      <c r="P1441" s="4">
        <v>1338000</v>
      </c>
      <c r="Q1441" s="1" t="s">
        <v>744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1626</v>
      </c>
      <c r="L1442" s="3">
        <v>10</v>
      </c>
      <c r="M1442" s="4"/>
      <c r="O1442" s="4" t="s">
        <v>31</v>
      </c>
      <c r="P1442" s="4">
        <v>1137000</v>
      </c>
      <c r="Q1442" s="1" t="s">
        <v>1627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1804</v>
      </c>
      <c r="K1443" s="1" t="s">
        <v>1805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1804</v>
      </c>
      <c r="K1444" s="1" t="s">
        <v>1862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1863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1864</v>
      </c>
      <c r="J1446" s="1" t="s">
        <v>1793</v>
      </c>
      <c r="K1446" s="1" t="s">
        <v>1794</v>
      </c>
      <c r="L1446" s="3">
        <v>7</v>
      </c>
      <c r="M1446" s="4"/>
      <c r="O1446" s="4" t="s">
        <v>31</v>
      </c>
      <c r="P1446" s="4">
        <v>2462400</v>
      </c>
      <c r="Q1446" s="1" t="s">
        <v>1865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1866</v>
      </c>
      <c r="J1448" s="1" t="s">
        <v>1867</v>
      </c>
      <c r="K1448" s="1" t="s">
        <v>1868</v>
      </c>
      <c r="L1448" s="3">
        <v>2</v>
      </c>
      <c r="M1448" s="4"/>
      <c r="O1448" s="4" t="s">
        <v>31</v>
      </c>
      <c r="P1448" s="4">
        <v>1824000</v>
      </c>
      <c r="Q1448" s="1" t="s">
        <v>1869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1870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1871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1872</v>
      </c>
      <c r="J1452" s="1">
        <v>260</v>
      </c>
      <c r="K1452" s="1" t="s">
        <v>1628</v>
      </c>
      <c r="L1452" s="3">
        <v>10</v>
      </c>
      <c r="M1452" s="4"/>
      <c r="O1452" s="4" t="s">
        <v>31</v>
      </c>
      <c r="P1452" s="4">
        <v>870000</v>
      </c>
      <c r="Q1452" s="1" t="s">
        <v>1629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1804</v>
      </c>
      <c r="K1453" s="1" t="s">
        <v>1805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1873</v>
      </c>
      <c r="J1455" s="1" t="s">
        <v>1030</v>
      </c>
      <c r="K1455" s="1" t="s">
        <v>1874</v>
      </c>
      <c r="L1455" s="3">
        <v>2</v>
      </c>
      <c r="M1455" s="4"/>
      <c r="O1455" s="4" t="s">
        <v>31</v>
      </c>
      <c r="P1455" s="4">
        <v>2448000</v>
      </c>
      <c r="Q1455" s="1" t="s">
        <v>1032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626</v>
      </c>
      <c r="K1456" s="1" t="s">
        <v>1875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1590</v>
      </c>
      <c r="K1457" s="1" t="s">
        <v>1686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1876</v>
      </c>
      <c r="J1460" s="1" t="s">
        <v>1614</v>
      </c>
      <c r="K1460" s="1" t="s">
        <v>1615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1877</v>
      </c>
      <c r="K1462" s="1" t="s">
        <v>1878</v>
      </c>
      <c r="L1462" s="3">
        <v>2</v>
      </c>
      <c r="M1462" s="4"/>
      <c r="O1462" s="4" t="s">
        <v>31</v>
      </c>
      <c r="P1462" s="4">
        <v>780000</v>
      </c>
      <c r="Q1462" s="1" t="s">
        <v>1195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1879</v>
      </c>
      <c r="K1463" s="1" t="s">
        <v>1868</v>
      </c>
      <c r="L1463" s="3">
        <v>1</v>
      </c>
      <c r="M1463" s="4"/>
      <c r="O1463" s="4" t="s">
        <v>31</v>
      </c>
      <c r="P1463" s="4">
        <v>1824000</v>
      </c>
      <c r="Q1463" s="1" t="s">
        <v>1869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1880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1881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1594</v>
      </c>
      <c r="K1470" s="1" t="s">
        <v>1595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1882</v>
      </c>
      <c r="K1471" s="1" t="s">
        <v>1883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777</v>
      </c>
      <c r="K1472" s="1" t="s">
        <v>778</v>
      </c>
      <c r="L1472" s="3">
        <v>2</v>
      </c>
      <c r="M1472" s="4"/>
      <c r="O1472" s="4" t="s">
        <v>31</v>
      </c>
      <c r="P1472" s="4">
        <v>1886400</v>
      </c>
      <c r="Q1472" s="1" t="s">
        <v>779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1164</v>
      </c>
      <c r="K1473" s="1" t="s">
        <v>1165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661</v>
      </c>
      <c r="K1474" s="1" t="s">
        <v>662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735</v>
      </c>
      <c r="K1475" s="1" t="s">
        <v>736</v>
      </c>
      <c r="L1475" s="3">
        <v>3</v>
      </c>
      <c r="M1475" s="4"/>
      <c r="O1475" s="4" t="s">
        <v>31</v>
      </c>
      <c r="P1475" s="4">
        <v>1600000</v>
      </c>
      <c r="Q1475" s="1" t="s">
        <v>737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745</v>
      </c>
      <c r="K1477" s="1" t="s">
        <v>746</v>
      </c>
      <c r="L1477" s="3">
        <v>2</v>
      </c>
      <c r="M1477" s="4"/>
      <c r="O1477" s="4" t="s">
        <v>31</v>
      </c>
      <c r="P1477" s="4">
        <v>1656000</v>
      </c>
      <c r="Q1477" s="1" t="s">
        <v>747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1884</v>
      </c>
      <c r="K1478" s="1" t="s">
        <v>1885</v>
      </c>
      <c r="L1478" s="3">
        <v>1</v>
      </c>
      <c r="M1478" s="4"/>
      <c r="O1478" s="4" t="s">
        <v>31</v>
      </c>
      <c r="P1478" s="4">
        <v>1324800</v>
      </c>
      <c r="Q1478" s="1" t="s">
        <v>1163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1886</v>
      </c>
      <c r="K1479" s="1" t="s">
        <v>1887</v>
      </c>
      <c r="L1479" s="3">
        <v>1</v>
      </c>
      <c r="M1479" s="4"/>
      <c r="O1479" s="4" t="s">
        <v>31</v>
      </c>
      <c r="P1479" s="4">
        <v>1764000</v>
      </c>
      <c r="Q1479" s="1" t="s">
        <v>1888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1889</v>
      </c>
      <c r="J1481" s="1" t="s">
        <v>1890</v>
      </c>
      <c r="K1481" s="1" t="s">
        <v>1891</v>
      </c>
      <c r="L1481" s="3">
        <v>1</v>
      </c>
      <c r="M1481" s="4"/>
      <c r="O1481" s="4" t="s">
        <v>31</v>
      </c>
      <c r="P1481" s="4">
        <v>604800</v>
      </c>
      <c r="Q1481" s="1" t="s">
        <v>1892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1893</v>
      </c>
      <c r="K1482" s="1" t="s">
        <v>1894</v>
      </c>
      <c r="L1482" s="3">
        <v>1</v>
      </c>
      <c r="M1482" s="4"/>
      <c r="O1482" s="4" t="s">
        <v>31</v>
      </c>
      <c r="P1482" s="4">
        <v>484800</v>
      </c>
      <c r="Q1482" s="1" t="s">
        <v>1895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1896</v>
      </c>
      <c r="K1483" s="1" t="s">
        <v>1897</v>
      </c>
      <c r="L1483" s="3">
        <v>1</v>
      </c>
      <c r="M1483" s="4"/>
      <c r="O1483" s="4" t="s">
        <v>31</v>
      </c>
      <c r="P1483" s="4">
        <v>4080000</v>
      </c>
      <c r="Q1483" s="1" t="s">
        <v>1163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1447</v>
      </c>
      <c r="K1484" s="1" t="s">
        <v>1898</v>
      </c>
      <c r="L1484" s="3">
        <v>1</v>
      </c>
      <c r="M1484" s="4"/>
      <c r="O1484" s="4" t="s">
        <v>31</v>
      </c>
      <c r="P1484" s="4">
        <v>3216000</v>
      </c>
      <c r="Q1484" s="1" t="s">
        <v>1163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1899</v>
      </c>
      <c r="K1485" s="1" t="s">
        <v>1900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1901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1902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1803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1628</v>
      </c>
      <c r="L1489" s="3">
        <v>2</v>
      </c>
      <c r="M1489" s="4"/>
      <c r="O1489" s="4" t="s">
        <v>31</v>
      </c>
      <c r="P1489" s="4">
        <v>870000</v>
      </c>
      <c r="Q1489" s="1" t="s">
        <v>1629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1903</v>
      </c>
      <c r="L1490" s="3">
        <v>1</v>
      </c>
      <c r="M1490" s="4"/>
      <c r="O1490" s="4" t="s">
        <v>31</v>
      </c>
      <c r="P1490" s="4">
        <v>1522800</v>
      </c>
      <c r="Q1490" s="1" t="s">
        <v>1904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1804</v>
      </c>
      <c r="K1491" s="1" t="s">
        <v>1805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1905</v>
      </c>
      <c r="J1493" s="1" t="s">
        <v>1906</v>
      </c>
      <c r="K1493" s="1" t="s">
        <v>1907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1906</v>
      </c>
      <c r="K1494" s="1" t="s">
        <v>1907</v>
      </c>
      <c r="L1494" s="3">
        <v>58</v>
      </c>
      <c r="M1494" s="4"/>
      <c r="O1494" s="4" t="s">
        <v>31</v>
      </c>
      <c r="P1494" s="4">
        <v>49</v>
      </c>
      <c r="Q1494" s="1" t="s">
        <v>1908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1371</v>
      </c>
      <c r="F1496" s="1" t="s">
        <v>28</v>
      </c>
      <c r="G1496" s="1" t="s">
        <v>1909</v>
      </c>
      <c r="J1496" s="1" t="s">
        <v>1382</v>
      </c>
      <c r="K1496" s="1" t="s">
        <v>1383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1377</v>
      </c>
      <c r="K1497" s="1" t="s">
        <v>1378</v>
      </c>
      <c r="L1497" s="3">
        <v>5</v>
      </c>
      <c r="M1497" s="4"/>
      <c r="O1497" s="4" t="s">
        <v>31</v>
      </c>
      <c r="P1497" s="4">
        <v>960000</v>
      </c>
      <c r="Q1497" s="1" t="s">
        <v>1379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1375</v>
      </c>
      <c r="K1498" s="1" t="s">
        <v>1376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1373</v>
      </c>
      <c r="K1499" s="1" t="s">
        <v>1374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1910</v>
      </c>
      <c r="J1501" s="1" t="s">
        <v>31</v>
      </c>
      <c r="K1501" s="1" t="s">
        <v>1911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490</v>
      </c>
      <c r="F1503" s="1" t="s">
        <v>28</v>
      </c>
      <c r="G1503" s="1" t="s">
        <v>1912</v>
      </c>
      <c r="J1503" s="1" t="s">
        <v>31</v>
      </c>
      <c r="K1503" s="1" t="s">
        <v>1124</v>
      </c>
      <c r="L1503" s="3">
        <v>2</v>
      </c>
      <c r="M1503" s="4"/>
      <c r="O1503" s="4" t="s">
        <v>31</v>
      </c>
      <c r="P1503" s="4">
        <v>1022000</v>
      </c>
      <c r="Q1503" s="1" t="s">
        <v>1125</v>
      </c>
      <c r="R1503" s="5"/>
      <c r="S1503" s="5"/>
      <c r="T1503" s="4"/>
      <c r="U1503" s="18" t="s">
        <v>1913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492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1913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1914</v>
      </c>
      <c r="J1506" s="1" t="s">
        <v>1823</v>
      </c>
      <c r="K1506" s="1" t="s">
        <v>1824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1825</v>
      </c>
      <c r="K1507" s="1" t="s">
        <v>1826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1915</v>
      </c>
      <c r="J1509" s="1" t="s">
        <v>1823</v>
      </c>
      <c r="K1509" s="1" t="s">
        <v>1824</v>
      </c>
      <c r="L1509" s="3">
        <v>8</v>
      </c>
      <c r="M1509" s="4"/>
      <c r="O1509" s="4" t="s">
        <v>31</v>
      </c>
      <c r="P1509" s="4">
        <v>558000</v>
      </c>
      <c r="Q1509" s="1" t="s">
        <v>608</v>
      </c>
      <c r="R1509" s="5"/>
      <c r="S1509" s="5"/>
      <c r="T1509" s="4"/>
      <c r="U1509" s="18" t="s">
        <v>500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1823</v>
      </c>
      <c r="K1510" s="1" t="s">
        <v>1824</v>
      </c>
      <c r="L1510" s="3">
        <v>1</v>
      </c>
      <c r="M1510" s="4"/>
      <c r="O1510" s="4" t="s">
        <v>31</v>
      </c>
      <c r="P1510" s="4"/>
      <c r="Q1510" s="1" t="s">
        <v>608</v>
      </c>
      <c r="R1510" s="5"/>
      <c r="S1510" s="5"/>
      <c r="T1510" s="4"/>
      <c r="U1510" s="18" t="s">
        <v>1916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1825</v>
      </c>
      <c r="K1511" s="1" t="s">
        <v>1826</v>
      </c>
      <c r="L1511" s="3">
        <v>8</v>
      </c>
      <c r="M1511" s="4"/>
      <c r="O1511" s="4" t="s">
        <v>31</v>
      </c>
      <c r="P1511" s="4">
        <v>558000</v>
      </c>
      <c r="Q1511" s="1" t="s">
        <v>608</v>
      </c>
      <c r="R1511" s="5"/>
      <c r="S1511" s="5"/>
      <c r="T1511" s="4"/>
      <c r="U1511" s="18" t="s">
        <v>500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1825</v>
      </c>
      <c r="K1512" s="1" t="s">
        <v>1826</v>
      </c>
      <c r="L1512" s="3">
        <v>2</v>
      </c>
      <c r="M1512" s="4"/>
      <c r="O1512" s="4" t="s">
        <v>31</v>
      </c>
      <c r="P1512" s="4"/>
      <c r="Q1512" s="1" t="s">
        <v>608</v>
      </c>
      <c r="R1512" s="5"/>
      <c r="S1512" s="5"/>
      <c r="T1512" s="4"/>
      <c r="U1512" s="18" t="s">
        <v>1916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1748</v>
      </c>
      <c r="F1514" s="1" t="s">
        <v>28</v>
      </c>
      <c r="G1514" s="1" t="s">
        <v>1917</v>
      </c>
      <c r="J1514" s="1" t="s">
        <v>31</v>
      </c>
      <c r="K1514" s="1" t="s">
        <v>1918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1222</v>
      </c>
      <c r="F1516" s="1" t="s">
        <v>28</v>
      </c>
      <c r="G1516" s="1" t="s">
        <v>1919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1920</v>
      </c>
      <c r="K1523" s="1" t="s">
        <v>1921</v>
      </c>
      <c r="L1523" s="3">
        <v>1</v>
      </c>
      <c r="M1523" s="4"/>
      <c r="O1523" s="4" t="s">
        <v>31</v>
      </c>
      <c r="P1523" s="4">
        <v>1242000</v>
      </c>
      <c r="Q1523" s="1" t="s">
        <v>951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1920</v>
      </c>
      <c r="K1524" s="1" t="s">
        <v>1921</v>
      </c>
      <c r="L1524" s="3">
        <v>1</v>
      </c>
      <c r="M1524" s="4"/>
      <c r="O1524" s="4" t="s">
        <v>31</v>
      </c>
      <c r="P1524" s="4"/>
      <c r="Q1524" s="1" t="s">
        <v>951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1365</v>
      </c>
      <c r="K1525" s="1" t="s">
        <v>1366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1922</v>
      </c>
      <c r="K1526" s="1" t="s">
        <v>1348</v>
      </c>
      <c r="L1526" s="3">
        <v>2</v>
      </c>
      <c r="M1526" s="4"/>
      <c r="O1526" s="4" t="s">
        <v>31</v>
      </c>
      <c r="P1526" s="4">
        <v>3060000</v>
      </c>
      <c r="Q1526" s="1" t="s">
        <v>733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1595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1923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1923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1924</v>
      </c>
      <c r="F1531" s="1" t="s">
        <v>28</v>
      </c>
      <c r="G1531" s="1" t="s">
        <v>1925</v>
      </c>
      <c r="J1531" s="1" t="s">
        <v>1926</v>
      </c>
      <c r="K1531" s="1" t="s">
        <v>1927</v>
      </c>
      <c r="L1531" s="3">
        <v>5</v>
      </c>
      <c r="M1531" s="4"/>
      <c r="O1531" s="4" t="s">
        <v>31</v>
      </c>
      <c r="P1531" s="4">
        <v>2749950</v>
      </c>
      <c r="Q1531" s="1" t="s">
        <v>1928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1929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1930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1931</v>
      </c>
      <c r="J1536" s="1" t="s">
        <v>1932</v>
      </c>
      <c r="K1536" s="1" t="s">
        <v>1933</v>
      </c>
      <c r="L1536" s="3">
        <v>3</v>
      </c>
      <c r="M1536" s="4"/>
      <c r="O1536" s="4" t="s">
        <v>31</v>
      </c>
      <c r="P1536" s="4">
        <v>2100000</v>
      </c>
      <c r="Q1536" s="1" t="s">
        <v>1934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1935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1393</v>
      </c>
      <c r="K1540" s="1" t="s">
        <v>1394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1403</v>
      </c>
      <c r="K1541" s="1" t="s">
        <v>1936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1937</v>
      </c>
      <c r="J1543" s="1" t="s">
        <v>1938</v>
      </c>
      <c r="K1543" s="1" t="s">
        <v>1939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1940</v>
      </c>
      <c r="K1544" s="1" t="s">
        <v>1941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1942</v>
      </c>
      <c r="K1545" s="1" t="s">
        <v>1943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1944</v>
      </c>
      <c r="K1546" s="1" t="s">
        <v>1945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1946</v>
      </c>
      <c r="K1548" s="1" t="s">
        <v>1947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1948</v>
      </c>
      <c r="K1550" s="1" t="s">
        <v>1949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943</v>
      </c>
      <c r="K1551" s="1" t="s">
        <v>944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764</v>
      </c>
      <c r="K1552" s="1" t="s">
        <v>765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1950</v>
      </c>
      <c r="K1553" s="1" t="s">
        <v>1951</v>
      </c>
      <c r="L1553" s="3">
        <v>1</v>
      </c>
      <c r="M1553" s="4"/>
      <c r="O1553" s="4" t="s">
        <v>31</v>
      </c>
      <c r="P1553" s="4">
        <v>1242000</v>
      </c>
      <c r="Q1553" s="1" t="s">
        <v>951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1950</v>
      </c>
      <c r="K1554" s="1" t="s">
        <v>1951</v>
      </c>
      <c r="L1554" s="3">
        <v>1</v>
      </c>
      <c r="M1554" s="4"/>
      <c r="O1554" s="4" t="s">
        <v>31</v>
      </c>
      <c r="P1554" s="4"/>
      <c r="Q1554" s="1" t="s">
        <v>951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1952</v>
      </c>
      <c r="J1557" s="1" t="s">
        <v>1310</v>
      </c>
      <c r="K1557" s="1" t="s">
        <v>1311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1953</v>
      </c>
      <c r="K1558" s="1" t="s">
        <v>1954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1955</v>
      </c>
      <c r="F1560" s="1" t="s">
        <v>28</v>
      </c>
      <c r="G1560" s="1" t="s">
        <v>1956</v>
      </c>
      <c r="J1560" s="1" t="s">
        <v>1957</v>
      </c>
      <c r="K1560" s="1" t="s">
        <v>1958</v>
      </c>
      <c r="L1560" s="3">
        <v>7</v>
      </c>
      <c r="M1560" s="4"/>
      <c r="O1560" s="4" t="s">
        <v>31</v>
      </c>
      <c r="P1560" s="4">
        <v>1320000</v>
      </c>
      <c r="Q1560" s="1" t="s">
        <v>1959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1960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1961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1502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1416</v>
      </c>
      <c r="F1566" s="1" t="s">
        <v>28</v>
      </c>
      <c r="G1566" s="1" t="s">
        <v>1962</v>
      </c>
      <c r="J1566" s="1" t="s">
        <v>1731</v>
      </c>
      <c r="K1566" s="1" t="s">
        <v>1728</v>
      </c>
      <c r="L1566" s="3">
        <v>2</v>
      </c>
      <c r="M1566" s="4"/>
      <c r="O1566" s="4" t="s">
        <v>31</v>
      </c>
      <c r="P1566" s="4">
        <v>3600000</v>
      </c>
      <c r="Q1566" s="1" t="s">
        <v>1325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1731</v>
      </c>
      <c r="K1567" s="1" t="s">
        <v>1732</v>
      </c>
      <c r="L1567" s="3">
        <v>1</v>
      </c>
      <c r="M1567" s="4"/>
      <c r="O1567" s="4" t="s">
        <v>31</v>
      </c>
      <c r="P1567" s="4">
        <v>3600000</v>
      </c>
      <c r="Q1567" s="1" t="s">
        <v>1325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1731</v>
      </c>
      <c r="K1568" s="1" t="s">
        <v>1733</v>
      </c>
      <c r="L1568" s="3">
        <v>1</v>
      </c>
      <c r="M1568" s="4"/>
      <c r="O1568" s="4" t="s">
        <v>31</v>
      </c>
      <c r="P1568" s="4">
        <v>3600000</v>
      </c>
      <c r="Q1568" s="1" t="s">
        <v>1325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1416</v>
      </c>
      <c r="F1570" s="1" t="s">
        <v>28</v>
      </c>
      <c r="G1570" s="1" t="s">
        <v>1963</v>
      </c>
      <c r="J1570" s="1" t="s">
        <v>1964</v>
      </c>
      <c r="K1570" s="1" t="s">
        <v>1965</v>
      </c>
      <c r="M1570" s="4">
        <v>360</v>
      </c>
      <c r="N1570" s="1" t="s">
        <v>511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1966</v>
      </c>
      <c r="K1571" s="1" t="s">
        <v>1967</v>
      </c>
      <c r="M1571" s="4">
        <v>360</v>
      </c>
      <c r="N1571" s="1" t="s">
        <v>511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1968</v>
      </c>
      <c r="K1572" s="1" t="s">
        <v>1969</v>
      </c>
      <c r="M1572" s="4">
        <v>360</v>
      </c>
      <c r="N1572" s="1" t="s">
        <v>511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1970</v>
      </c>
      <c r="K1573" s="1" t="s">
        <v>1971</v>
      </c>
      <c r="M1573" s="4">
        <v>360</v>
      </c>
      <c r="N1573" s="1" t="s">
        <v>511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1416</v>
      </c>
      <c r="F1575" s="1" t="s">
        <v>28</v>
      </c>
      <c r="G1575" s="1" t="s">
        <v>1972</v>
      </c>
      <c r="J1575" s="1" t="s">
        <v>1973</v>
      </c>
      <c r="K1575" s="1" t="s">
        <v>1974</v>
      </c>
      <c r="L1575" s="3">
        <v>1</v>
      </c>
      <c r="M1575" s="4"/>
      <c r="O1575" s="4" t="s">
        <v>31</v>
      </c>
      <c r="P1575" s="4">
        <v>3120000</v>
      </c>
      <c r="Q1575" s="1" t="s">
        <v>1325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1973</v>
      </c>
      <c r="K1576" s="1" t="s">
        <v>1975</v>
      </c>
      <c r="L1576" s="3">
        <v>2</v>
      </c>
      <c r="M1576" s="4"/>
      <c r="O1576" s="4" t="s">
        <v>31</v>
      </c>
      <c r="P1576" s="4">
        <v>3120000</v>
      </c>
      <c r="Q1576" s="1" t="s">
        <v>1325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1973</v>
      </c>
      <c r="K1577" s="1" t="s">
        <v>1976</v>
      </c>
      <c r="L1577" s="3">
        <v>2</v>
      </c>
      <c r="M1577" s="4"/>
      <c r="O1577" s="4" t="s">
        <v>31</v>
      </c>
      <c r="P1577" s="4">
        <v>3120000</v>
      </c>
      <c r="Q1577" s="1" t="s">
        <v>1325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1977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1978</v>
      </c>
      <c r="K1580" s="1" t="s">
        <v>1979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1980</v>
      </c>
      <c r="L1581" s="3">
        <v>2</v>
      </c>
      <c r="M1581" s="4"/>
      <c r="O1581" s="4" t="s">
        <v>31</v>
      </c>
      <c r="P1581" s="4">
        <v>740000</v>
      </c>
      <c r="Q1581" s="1" t="s">
        <v>1981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1982</v>
      </c>
      <c r="J1583" s="1" t="s">
        <v>626</v>
      </c>
      <c r="K1583" s="1" t="s">
        <v>627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1590</v>
      </c>
      <c r="K1585" s="1" t="s">
        <v>1686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1015</v>
      </c>
      <c r="K1586" s="1" t="s">
        <v>1016</v>
      </c>
      <c r="L1586" s="3">
        <v>5</v>
      </c>
      <c r="M1586" s="4"/>
      <c r="O1586" s="4" t="s">
        <v>31</v>
      </c>
      <c r="P1586" s="4">
        <v>2376000</v>
      </c>
      <c r="Q1586" s="1" t="s">
        <v>1017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1018</v>
      </c>
      <c r="K1587" s="1" t="s">
        <v>1019</v>
      </c>
      <c r="L1587" s="3">
        <v>5</v>
      </c>
      <c r="M1587" s="4"/>
      <c r="O1587" s="4" t="s">
        <v>31</v>
      </c>
      <c r="P1587" s="4">
        <v>2592000</v>
      </c>
      <c r="Q1587" s="1" t="s">
        <v>1020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1021</v>
      </c>
      <c r="K1588" s="1" t="s">
        <v>1022</v>
      </c>
      <c r="L1588" s="3">
        <v>1</v>
      </c>
      <c r="M1588" s="4"/>
      <c r="O1588" s="4" t="s">
        <v>31</v>
      </c>
      <c r="P1588" s="4">
        <v>2160000</v>
      </c>
      <c r="Q1588" s="1" t="s">
        <v>1023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1748</v>
      </c>
      <c r="F1590" s="1" t="s">
        <v>28</v>
      </c>
      <c r="G1590" s="1" t="s">
        <v>1983</v>
      </c>
      <c r="J1590" s="1" t="s">
        <v>31</v>
      </c>
      <c r="K1590" s="1" t="s">
        <v>1918</v>
      </c>
      <c r="L1590" s="3">
        <v>1</v>
      </c>
      <c r="M1590" s="4"/>
      <c r="O1590" s="4" t="s">
        <v>31</v>
      </c>
      <c r="P1590" s="4">
        <v>825000</v>
      </c>
      <c r="Q1590" s="1" t="s">
        <v>618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1984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1985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1986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1985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1371</v>
      </c>
      <c r="F1595" s="1" t="s">
        <v>28</v>
      </c>
      <c r="G1595" s="1" t="s">
        <v>1987</v>
      </c>
      <c r="J1595" s="1" t="s">
        <v>1380</v>
      </c>
      <c r="K1595" s="1" t="s">
        <v>1381</v>
      </c>
      <c r="L1595" s="3">
        <v>5</v>
      </c>
      <c r="M1595" s="4"/>
      <c r="O1595" s="4" t="s">
        <v>31</v>
      </c>
      <c r="P1595" s="4">
        <v>1128000</v>
      </c>
      <c r="Q1595" s="1" t="s">
        <v>1379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1988</v>
      </c>
      <c r="J1597" s="1" t="s">
        <v>1989</v>
      </c>
      <c r="K1597" s="1" t="s">
        <v>1990</v>
      </c>
      <c r="L1597" s="3">
        <v>5</v>
      </c>
      <c r="M1597" s="4"/>
      <c r="O1597" s="4" t="s">
        <v>31</v>
      </c>
      <c r="P1597" s="4">
        <v>516000</v>
      </c>
      <c r="Q1597" s="1" t="s">
        <v>1991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1992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1993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1994</v>
      </c>
      <c r="J1601" s="1" t="s">
        <v>1995</v>
      </c>
      <c r="K1601" s="1" t="s">
        <v>1996</v>
      </c>
      <c r="L1601" s="3">
        <v>1</v>
      </c>
      <c r="M1601" s="4"/>
      <c r="O1601" s="4" t="s">
        <v>31</v>
      </c>
      <c r="P1601" s="4">
        <v>2016000</v>
      </c>
      <c r="Q1601" s="1" t="s">
        <v>1997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1998</v>
      </c>
      <c r="K1602" s="1" t="s">
        <v>1999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920</v>
      </c>
      <c r="K1603" s="1" t="s">
        <v>921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2000</v>
      </c>
      <c r="K1604" s="1" t="s">
        <v>2001</v>
      </c>
      <c r="L1604" s="3">
        <v>1</v>
      </c>
      <c r="M1604" s="4"/>
      <c r="O1604" s="4" t="s">
        <v>31</v>
      </c>
      <c r="P1604" s="4">
        <v>4536000</v>
      </c>
      <c r="Q1604" s="1" t="s">
        <v>747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2002</v>
      </c>
      <c r="K1605" s="1" t="s">
        <v>2003</v>
      </c>
      <c r="M1605" s="4">
        <v>24</v>
      </c>
      <c r="N1605" s="1" t="s">
        <v>2004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2005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2006</v>
      </c>
      <c r="J1607" s="1" t="s">
        <v>2007</v>
      </c>
      <c r="K1607" s="1" t="s">
        <v>2008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2009</v>
      </c>
      <c r="J1609" s="1" t="s">
        <v>2010</v>
      </c>
      <c r="K1609" s="1" t="s">
        <v>2011</v>
      </c>
      <c r="L1609" s="3">
        <v>5</v>
      </c>
      <c r="M1609" s="4"/>
      <c r="O1609" s="4" t="s">
        <v>31</v>
      </c>
      <c r="P1609" s="4">
        <v>808800</v>
      </c>
      <c r="Q1609" s="1" t="s">
        <v>761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2012</v>
      </c>
      <c r="J1611" s="1" t="s">
        <v>2013</v>
      </c>
      <c r="K1611" s="1" t="s">
        <v>2011</v>
      </c>
      <c r="L1611" s="3">
        <v>15</v>
      </c>
      <c r="M1611" s="4"/>
      <c r="O1611" s="4" t="s">
        <v>31</v>
      </c>
      <c r="P1611" s="4">
        <v>808800</v>
      </c>
      <c r="Q1611" s="1" t="s">
        <v>761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2014</v>
      </c>
      <c r="J1613" s="1" t="s">
        <v>2015</v>
      </c>
      <c r="K1613" s="1" t="s">
        <v>1815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500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1812</v>
      </c>
      <c r="K1614" s="1" t="s">
        <v>1819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500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2016</v>
      </c>
      <c r="J1616" s="1" t="s">
        <v>31</v>
      </c>
      <c r="K1616" s="1" t="s">
        <v>1674</v>
      </c>
      <c r="L1616" s="3">
        <v>2</v>
      </c>
      <c r="M1616" s="4"/>
      <c r="O1616" s="4" t="s">
        <v>31</v>
      </c>
      <c r="P1616" s="4">
        <v>2028000</v>
      </c>
      <c r="Q1616" s="1" t="s">
        <v>1502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1502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1503</v>
      </c>
      <c r="K1618" s="1" t="s">
        <v>1504</v>
      </c>
      <c r="L1618" s="3">
        <v>1</v>
      </c>
      <c r="M1618" s="4"/>
      <c r="O1618" s="4" t="s">
        <v>31</v>
      </c>
      <c r="P1618" s="4">
        <v>1757280</v>
      </c>
      <c r="Q1618" s="1" t="s">
        <v>1505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1506</v>
      </c>
      <c r="K1619" s="1" t="s">
        <v>1507</v>
      </c>
      <c r="M1619" s="4">
        <v>4</v>
      </c>
      <c r="N1619" s="1" t="s">
        <v>1908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605</v>
      </c>
      <c r="F1621" s="1" t="s">
        <v>28</v>
      </c>
      <c r="G1621" s="1" t="s">
        <v>2017</v>
      </c>
      <c r="J1621" s="1" t="s">
        <v>933</v>
      </c>
      <c r="K1621" s="1" t="s">
        <v>934</v>
      </c>
      <c r="L1621" s="3">
        <v>1</v>
      </c>
      <c r="M1621" s="4"/>
      <c r="O1621" s="4" t="s">
        <v>31</v>
      </c>
      <c r="P1621" s="4">
        <v>2700000</v>
      </c>
      <c r="Q1621" s="1" t="s">
        <v>615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606</v>
      </c>
      <c r="K1622" s="1" t="s">
        <v>607</v>
      </c>
      <c r="L1622" s="3">
        <v>2</v>
      </c>
      <c r="M1622" s="4"/>
      <c r="O1622" s="4" t="s">
        <v>31</v>
      </c>
      <c r="P1622" s="4">
        <v>2850000</v>
      </c>
      <c r="Q1622" s="1" t="s">
        <v>608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929</v>
      </c>
      <c r="K1623" s="1" t="s">
        <v>2018</v>
      </c>
      <c r="L1623" s="3">
        <v>1</v>
      </c>
      <c r="M1623" s="4"/>
      <c r="O1623" s="4" t="s">
        <v>31</v>
      </c>
      <c r="P1623" s="4">
        <v>3300000</v>
      </c>
      <c r="Q1623" s="1" t="s">
        <v>608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2019</v>
      </c>
      <c r="K1624" s="1" t="s">
        <v>2020</v>
      </c>
      <c r="L1624" s="3">
        <v>1</v>
      </c>
      <c r="M1624" s="4"/>
      <c r="O1624" s="4" t="s">
        <v>31</v>
      </c>
      <c r="P1624" s="4">
        <v>2100000</v>
      </c>
      <c r="Q1624" s="1" t="s">
        <v>615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611</v>
      </c>
      <c r="K1625" s="1" t="s">
        <v>2021</v>
      </c>
      <c r="L1625" s="3">
        <v>2</v>
      </c>
      <c r="M1625" s="4"/>
      <c r="O1625" s="4" t="s">
        <v>31</v>
      </c>
      <c r="P1625" s="4">
        <v>2700000</v>
      </c>
      <c r="Q1625" s="1" t="s">
        <v>608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614</v>
      </c>
      <c r="L1626" s="3">
        <v>2</v>
      </c>
      <c r="M1626" s="4"/>
      <c r="O1626" s="4" t="s">
        <v>31</v>
      </c>
      <c r="P1626" s="4">
        <v>1800000</v>
      </c>
      <c r="Q1626" s="1" t="s">
        <v>615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2022</v>
      </c>
      <c r="J1628" s="1" t="s">
        <v>1229</v>
      </c>
      <c r="K1628" s="1" t="s">
        <v>1230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2023</v>
      </c>
      <c r="K1629" s="1" t="s">
        <v>2024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2025</v>
      </c>
      <c r="K1630" s="1" t="s">
        <v>2026</v>
      </c>
      <c r="L1630" s="3">
        <v>2</v>
      </c>
      <c r="M1630" s="4"/>
      <c r="O1630" s="4" t="s">
        <v>31</v>
      </c>
      <c r="P1630" s="4">
        <v>1728000</v>
      </c>
      <c r="Q1630" s="1" t="s">
        <v>758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2027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2028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2028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1416</v>
      </c>
      <c r="F1635" s="1" t="s">
        <v>28</v>
      </c>
      <c r="G1635" s="1" t="s">
        <v>2029</v>
      </c>
      <c r="J1635" s="1" t="s">
        <v>1973</v>
      </c>
      <c r="K1635" s="1" t="s">
        <v>1974</v>
      </c>
      <c r="L1635" s="3">
        <v>5</v>
      </c>
      <c r="M1635" s="4"/>
      <c r="O1635" s="4" t="s">
        <v>31</v>
      </c>
      <c r="P1635" s="4">
        <v>3120000</v>
      </c>
      <c r="Q1635" s="1" t="s">
        <v>1325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2030</v>
      </c>
      <c r="J1637" s="1" t="s">
        <v>850</v>
      </c>
      <c r="K1637" s="1" t="s">
        <v>851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1924</v>
      </c>
      <c r="F1639" s="1" t="s">
        <v>28</v>
      </c>
      <c r="G1639" s="1" t="s">
        <v>2031</v>
      </c>
      <c r="J1639" s="1" t="s">
        <v>2032</v>
      </c>
      <c r="K1639" s="1" t="s">
        <v>2033</v>
      </c>
      <c r="L1639" s="3">
        <v>5</v>
      </c>
      <c r="M1639" s="4"/>
      <c r="O1639" s="4" t="s">
        <v>31</v>
      </c>
      <c r="P1639" s="4">
        <v>2146125</v>
      </c>
      <c r="Q1639" s="1" t="s">
        <v>2034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1924</v>
      </c>
      <c r="F1641" s="1" t="s">
        <v>28</v>
      </c>
      <c r="G1641" s="1">
        <v>246584066</v>
      </c>
      <c r="J1641" s="1" t="s">
        <v>2035</v>
      </c>
      <c r="K1641" s="1" t="s">
        <v>2036</v>
      </c>
      <c r="L1641" s="3">
        <v>3</v>
      </c>
      <c r="M1641" s="4"/>
      <c r="O1641" s="4" t="s">
        <v>31</v>
      </c>
      <c r="P1641" s="4">
        <v>2146125</v>
      </c>
      <c r="Q1641" s="1" t="s">
        <v>2034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2037</v>
      </c>
      <c r="K1642" s="1" t="s">
        <v>2038</v>
      </c>
      <c r="L1642" s="3">
        <v>1</v>
      </c>
      <c r="M1642" s="4"/>
      <c r="O1642" s="4" t="s">
        <v>31</v>
      </c>
      <c r="P1642" s="4">
        <v>2146125</v>
      </c>
      <c r="Q1642" s="1" t="s">
        <v>2034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2039</v>
      </c>
      <c r="K1643" s="1" t="s">
        <v>2040</v>
      </c>
      <c r="L1643" s="3">
        <v>1</v>
      </c>
      <c r="M1643" s="4"/>
      <c r="O1643" s="4" t="s">
        <v>31</v>
      </c>
      <c r="P1643" s="4">
        <v>2146125</v>
      </c>
      <c r="Q1643" s="1" t="s">
        <v>2034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2041</v>
      </c>
      <c r="J1645" s="1" t="s">
        <v>330</v>
      </c>
      <c r="K1645" s="1" t="s">
        <v>1986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2042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2043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631</v>
      </c>
      <c r="K1650" s="1" t="s">
        <v>632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2044</v>
      </c>
      <c r="L1651" s="3">
        <v>1</v>
      </c>
      <c r="M1651" s="4"/>
      <c r="O1651" s="4" t="s">
        <v>31</v>
      </c>
      <c r="P1651" s="4">
        <v>852000</v>
      </c>
      <c r="Q1651" s="1" t="s">
        <v>2045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1030</v>
      </c>
      <c r="K1652" s="1" t="s">
        <v>1031</v>
      </c>
      <c r="L1652" s="3">
        <v>4</v>
      </c>
      <c r="M1652" s="4"/>
      <c r="O1652" s="4" t="s">
        <v>31</v>
      </c>
      <c r="P1652" s="4">
        <v>2980800</v>
      </c>
      <c r="Q1652" s="1" t="s">
        <v>1032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2046</v>
      </c>
      <c r="K1653" s="1" t="s">
        <v>2047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2048</v>
      </c>
      <c r="H1655" s="1" t="s">
        <v>2049</v>
      </c>
      <c r="J1655" s="1" t="s">
        <v>2050</v>
      </c>
      <c r="K1655" s="1" t="s">
        <v>2051</v>
      </c>
      <c r="L1655" s="3">
        <v>12</v>
      </c>
      <c r="M1655" s="4" t="s">
        <v>2052</v>
      </c>
      <c r="N1655" s="1">
        <v>600000</v>
      </c>
      <c r="O1655" s="4" t="s">
        <v>31</v>
      </c>
      <c r="P1655" s="4">
        <v>600000</v>
      </c>
      <c r="Q1655" s="1" t="s">
        <v>2053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2054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783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1468</v>
      </c>
      <c r="K1659" s="1" t="s">
        <v>1469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1766</v>
      </c>
      <c r="K1660" s="1" t="s">
        <v>1767</v>
      </c>
      <c r="L1660" s="3">
        <v>1</v>
      </c>
      <c r="M1660" s="4"/>
      <c r="O1660" s="4" t="s">
        <v>31</v>
      </c>
      <c r="P1660" s="4">
        <v>1494000</v>
      </c>
      <c r="Q1660" s="1" t="s">
        <v>1583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2055</v>
      </c>
      <c r="K1661" s="1" t="s">
        <v>2056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1212</v>
      </c>
      <c r="K1662" s="1" t="s">
        <v>1213</v>
      </c>
      <c r="L1662" s="3">
        <v>1</v>
      </c>
      <c r="M1662" s="4"/>
      <c r="O1662" s="4" t="s">
        <v>31</v>
      </c>
      <c r="P1662" s="4">
        <v>1415000</v>
      </c>
      <c r="Q1662" s="1" t="s">
        <v>791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2057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2058</v>
      </c>
      <c r="K1666" s="1" t="s">
        <v>1674</v>
      </c>
      <c r="L1666" s="3">
        <v>1</v>
      </c>
      <c r="M1666" s="4"/>
      <c r="O1666" s="4" t="s">
        <v>31</v>
      </c>
      <c r="P1666" s="4">
        <v>2028000</v>
      </c>
      <c r="Q1666" s="1" t="s">
        <v>1502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1502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1766</v>
      </c>
      <c r="K1669" s="1" t="s">
        <v>1767</v>
      </c>
      <c r="L1669" s="3">
        <v>2</v>
      </c>
      <c r="M1669" s="4"/>
      <c r="O1669" s="4" t="s">
        <v>31</v>
      </c>
      <c r="P1669" s="4">
        <v>1494000</v>
      </c>
      <c r="Q1669" s="1" t="s">
        <v>1583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1768</v>
      </c>
      <c r="K1670" s="1" t="s">
        <v>1769</v>
      </c>
      <c r="L1670" s="3">
        <v>1</v>
      </c>
      <c r="M1670" s="4"/>
      <c r="O1670" s="4" t="s">
        <v>31</v>
      </c>
      <c r="P1670" s="4">
        <v>1413600</v>
      </c>
      <c r="Q1670" s="1" t="s">
        <v>1586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2059</v>
      </c>
      <c r="K1671" s="1" t="s">
        <v>2060</v>
      </c>
      <c r="L1671" s="3">
        <v>1</v>
      </c>
      <c r="M1671" s="4"/>
      <c r="O1671" s="4" t="s">
        <v>31</v>
      </c>
      <c r="P1671" s="4">
        <v>696000</v>
      </c>
      <c r="Q1671" s="1" t="s">
        <v>2061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2062</v>
      </c>
      <c r="K1672" s="1" t="s">
        <v>2063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777</v>
      </c>
      <c r="K1674" s="1" t="s">
        <v>778</v>
      </c>
      <c r="L1674" s="3">
        <v>1</v>
      </c>
      <c r="M1674" s="4"/>
      <c r="O1674" s="4" t="s">
        <v>31</v>
      </c>
      <c r="P1674" s="4">
        <v>1886400</v>
      </c>
      <c r="Q1674" s="1" t="s">
        <v>779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1901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1590</v>
      </c>
      <c r="K1678" s="1" t="s">
        <v>1591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2064</v>
      </c>
      <c r="J1681" s="1">
        <v>143</v>
      </c>
      <c r="K1681" s="1" t="s">
        <v>2065</v>
      </c>
      <c r="M1681" s="4">
        <v>18</v>
      </c>
      <c r="N1681" s="1" t="s">
        <v>511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2066</v>
      </c>
      <c r="M1682" s="4">
        <v>18</v>
      </c>
      <c r="N1682" s="1" t="s">
        <v>511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2067</v>
      </c>
      <c r="M1683" s="4">
        <v>18</v>
      </c>
      <c r="N1683" s="1" t="s">
        <v>511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2068</v>
      </c>
      <c r="M1684" s="4">
        <v>18</v>
      </c>
      <c r="N1684" s="1" t="s">
        <v>511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2069</v>
      </c>
      <c r="M1685" s="4">
        <v>36</v>
      </c>
      <c r="N1685" s="1" t="s">
        <v>511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2070</v>
      </c>
      <c r="M1686" s="4">
        <v>36</v>
      </c>
      <c r="N1686" s="1" t="s">
        <v>511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2071</v>
      </c>
      <c r="M1687" s="4">
        <v>36</v>
      </c>
      <c r="N1687" s="1" t="s">
        <v>511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2072</v>
      </c>
      <c r="M1688" s="4">
        <v>36</v>
      </c>
      <c r="N1688" s="1" t="s">
        <v>511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2000</v>
      </c>
      <c r="K1690" s="1" t="s">
        <v>2001</v>
      </c>
      <c r="L1690" s="3">
        <v>1</v>
      </c>
      <c r="M1690" s="4"/>
      <c r="O1690" s="4" t="s">
        <v>31</v>
      </c>
      <c r="P1690" s="4">
        <v>4536000</v>
      </c>
      <c r="Q1690" s="1" t="s">
        <v>747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2002</v>
      </c>
      <c r="K1691" s="1" t="s">
        <v>2003</v>
      </c>
      <c r="M1691" s="4">
        <v>24</v>
      </c>
      <c r="N1691" s="1" t="s">
        <v>2004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2073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2074</v>
      </c>
      <c r="J1693" s="1" t="s">
        <v>1766</v>
      </c>
      <c r="K1693" s="1" t="s">
        <v>1767</v>
      </c>
      <c r="M1693" s="4">
        <v>42</v>
      </c>
      <c r="N1693" s="1" t="s">
        <v>2004</v>
      </c>
      <c r="O1693" s="4">
        <v>41500</v>
      </c>
      <c r="P1693" s="4"/>
      <c r="Q1693" s="1" t="s">
        <v>1583</v>
      </c>
      <c r="R1693" s="5">
        <v>0.125</v>
      </c>
      <c r="S1693" s="5">
        <v>0.05</v>
      </c>
      <c r="T1693" s="4"/>
      <c r="U1693" s="18" t="s">
        <v>2075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2076</v>
      </c>
      <c r="J1695" s="1" t="s">
        <v>631</v>
      </c>
      <c r="K1695" s="1" t="s">
        <v>632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1584</v>
      </c>
      <c r="K1697" s="1" t="s">
        <v>2077</v>
      </c>
      <c r="L1697" s="3">
        <v>1</v>
      </c>
      <c r="M1697" s="4"/>
      <c r="O1697" s="4" t="s">
        <v>31</v>
      </c>
      <c r="P1697" s="4">
        <v>1560000</v>
      </c>
      <c r="Q1697" s="1" t="s">
        <v>1586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1587</v>
      </c>
      <c r="K1698" s="1" t="s">
        <v>2078</v>
      </c>
      <c r="L1698" s="3">
        <v>1</v>
      </c>
      <c r="M1698" s="4"/>
      <c r="O1698" s="4" t="s">
        <v>31</v>
      </c>
      <c r="P1698" s="4">
        <v>1728000</v>
      </c>
      <c r="Q1698" s="1" t="s">
        <v>1586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1995</v>
      </c>
      <c r="K1699" s="1" t="s">
        <v>2079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1474</v>
      </c>
      <c r="K1700" s="1" t="s">
        <v>2047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1194</v>
      </c>
      <c r="L1701" s="3">
        <v>1</v>
      </c>
      <c r="M1701" s="4"/>
      <c r="O1701" s="4" t="s">
        <v>31</v>
      </c>
      <c r="P1701" s="4">
        <v>800000</v>
      </c>
      <c r="Q1701" s="1" t="s">
        <v>1195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2080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2081</v>
      </c>
      <c r="J1706" s="1" t="s">
        <v>633</v>
      </c>
      <c r="K1706" s="1" t="s">
        <v>634</v>
      </c>
      <c r="L1706" s="3">
        <v>4</v>
      </c>
      <c r="M1706" s="4"/>
      <c r="O1706" s="4" t="s">
        <v>31</v>
      </c>
      <c r="P1706" s="4">
        <v>1380000</v>
      </c>
      <c r="Q1706" s="1" t="s">
        <v>838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1474</v>
      </c>
      <c r="K1708" s="1" t="s">
        <v>2047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2082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2083</v>
      </c>
      <c r="K1710" s="1" t="s">
        <v>2084</v>
      </c>
      <c r="L1710" s="3">
        <v>1</v>
      </c>
      <c r="M1710" s="4"/>
      <c r="O1710" s="4" t="s">
        <v>31</v>
      </c>
      <c r="P1710" s="4">
        <v>1584000</v>
      </c>
      <c r="Q1710" s="1" t="s">
        <v>2085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2086</v>
      </c>
      <c r="F1712" s="1" t="s">
        <v>28</v>
      </c>
      <c r="G1712" s="1" t="s">
        <v>2087</v>
      </c>
      <c r="J1712" s="1" t="s">
        <v>2088</v>
      </c>
      <c r="K1712" s="1" t="s">
        <v>2089</v>
      </c>
      <c r="L1712" s="3">
        <v>11</v>
      </c>
      <c r="M1712" s="4"/>
      <c r="O1712" s="4" t="s">
        <v>31</v>
      </c>
      <c r="P1712" s="4">
        <v>432000</v>
      </c>
      <c r="Q1712" s="1" t="s">
        <v>2090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2091</v>
      </c>
      <c r="L1713" s="3">
        <v>11</v>
      </c>
      <c r="M1713" s="4"/>
      <c r="O1713" s="4" t="s">
        <v>31</v>
      </c>
      <c r="P1713" s="4">
        <v>432000</v>
      </c>
      <c r="Q1713" s="1" t="s">
        <v>2090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1217</v>
      </c>
      <c r="F1715" s="1" t="s">
        <v>28</v>
      </c>
      <c r="K1715" s="1" t="s">
        <v>1218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2092</v>
      </c>
      <c r="H1717" s="1" t="s">
        <v>2093</v>
      </c>
      <c r="J1717" s="1" t="s">
        <v>1989</v>
      </c>
      <c r="K1717" s="1" t="s">
        <v>1990</v>
      </c>
      <c r="L1717" s="3">
        <v>6</v>
      </c>
      <c r="M1717" s="4"/>
      <c r="O1717" s="4" t="s">
        <v>31</v>
      </c>
      <c r="P1717" s="4">
        <v>516000</v>
      </c>
      <c r="Q1717" s="1" t="s">
        <v>1991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2094</v>
      </c>
      <c r="K1719" s="1" t="s">
        <v>2095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1601</v>
      </c>
      <c r="F1721" s="1" t="s">
        <v>28</v>
      </c>
      <c r="G1721" s="1" t="s">
        <v>2096</v>
      </c>
      <c r="H1721" s="1" t="s">
        <v>2097</v>
      </c>
      <c r="J1721" s="1" t="s">
        <v>1833</v>
      </c>
      <c r="K1721" s="1" t="s">
        <v>1834</v>
      </c>
      <c r="L1721" s="3">
        <v>5</v>
      </c>
      <c r="M1721" s="4"/>
      <c r="O1721" s="4" t="s">
        <v>31</v>
      </c>
      <c r="P1721" s="4">
        <v>1125000</v>
      </c>
      <c r="Q1721" s="1" t="s">
        <v>1835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2098</v>
      </c>
      <c r="K1723" s="1" t="s">
        <v>842</v>
      </c>
      <c r="L1723" s="3">
        <v>10</v>
      </c>
      <c r="M1723" s="4"/>
      <c r="O1723" s="4" t="s">
        <v>31</v>
      </c>
      <c r="P1723" s="4"/>
      <c r="Q1723" s="1" t="s">
        <v>608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2099</v>
      </c>
      <c r="H1725" s="1" t="s">
        <v>2100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1452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1590</v>
      </c>
      <c r="K1727" s="1" t="s">
        <v>1686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2101</v>
      </c>
      <c r="F1729" s="1" t="s">
        <v>28</v>
      </c>
      <c r="G1729" s="1" t="s">
        <v>2102</v>
      </c>
      <c r="H1729" s="1" t="s">
        <v>2103</v>
      </c>
      <c r="K1729" s="1" t="s">
        <v>2104</v>
      </c>
      <c r="L1729" s="3">
        <v>2</v>
      </c>
      <c r="M1729" s="4"/>
      <c r="O1729" s="4" t="s">
        <v>31</v>
      </c>
      <c r="P1729" s="4">
        <v>540000</v>
      </c>
      <c r="Q1729" s="1" t="s">
        <v>2105</v>
      </c>
      <c r="R1729" s="5"/>
      <c r="S1729" s="5"/>
      <c r="T1729" s="4"/>
      <c r="U1729" s="18" t="s">
        <v>822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2106</v>
      </c>
      <c r="L1730" s="3">
        <v>3</v>
      </c>
      <c r="M1730" s="4"/>
      <c r="O1730" s="4" t="s">
        <v>31</v>
      </c>
      <c r="P1730" s="4">
        <v>661000</v>
      </c>
      <c r="Q1730" s="1" t="s">
        <v>2107</v>
      </c>
      <c r="R1730" s="5"/>
      <c r="S1730" s="5"/>
      <c r="T1730" s="4"/>
      <c r="U1730" s="18" t="s">
        <v>822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2108</v>
      </c>
      <c r="L1731" s="3">
        <v>3</v>
      </c>
      <c r="M1731" s="4"/>
      <c r="O1731" s="4" t="s">
        <v>31</v>
      </c>
      <c r="P1731" s="4">
        <v>661000</v>
      </c>
      <c r="Q1731" s="1" t="s">
        <v>2107</v>
      </c>
      <c r="R1731" s="5"/>
      <c r="S1731" s="5"/>
      <c r="T1731" s="4"/>
      <c r="U1731" s="18" t="s">
        <v>822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2109</v>
      </c>
      <c r="L1732" s="3">
        <v>3</v>
      </c>
      <c r="M1732" s="4"/>
      <c r="O1732" s="4" t="s">
        <v>31</v>
      </c>
      <c r="P1732" s="4">
        <v>661000</v>
      </c>
      <c r="Q1732" s="1" t="s">
        <v>2107</v>
      </c>
      <c r="R1732" s="5"/>
      <c r="S1732" s="5"/>
      <c r="T1732" s="4"/>
      <c r="U1732" s="18" t="s">
        <v>822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820</v>
      </c>
      <c r="L1733" s="3">
        <v>3</v>
      </c>
      <c r="M1733" s="4"/>
      <c r="O1733" s="4" t="s">
        <v>31</v>
      </c>
      <c r="P1733" s="4">
        <v>661000</v>
      </c>
      <c r="Q1733" s="1" t="s">
        <v>2107</v>
      </c>
      <c r="R1733" s="5"/>
      <c r="S1733" s="5"/>
      <c r="T1733" s="4"/>
      <c r="U1733" s="18" t="s">
        <v>822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823</v>
      </c>
      <c r="L1734" s="3">
        <v>3</v>
      </c>
      <c r="M1734" s="4"/>
      <c r="O1734" s="4" t="s">
        <v>31</v>
      </c>
      <c r="P1734" s="4">
        <v>643500</v>
      </c>
      <c r="Q1734" s="1" t="s">
        <v>2110</v>
      </c>
      <c r="R1734" s="5"/>
      <c r="S1734" s="5"/>
      <c r="T1734" s="4"/>
      <c r="U1734" s="18" t="s">
        <v>822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828</v>
      </c>
      <c r="L1735" s="3">
        <v>52</v>
      </c>
      <c r="M1735" s="4"/>
      <c r="O1735" s="4"/>
      <c r="P1735" s="4">
        <v>298000</v>
      </c>
      <c r="Q1735" s="1" t="s">
        <v>2111</v>
      </c>
      <c r="R1735" s="5"/>
      <c r="S1735" s="5"/>
      <c r="T1735" s="4"/>
      <c r="U1735" s="18" t="s">
        <v>2112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826</v>
      </c>
      <c r="L1736" s="3">
        <v>12</v>
      </c>
      <c r="M1736" s="4"/>
      <c r="O1736" s="4"/>
      <c r="P1736" s="4">
        <v>299000</v>
      </c>
      <c r="Q1736" s="1" t="s">
        <v>2113</v>
      </c>
      <c r="R1736" s="5"/>
      <c r="S1736" s="5"/>
      <c r="T1736" s="4"/>
      <c r="U1736" s="18" t="s">
        <v>2114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2101</v>
      </c>
      <c r="F1738" s="1" t="s">
        <v>28</v>
      </c>
      <c r="G1738" s="1" t="s">
        <v>2115</v>
      </c>
      <c r="K1738" s="1" t="s">
        <v>2104</v>
      </c>
      <c r="M1738" s="4">
        <v>40</v>
      </c>
      <c r="N1738" s="1" t="s">
        <v>1568</v>
      </c>
      <c r="O1738" s="4">
        <v>27000</v>
      </c>
      <c r="P1738" s="4">
        <v>27000</v>
      </c>
      <c r="R1738" s="5"/>
      <c r="S1738" s="5"/>
      <c r="T1738" s="4"/>
      <c r="U1738" s="18" t="s">
        <v>822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820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822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2106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822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2108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822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2109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822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820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822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823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822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2116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822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2117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822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823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822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824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822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828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2118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826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2119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622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2120</v>
      </c>
      <c r="K1754" s="1" t="s">
        <v>2121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2122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490</v>
      </c>
      <c r="F1756" s="1" t="s">
        <v>28</v>
      </c>
      <c r="G1756" s="1" t="s">
        <v>2123</v>
      </c>
      <c r="K1756" s="1" t="s">
        <v>1778</v>
      </c>
      <c r="L1756" s="3">
        <v>5</v>
      </c>
      <c r="M1756" s="4"/>
      <c r="O1756" s="4" t="s">
        <v>31</v>
      </c>
      <c r="P1756" s="4">
        <v>1022000</v>
      </c>
      <c r="Q1756" s="1" t="s">
        <v>2124</v>
      </c>
      <c r="R1756" s="5"/>
      <c r="S1756" s="5"/>
      <c r="T1756" s="4"/>
      <c r="U1756" s="18" t="s">
        <v>2125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1124</v>
      </c>
      <c r="L1757" s="3">
        <v>5</v>
      </c>
      <c r="M1757" s="4"/>
      <c r="O1757" s="4" t="s">
        <v>31</v>
      </c>
      <c r="P1757" s="4">
        <v>1022000</v>
      </c>
      <c r="Q1757" s="1" t="s">
        <v>1125</v>
      </c>
      <c r="R1757" s="5"/>
      <c r="S1757" s="5"/>
      <c r="T1757" s="4"/>
      <c r="U1757" s="18" t="s">
        <v>2125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492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2126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1122</v>
      </c>
      <c r="L1759" s="3">
        <v>1</v>
      </c>
      <c r="M1759" s="4"/>
      <c r="O1759" s="4" t="s">
        <v>31</v>
      </c>
      <c r="P1759" s="4">
        <v>1180000</v>
      </c>
      <c r="Q1759" s="1" t="s">
        <v>1123</v>
      </c>
      <c r="R1759" s="5"/>
      <c r="S1759" s="5"/>
      <c r="T1759" s="4">
        <v>858000</v>
      </c>
      <c r="U1759" s="18" t="s">
        <v>2127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2128</v>
      </c>
      <c r="H1761" s="1" t="s">
        <v>2129</v>
      </c>
      <c r="J1761" s="1" t="s">
        <v>1687</v>
      </c>
      <c r="K1761" s="1" t="s">
        <v>1688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1693</v>
      </c>
      <c r="K1762" s="1" t="s">
        <v>1694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626</v>
      </c>
      <c r="K1764" s="1" t="s">
        <v>627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2130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2131</v>
      </c>
      <c r="J1768" s="1" t="s">
        <v>626</v>
      </c>
      <c r="K1768" s="1" t="s">
        <v>627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2132</v>
      </c>
      <c r="H1770" s="1" t="s">
        <v>2133</v>
      </c>
      <c r="J1770" s="1" t="s">
        <v>1445</v>
      </c>
      <c r="K1770" s="1" t="s">
        <v>1446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1700</v>
      </c>
      <c r="K1771" s="1" t="s">
        <v>1701</v>
      </c>
      <c r="L1771" s="3">
        <v>1</v>
      </c>
      <c r="M1771" s="4"/>
      <c r="O1771" s="4" t="s">
        <v>31</v>
      </c>
      <c r="P1771" s="4">
        <v>1164000</v>
      </c>
      <c r="Q1771" s="1" t="s">
        <v>1618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2134</v>
      </c>
      <c r="K1772" s="1" t="s">
        <v>2135</v>
      </c>
      <c r="L1772" s="3">
        <v>1</v>
      </c>
      <c r="M1772" s="4"/>
      <c r="O1772" s="4" t="s">
        <v>31</v>
      </c>
      <c r="P1772" s="4">
        <v>1416000</v>
      </c>
      <c r="Q1772" s="1" t="s">
        <v>1618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2136</v>
      </c>
      <c r="K1773" s="1" t="s">
        <v>2137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1590</v>
      </c>
      <c r="K1775" s="1" t="s">
        <v>1686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2138</v>
      </c>
      <c r="F1780" s="1" t="s">
        <v>28</v>
      </c>
      <c r="G1780" s="1" t="s">
        <v>2139</v>
      </c>
      <c r="J1780" s="1" t="s">
        <v>2140</v>
      </c>
      <c r="K1780" s="1" t="s">
        <v>2141</v>
      </c>
      <c r="L1780" s="3">
        <v>6</v>
      </c>
      <c r="M1780" s="4"/>
      <c r="O1780" s="4" t="s">
        <v>31</v>
      </c>
      <c r="P1780" s="4">
        <v>1620000</v>
      </c>
      <c r="Q1780" s="1" t="s">
        <v>1888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2142</v>
      </c>
      <c r="J1782" s="1" t="s">
        <v>2143</v>
      </c>
      <c r="K1782" s="1" t="s">
        <v>2144</v>
      </c>
      <c r="L1782" s="3">
        <v>1</v>
      </c>
      <c r="M1782" s="4"/>
      <c r="O1782" s="4" t="s">
        <v>31</v>
      </c>
      <c r="P1782" s="4">
        <v>0</v>
      </c>
      <c r="Q1782" s="1" t="s">
        <v>2145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2146</v>
      </c>
      <c r="K1783" s="1" t="s">
        <v>2147</v>
      </c>
      <c r="L1783" s="3">
        <v>1</v>
      </c>
      <c r="M1783" s="4"/>
      <c r="O1783" s="4" t="s">
        <v>31</v>
      </c>
      <c r="P1783" s="4">
        <v>2376000</v>
      </c>
      <c r="Q1783" s="1" t="s">
        <v>2148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2149</v>
      </c>
      <c r="K1784" s="1" t="s">
        <v>2150</v>
      </c>
      <c r="L1784" s="3">
        <v>1</v>
      </c>
      <c r="M1784" s="4"/>
      <c r="O1784" s="4" t="s">
        <v>31</v>
      </c>
      <c r="P1784" s="4">
        <v>2376000</v>
      </c>
      <c r="Q1784" s="1" t="s">
        <v>2151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2152</v>
      </c>
      <c r="K1785" s="1" t="s">
        <v>2153</v>
      </c>
      <c r="L1785" s="3">
        <v>1</v>
      </c>
      <c r="M1785" s="4"/>
      <c r="O1785" s="4" t="s">
        <v>31</v>
      </c>
      <c r="P1785" s="4">
        <v>2160000</v>
      </c>
      <c r="Q1785" s="1" t="s">
        <v>2154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2155</v>
      </c>
      <c r="K1786" s="1" t="s">
        <v>2156</v>
      </c>
      <c r="L1786" s="3">
        <v>1</v>
      </c>
      <c r="M1786" s="4"/>
      <c r="O1786" s="4" t="s">
        <v>31</v>
      </c>
      <c r="P1786" s="4">
        <v>2160000</v>
      </c>
      <c r="Q1786" s="1" t="s">
        <v>2154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2157</v>
      </c>
      <c r="K1787" s="1" t="s">
        <v>2158</v>
      </c>
      <c r="L1787" s="3">
        <v>1</v>
      </c>
      <c r="M1787" s="4"/>
      <c r="O1787" s="4" t="s">
        <v>31</v>
      </c>
      <c r="P1787" s="4">
        <v>2160000</v>
      </c>
      <c r="Q1787" s="1" t="s">
        <v>2154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2159</v>
      </c>
      <c r="J1789" s="1" t="s">
        <v>2160</v>
      </c>
      <c r="K1789" s="1" t="s">
        <v>2161</v>
      </c>
      <c r="L1789" s="3">
        <v>1</v>
      </c>
      <c r="M1789" s="4"/>
      <c r="O1789" s="4" t="s">
        <v>31</v>
      </c>
      <c r="P1789" s="4">
        <v>4536000</v>
      </c>
      <c r="Q1789" s="1" t="s">
        <v>1462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2162</v>
      </c>
      <c r="K1790" s="1" t="s">
        <v>2163</v>
      </c>
      <c r="M1790" s="4">
        <v>12</v>
      </c>
      <c r="N1790" s="1" t="s">
        <v>511</v>
      </c>
      <c r="O1790" s="4">
        <v>8000</v>
      </c>
      <c r="P1790" s="4"/>
      <c r="Q1790" s="1" t="s">
        <v>2164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2162</v>
      </c>
      <c r="K1791" s="1" t="s">
        <v>2165</v>
      </c>
      <c r="M1791" s="4">
        <v>12</v>
      </c>
      <c r="N1791" s="1" t="s">
        <v>511</v>
      </c>
      <c r="O1791" s="4">
        <v>8000</v>
      </c>
      <c r="P1791" s="4"/>
      <c r="Q1791" s="1" t="s">
        <v>2164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2162</v>
      </c>
      <c r="K1792" s="1" t="s">
        <v>2166</v>
      </c>
      <c r="M1792" s="4">
        <v>12</v>
      </c>
      <c r="N1792" s="1" t="s">
        <v>511</v>
      </c>
      <c r="O1792" s="4">
        <v>8000</v>
      </c>
      <c r="P1792" s="4"/>
      <c r="Q1792" s="1" t="s">
        <v>2164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2162</v>
      </c>
      <c r="K1793" s="1" t="s">
        <v>2167</v>
      </c>
      <c r="M1793" s="4">
        <v>12</v>
      </c>
      <c r="N1793" s="1" t="s">
        <v>511</v>
      </c>
      <c r="O1793" s="4">
        <v>8000</v>
      </c>
      <c r="P1793" s="4"/>
      <c r="Q1793" s="1" t="s">
        <v>2164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2168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2169</v>
      </c>
      <c r="J1795" s="1" t="s">
        <v>777</v>
      </c>
      <c r="K1795" s="1" t="s">
        <v>778</v>
      </c>
      <c r="L1795" s="3">
        <v>3</v>
      </c>
      <c r="M1795" s="4"/>
      <c r="O1795" s="4" t="s">
        <v>31</v>
      </c>
      <c r="P1795" s="4">
        <v>1886400</v>
      </c>
      <c r="Q1795" s="1" t="s">
        <v>779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2170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775</v>
      </c>
      <c r="K1798" s="1" t="s">
        <v>776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537</v>
      </c>
      <c r="K1799" s="1" t="s">
        <v>774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2171</v>
      </c>
      <c r="K1801" s="1" t="s">
        <v>2172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2173</v>
      </c>
      <c r="K1802" s="1" t="s">
        <v>2174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2175</v>
      </c>
      <c r="J1804" s="1" t="s">
        <v>1632</v>
      </c>
      <c r="K1804" s="1" t="s">
        <v>1633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758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758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2176</v>
      </c>
      <c r="K1807" s="1" t="s">
        <v>2177</v>
      </c>
      <c r="L1807" s="3">
        <v>1</v>
      </c>
      <c r="M1807" s="4"/>
      <c r="O1807" s="4" t="s">
        <v>31</v>
      </c>
      <c r="P1807" s="4">
        <v>1382400</v>
      </c>
      <c r="Q1807" s="1" t="s">
        <v>758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2178</v>
      </c>
      <c r="K1808" s="1" t="s">
        <v>2179</v>
      </c>
      <c r="L1808" s="3">
        <v>1</v>
      </c>
      <c r="M1808" s="4"/>
      <c r="O1808" s="4" t="s">
        <v>31</v>
      </c>
      <c r="P1808" s="4">
        <v>1968000</v>
      </c>
      <c r="Q1808" s="1" t="s">
        <v>2180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735</v>
      </c>
      <c r="K1810" s="1" t="s">
        <v>736</v>
      </c>
      <c r="L1810" s="3">
        <v>1</v>
      </c>
      <c r="M1810" s="4"/>
      <c r="O1810" s="4" t="s">
        <v>31</v>
      </c>
      <c r="P1810" s="4">
        <v>1600000</v>
      </c>
      <c r="Q1810" s="1" t="s">
        <v>737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1212</v>
      </c>
      <c r="K1811" s="1" t="s">
        <v>1213</v>
      </c>
      <c r="L1811" s="3">
        <v>3</v>
      </c>
      <c r="M1811" s="4"/>
      <c r="O1811" s="4" t="s">
        <v>31</v>
      </c>
      <c r="P1811" s="4">
        <v>1415000</v>
      </c>
      <c r="Q1811" s="1" t="s">
        <v>791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1766</v>
      </c>
      <c r="K1812" s="1" t="s">
        <v>1767</v>
      </c>
      <c r="L1812" s="3">
        <v>1</v>
      </c>
      <c r="M1812" s="4"/>
      <c r="O1812" s="4" t="s">
        <v>31</v>
      </c>
      <c r="P1812" s="4">
        <v>1494000</v>
      </c>
      <c r="Q1812" s="1" t="s">
        <v>1583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786</v>
      </c>
      <c r="K1813" s="1" t="s">
        <v>787</v>
      </c>
      <c r="L1813" s="3">
        <v>1</v>
      </c>
      <c r="M1813" s="4"/>
      <c r="O1813" s="4" t="s">
        <v>31</v>
      </c>
      <c r="P1813" s="4">
        <v>1377600</v>
      </c>
      <c r="Q1813" s="1" t="s">
        <v>788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2181</v>
      </c>
      <c r="J1816" s="1" t="s">
        <v>2182</v>
      </c>
      <c r="K1816" s="1" t="s">
        <v>2183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2184</v>
      </c>
      <c r="K1817" s="1" t="s">
        <v>2185</v>
      </c>
      <c r="L1817" s="3">
        <v>3</v>
      </c>
      <c r="M1817" s="4"/>
      <c r="O1817" s="4" t="s">
        <v>31</v>
      </c>
      <c r="P1817" s="4">
        <v>1092000</v>
      </c>
      <c r="Q1817" s="1" t="s">
        <v>2186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2187</v>
      </c>
      <c r="K1818" s="1" t="s">
        <v>2188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2189</v>
      </c>
      <c r="K1819" s="1" t="s">
        <v>2190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2191</v>
      </c>
      <c r="H1821" s="1" t="s">
        <v>2191</v>
      </c>
      <c r="J1821" s="1" t="s">
        <v>1608</v>
      </c>
      <c r="K1821" s="1" t="s">
        <v>1609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2192</v>
      </c>
      <c r="J1823" s="1" t="s">
        <v>2193</v>
      </c>
      <c r="K1823" s="1" t="s">
        <v>2194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1955</v>
      </c>
      <c r="F1825" s="1" t="s">
        <v>28</v>
      </c>
      <c r="G1825" s="1" t="s">
        <v>2195</v>
      </c>
      <c r="J1825" s="1">
        <v>414</v>
      </c>
      <c r="K1825" s="1" t="s">
        <v>2196</v>
      </c>
      <c r="L1825" s="3">
        <v>1</v>
      </c>
      <c r="M1825" s="4"/>
      <c r="O1825" s="4" t="s">
        <v>31</v>
      </c>
      <c r="P1825" s="4">
        <v>1350000</v>
      </c>
      <c r="Q1825" s="1" t="s">
        <v>2197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2196</v>
      </c>
      <c r="L1826" s="3">
        <v>1</v>
      </c>
      <c r="M1826" s="4"/>
      <c r="O1826" s="4" t="s">
        <v>31</v>
      </c>
      <c r="P1826" s="4">
        <v>1327500</v>
      </c>
      <c r="Q1826" s="1" t="s">
        <v>2198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2199</v>
      </c>
      <c r="H1828" s="1" t="s">
        <v>2200</v>
      </c>
      <c r="J1828" s="1" t="s">
        <v>2201</v>
      </c>
      <c r="K1828" s="1" t="s">
        <v>2202</v>
      </c>
      <c r="L1828" s="3">
        <v>1</v>
      </c>
      <c r="M1828" s="4"/>
      <c r="O1828" s="4" t="s">
        <v>31</v>
      </c>
      <c r="P1828" s="4">
        <v>2250000</v>
      </c>
      <c r="Q1828" s="1" t="s">
        <v>2203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1194</v>
      </c>
      <c r="L1829" s="3">
        <v>1</v>
      </c>
      <c r="M1829" s="4"/>
      <c r="O1829" s="4" t="s">
        <v>31</v>
      </c>
      <c r="P1829" s="4">
        <v>800000</v>
      </c>
      <c r="Q1829" s="1" t="s">
        <v>1195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2204</v>
      </c>
      <c r="K1831" s="1" t="s">
        <v>532</v>
      </c>
      <c r="L1831" s="3">
        <v>2</v>
      </c>
      <c r="M1831" s="4"/>
      <c r="O1831" s="4" t="s">
        <v>31</v>
      </c>
      <c r="P1831" s="4">
        <v>3628800</v>
      </c>
      <c r="Q1831" s="1" t="s">
        <v>2205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2206</v>
      </c>
      <c r="J1833" s="1" t="s">
        <v>2207</v>
      </c>
      <c r="K1833" s="1" t="s">
        <v>2208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2209</v>
      </c>
      <c r="K1834" s="1" t="s">
        <v>2210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2211</v>
      </c>
      <c r="K1835" s="1" t="s">
        <v>2212</v>
      </c>
      <c r="L1835" s="3">
        <v>1</v>
      </c>
      <c r="M1835" s="4"/>
      <c r="O1835" s="4" t="s">
        <v>31</v>
      </c>
      <c r="P1835" s="4">
        <v>1555200</v>
      </c>
      <c r="Q1835" s="1" t="s">
        <v>779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783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735</v>
      </c>
      <c r="K1838" s="1" t="s">
        <v>736</v>
      </c>
      <c r="L1838" s="3">
        <v>1</v>
      </c>
      <c r="M1838" s="4"/>
      <c r="O1838" s="4" t="s">
        <v>31</v>
      </c>
      <c r="P1838" s="4">
        <v>1600000</v>
      </c>
      <c r="Q1838" s="1" t="s">
        <v>737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2213</v>
      </c>
      <c r="K1840" s="1" t="s">
        <v>2214</v>
      </c>
      <c r="L1840" s="3">
        <v>1</v>
      </c>
      <c r="M1840" s="4"/>
      <c r="O1840" s="4" t="s">
        <v>31</v>
      </c>
      <c r="P1840" s="4">
        <v>3830400</v>
      </c>
      <c r="Q1840" s="1" t="s">
        <v>2215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1796</v>
      </c>
      <c r="K1841" s="1" t="s">
        <v>1797</v>
      </c>
      <c r="L1841" s="3">
        <v>2</v>
      </c>
      <c r="M1841" s="4"/>
      <c r="O1841" s="4" t="s">
        <v>31</v>
      </c>
      <c r="P1841" s="4">
        <v>892800</v>
      </c>
      <c r="Q1841" s="1" t="s">
        <v>1163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1590</v>
      </c>
      <c r="K1842" s="1" t="s">
        <v>1591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2178</v>
      </c>
      <c r="K1843" s="1" t="s">
        <v>2179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605</v>
      </c>
      <c r="F1845" s="1" t="s">
        <v>28</v>
      </c>
      <c r="G1845" s="1" t="s">
        <v>2216</v>
      </c>
      <c r="J1845" s="1" t="s">
        <v>611</v>
      </c>
      <c r="K1845" s="1" t="s">
        <v>612</v>
      </c>
      <c r="L1845" s="3">
        <v>2</v>
      </c>
      <c r="M1845" s="4"/>
      <c r="O1845" s="4" t="s">
        <v>31</v>
      </c>
      <c r="P1845" s="4">
        <v>2850000</v>
      </c>
      <c r="Q1845" s="1" t="s">
        <v>608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2217</v>
      </c>
      <c r="K1846" s="1" t="s">
        <v>2218</v>
      </c>
      <c r="L1846" s="3">
        <v>1</v>
      </c>
      <c r="M1846" s="4"/>
      <c r="O1846" s="4" t="s">
        <v>31</v>
      </c>
      <c r="P1846" s="4">
        <v>1980000</v>
      </c>
      <c r="Q1846" s="1" t="s">
        <v>608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2219</v>
      </c>
      <c r="K1848" s="1" t="s">
        <v>2220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1037</v>
      </c>
      <c r="F1850" s="1" t="s">
        <v>58</v>
      </c>
      <c r="G1850" s="1" t="s">
        <v>2221</v>
      </c>
      <c r="H1850" s="1" t="s">
        <v>2221</v>
      </c>
      <c r="J1850" s="1" t="s">
        <v>1989</v>
      </c>
      <c r="K1850" s="1" t="s">
        <v>1990</v>
      </c>
      <c r="L1850" s="3">
        <v>10</v>
      </c>
      <c r="M1850" s="4"/>
      <c r="O1850" s="4" t="s">
        <v>31</v>
      </c>
      <c r="P1850" s="4">
        <v>516000</v>
      </c>
      <c r="Q1850" s="1" t="s">
        <v>1991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2222</v>
      </c>
      <c r="K1851" s="1" t="s">
        <v>2223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2224</v>
      </c>
      <c r="K1852" s="1" t="s">
        <v>2225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2226</v>
      </c>
      <c r="H1854" s="1" t="s">
        <v>2227</v>
      </c>
      <c r="J1854" s="1" t="s">
        <v>2228</v>
      </c>
      <c r="K1854" s="1" t="s">
        <v>2229</v>
      </c>
      <c r="L1854" s="3">
        <v>2</v>
      </c>
      <c r="M1854" s="4"/>
      <c r="O1854" s="4" t="s">
        <v>31</v>
      </c>
      <c r="P1854" s="4">
        <v>864000</v>
      </c>
      <c r="Q1854" s="1" t="s">
        <v>2230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2231</v>
      </c>
      <c r="K1855" s="1" t="s">
        <v>2232</v>
      </c>
      <c r="L1855" s="3">
        <v>4</v>
      </c>
      <c r="M1855" s="4"/>
      <c r="O1855" s="4" t="s">
        <v>31</v>
      </c>
      <c r="P1855" s="4">
        <v>1408800</v>
      </c>
      <c r="Q1855" s="1" t="s">
        <v>2233</v>
      </c>
      <c r="R1855" s="5"/>
      <c r="S1855" s="5"/>
      <c r="T1855" s="4"/>
      <c r="U1855" s="18" t="s">
        <v>2234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2235</v>
      </c>
      <c r="K1856" s="1" t="s">
        <v>2236</v>
      </c>
      <c r="L1856" s="3">
        <v>2</v>
      </c>
      <c r="M1856" s="4"/>
      <c r="O1856" s="4" t="s">
        <v>31</v>
      </c>
      <c r="P1856" s="4">
        <v>1377800</v>
      </c>
      <c r="Q1856" s="1" t="s">
        <v>2233</v>
      </c>
      <c r="R1856" s="5"/>
      <c r="S1856" s="5"/>
      <c r="T1856" s="4"/>
      <c r="U1856" s="18" t="s">
        <v>2237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2238</v>
      </c>
      <c r="L1857" s="3">
        <v>2</v>
      </c>
      <c r="M1857" s="4"/>
      <c r="O1857" s="4" t="s">
        <v>31</v>
      </c>
      <c r="P1857" s="4">
        <v>1035000</v>
      </c>
      <c r="Q1857" s="1" t="s">
        <v>1059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2239</v>
      </c>
      <c r="L1858" s="3">
        <v>2</v>
      </c>
      <c r="M1858" s="4"/>
      <c r="O1858" s="4" t="s">
        <v>31</v>
      </c>
      <c r="P1858" s="4">
        <v>1035000</v>
      </c>
      <c r="Q1858" s="1" t="s">
        <v>1059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2240</v>
      </c>
      <c r="L1859" s="3">
        <v>2</v>
      </c>
      <c r="M1859" s="4"/>
      <c r="O1859" s="4" t="s">
        <v>31</v>
      </c>
      <c r="P1859" s="4">
        <v>1035000</v>
      </c>
      <c r="Q1859" s="1" t="s">
        <v>646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2241</v>
      </c>
      <c r="K1860" s="1" t="s">
        <v>2242</v>
      </c>
      <c r="L1860" s="3">
        <v>2</v>
      </c>
      <c r="M1860" s="4"/>
      <c r="O1860" s="4" t="s">
        <v>31</v>
      </c>
      <c r="P1860" s="4">
        <v>1440000</v>
      </c>
      <c r="Q1860" s="1" t="s">
        <v>1235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2243</v>
      </c>
      <c r="J1862" s="1" t="s">
        <v>2244</v>
      </c>
      <c r="K1862" s="1" t="s">
        <v>2245</v>
      </c>
      <c r="L1862" s="3">
        <v>2</v>
      </c>
      <c r="M1862" s="4"/>
      <c r="O1862" s="4" t="s">
        <v>31</v>
      </c>
      <c r="P1862" s="4"/>
      <c r="Q1862" s="1" t="s">
        <v>2246</v>
      </c>
      <c r="R1862" s="5"/>
      <c r="S1862" s="5"/>
      <c r="T1862" s="4"/>
      <c r="U1862" s="18" t="s">
        <v>500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2244</v>
      </c>
      <c r="K1863" s="1" t="s">
        <v>2247</v>
      </c>
      <c r="L1863" s="3">
        <v>2</v>
      </c>
      <c r="M1863" s="4"/>
      <c r="O1863" s="4" t="s">
        <v>31</v>
      </c>
      <c r="P1863" s="4"/>
      <c r="Q1863" s="1" t="s">
        <v>2246</v>
      </c>
      <c r="R1863" s="5"/>
      <c r="S1863" s="5"/>
      <c r="T1863" s="4"/>
      <c r="U1863" s="18" t="s">
        <v>500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2248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2249</v>
      </c>
      <c r="R1864" s="5"/>
      <c r="S1864" s="5"/>
      <c r="T1864" s="4"/>
      <c r="U1864" s="18" t="s">
        <v>500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2250</v>
      </c>
      <c r="L1865" s="3">
        <v>3</v>
      </c>
      <c r="M1865" s="4"/>
      <c r="O1865" s="4" t="s">
        <v>31</v>
      </c>
      <c r="P1865" s="4"/>
      <c r="Q1865" s="1" t="s">
        <v>1051</v>
      </c>
      <c r="R1865" s="5"/>
      <c r="S1865" s="5"/>
      <c r="T1865" s="4"/>
      <c r="U1865" s="18" t="s">
        <v>500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2251</v>
      </c>
      <c r="L1866" s="3">
        <v>3</v>
      </c>
      <c r="M1866" s="4"/>
      <c r="O1866" s="4" t="s">
        <v>31</v>
      </c>
      <c r="P1866" s="4"/>
      <c r="Q1866" s="1" t="s">
        <v>1054</v>
      </c>
      <c r="R1866" s="5"/>
      <c r="S1866" s="5"/>
      <c r="T1866" s="4"/>
      <c r="U1866" s="18" t="s">
        <v>500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1824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500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1826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500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2252</v>
      </c>
      <c r="J1870" s="1" t="s">
        <v>2253</v>
      </c>
      <c r="K1870" s="1" t="s">
        <v>2254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2255</v>
      </c>
      <c r="H1874" s="1" t="s">
        <v>2256</v>
      </c>
      <c r="J1874" s="1" t="s">
        <v>104</v>
      </c>
      <c r="K1874" s="1" t="s">
        <v>2080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2257</v>
      </c>
      <c r="J1877" s="1" t="s">
        <v>2258</v>
      </c>
      <c r="K1877" s="1" t="s">
        <v>2259</v>
      </c>
      <c r="L1877" s="3">
        <v>2</v>
      </c>
      <c r="M1877" s="4"/>
      <c r="O1877" s="4" t="s">
        <v>31</v>
      </c>
      <c r="P1877" s="4">
        <v>1132000</v>
      </c>
      <c r="Q1877" s="1" t="s">
        <v>2260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2261</v>
      </c>
      <c r="J1879" s="1" t="s">
        <v>2262</v>
      </c>
      <c r="K1879" s="1" t="s">
        <v>2263</v>
      </c>
      <c r="L1879" s="3">
        <v>1</v>
      </c>
      <c r="M1879" s="4"/>
      <c r="O1879" s="4" t="s">
        <v>31</v>
      </c>
      <c r="P1879" s="4">
        <v>1632000</v>
      </c>
      <c r="Q1879" s="1" t="s">
        <v>2264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2265</v>
      </c>
      <c r="K1880" s="1" t="s">
        <v>2266</v>
      </c>
      <c r="L1880" s="3">
        <v>1</v>
      </c>
      <c r="M1880" s="4"/>
      <c r="O1880" s="4" t="s">
        <v>31</v>
      </c>
      <c r="P1880" s="4">
        <v>1632000</v>
      </c>
      <c r="Q1880" s="1" t="s">
        <v>788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2267</v>
      </c>
      <c r="K1881" s="1" t="s">
        <v>2268</v>
      </c>
      <c r="M1881" s="4">
        <v>30</v>
      </c>
      <c r="N1881" s="1" t="s">
        <v>2004</v>
      </c>
      <c r="O1881" s="4">
        <v>16500</v>
      </c>
      <c r="P1881" s="4">
        <v>16500</v>
      </c>
      <c r="Q1881" s="1" t="s">
        <v>2269</v>
      </c>
      <c r="R1881" s="5">
        <v>0.1</v>
      </c>
      <c r="S1881" s="5">
        <v>0.05</v>
      </c>
      <c r="T1881" s="4"/>
      <c r="U1881" s="18" t="s">
        <v>2270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2160</v>
      </c>
      <c r="K1882" s="1" t="s">
        <v>2161</v>
      </c>
      <c r="L1882" s="3">
        <v>1</v>
      </c>
      <c r="M1882" s="4"/>
      <c r="O1882" s="4" t="s">
        <v>31</v>
      </c>
      <c r="P1882" s="4">
        <v>4536000</v>
      </c>
      <c r="Q1882" s="1" t="s">
        <v>1462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2000</v>
      </c>
      <c r="K1883" s="1" t="s">
        <v>2001</v>
      </c>
      <c r="L1883" s="3">
        <v>1</v>
      </c>
      <c r="M1883" s="4"/>
      <c r="O1883" s="4" t="s">
        <v>31</v>
      </c>
      <c r="P1883" s="4">
        <v>4536000</v>
      </c>
      <c r="Q1883" s="1" t="s">
        <v>747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2271</v>
      </c>
      <c r="K1884" s="1" t="s">
        <v>2272</v>
      </c>
      <c r="M1884" s="4">
        <v>24</v>
      </c>
      <c r="N1884" s="1" t="s">
        <v>2004</v>
      </c>
      <c r="O1884" s="4">
        <v>49000</v>
      </c>
      <c r="P1884" s="4">
        <v>49000</v>
      </c>
      <c r="Q1884" s="1" t="s">
        <v>1462</v>
      </c>
      <c r="R1884" s="5">
        <v>0.1</v>
      </c>
      <c r="S1884" s="5">
        <v>0.05</v>
      </c>
      <c r="T1884" s="4"/>
      <c r="U1884" s="18" t="s">
        <v>2273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2274</v>
      </c>
      <c r="K1885" s="1" t="s">
        <v>2275</v>
      </c>
      <c r="L1885" s="3">
        <v>3</v>
      </c>
      <c r="M1885" s="4"/>
      <c r="O1885" s="4" t="s">
        <v>31</v>
      </c>
      <c r="P1885" s="4">
        <v>2937600</v>
      </c>
      <c r="Q1885" s="1" t="s">
        <v>2269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2267</v>
      </c>
      <c r="K1886" s="1" t="s">
        <v>2268</v>
      </c>
      <c r="M1886" s="4">
        <v>9</v>
      </c>
      <c r="N1886" s="1" t="s">
        <v>2004</v>
      </c>
      <c r="O1886" s="4">
        <v>16500</v>
      </c>
      <c r="P1886" s="4">
        <v>16500</v>
      </c>
      <c r="Q1886" s="1" t="s">
        <v>2269</v>
      </c>
      <c r="R1886" s="5">
        <v>0.1</v>
      </c>
      <c r="S1886" s="5">
        <v>0.05</v>
      </c>
      <c r="T1886" s="4">
        <v>1555672.5</v>
      </c>
      <c r="U1886" s="18" t="s">
        <v>2276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2277</v>
      </c>
      <c r="H1888" s="1" t="s">
        <v>2278</v>
      </c>
      <c r="J1888" s="1" t="s">
        <v>1067</v>
      </c>
      <c r="K1888" s="1" t="s">
        <v>2279</v>
      </c>
      <c r="L1888" s="3">
        <v>1</v>
      </c>
      <c r="M1888" s="4"/>
      <c r="O1888" s="4" t="s">
        <v>31</v>
      </c>
      <c r="P1888" s="4">
        <v>975000</v>
      </c>
      <c r="Q1888" s="1" t="s">
        <v>1069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1590</v>
      </c>
      <c r="K1891" s="1" t="s">
        <v>1686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643</v>
      </c>
      <c r="F1893" s="1" t="s">
        <v>28</v>
      </c>
      <c r="G1893" s="1" t="s">
        <v>2280</v>
      </c>
      <c r="K1893" s="1" t="s">
        <v>2281</v>
      </c>
      <c r="L1893" s="3">
        <v>2</v>
      </c>
      <c r="M1893" s="4"/>
      <c r="O1893" s="4" t="s">
        <v>31</v>
      </c>
      <c r="P1893" s="4">
        <v>1100000</v>
      </c>
      <c r="Q1893" s="1" t="s">
        <v>2282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2283</v>
      </c>
      <c r="H1895" s="1" t="s">
        <v>2284</v>
      </c>
      <c r="K1895" s="1" t="s">
        <v>2285</v>
      </c>
      <c r="L1895" s="3">
        <v>1</v>
      </c>
      <c r="M1895" s="4"/>
      <c r="O1895" s="4" t="s">
        <v>31</v>
      </c>
      <c r="P1895" s="4">
        <v>2016000</v>
      </c>
      <c r="Q1895" s="1" t="s">
        <v>2286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1030</v>
      </c>
      <c r="K1896" s="1" t="s">
        <v>1031</v>
      </c>
      <c r="L1896" s="3">
        <v>1</v>
      </c>
      <c r="M1896" s="4"/>
      <c r="O1896" s="4" t="s">
        <v>31</v>
      </c>
      <c r="P1896" s="4">
        <v>2980800</v>
      </c>
      <c r="Q1896" s="1" t="s">
        <v>1032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573</v>
      </c>
      <c r="K1897" s="1" t="s">
        <v>1006</v>
      </c>
      <c r="L1897" s="3">
        <v>2</v>
      </c>
      <c r="M1897" s="4"/>
      <c r="O1897" s="4" t="s">
        <v>31</v>
      </c>
      <c r="P1897" s="4">
        <v>1497600</v>
      </c>
      <c r="Q1897" s="1" t="s">
        <v>575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1450</v>
      </c>
      <c r="K1898" s="1" t="s">
        <v>2287</v>
      </c>
      <c r="L1898" s="3">
        <v>1</v>
      </c>
      <c r="M1898" s="4"/>
      <c r="O1898" s="4" t="s">
        <v>31</v>
      </c>
      <c r="P1898" s="4">
        <v>2976000</v>
      </c>
      <c r="Q1898" s="1" t="s">
        <v>1449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1445</v>
      </c>
      <c r="K1903" s="1" t="s">
        <v>1446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2288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2289</v>
      </c>
      <c r="H1906" s="1" t="s">
        <v>2290</v>
      </c>
      <c r="K1906" s="1" t="s">
        <v>1432</v>
      </c>
      <c r="L1906" s="3">
        <v>2</v>
      </c>
      <c r="M1906" s="4"/>
      <c r="O1906" s="4" t="s">
        <v>31</v>
      </c>
      <c r="P1906" s="4">
        <v>732000</v>
      </c>
      <c r="Q1906" s="1" t="s">
        <v>2291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2292</v>
      </c>
      <c r="L1907" s="3">
        <v>2</v>
      </c>
      <c r="M1907" s="4"/>
      <c r="O1907" s="4" t="s">
        <v>31</v>
      </c>
      <c r="P1907" s="4">
        <v>732000</v>
      </c>
      <c r="Q1907" s="1" t="s">
        <v>2045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2293</v>
      </c>
      <c r="L1908" s="3">
        <v>5</v>
      </c>
      <c r="M1908" s="4"/>
      <c r="O1908" s="4" t="s">
        <v>31</v>
      </c>
      <c r="P1908" s="4">
        <v>900000</v>
      </c>
      <c r="Q1908" s="1" t="s">
        <v>2294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2295</v>
      </c>
      <c r="L1909" s="3">
        <v>5</v>
      </c>
      <c r="M1909" s="4"/>
      <c r="O1909" s="4" t="s">
        <v>31</v>
      </c>
      <c r="P1909" s="4">
        <v>900000</v>
      </c>
      <c r="Q1909" s="1" t="s">
        <v>2294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1590</v>
      </c>
      <c r="K1910" s="1" t="s">
        <v>1686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2296</v>
      </c>
      <c r="J1912" s="1" t="s">
        <v>2297</v>
      </c>
      <c r="K1912" s="1" t="s">
        <v>2298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2299</v>
      </c>
      <c r="K1914" s="1" t="s">
        <v>2300</v>
      </c>
      <c r="L1914" s="3">
        <v>4</v>
      </c>
      <c r="M1914" s="4"/>
      <c r="O1914" s="4" t="s">
        <v>31</v>
      </c>
      <c r="P1914" s="4">
        <v>506400</v>
      </c>
      <c r="Q1914" s="1" t="s">
        <v>2301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2302</v>
      </c>
      <c r="K1917" s="1" t="s">
        <v>1478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812</v>
      </c>
      <c r="K1918" s="1" t="s">
        <v>2303</v>
      </c>
      <c r="L1918" s="3">
        <v>1</v>
      </c>
      <c r="M1918" s="4"/>
      <c r="O1918" s="4" t="s">
        <v>31</v>
      </c>
      <c r="P1918" s="4">
        <v>1689600</v>
      </c>
      <c r="Q1918" s="1" t="s">
        <v>814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2304</v>
      </c>
      <c r="K1919" s="1" t="s">
        <v>2305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2306</v>
      </c>
      <c r="K1920" s="1" t="s">
        <v>2307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912</v>
      </c>
      <c r="K1922" s="1" t="s">
        <v>790</v>
      </c>
      <c r="L1922" s="3">
        <v>2</v>
      </c>
      <c r="M1922" s="4"/>
      <c r="O1922" s="4" t="s">
        <v>31</v>
      </c>
      <c r="P1922" s="4">
        <v>1415000</v>
      </c>
      <c r="Q1922" s="1" t="s">
        <v>791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2308</v>
      </c>
      <c r="J1924" s="1" t="s">
        <v>735</v>
      </c>
      <c r="K1924" s="1" t="s">
        <v>736</v>
      </c>
      <c r="L1924" s="3">
        <v>5</v>
      </c>
      <c r="M1924" s="4"/>
      <c r="O1924" s="4" t="s">
        <v>31</v>
      </c>
      <c r="P1924" s="4">
        <v>1600000</v>
      </c>
      <c r="Q1924" s="1" t="s">
        <v>737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1212</v>
      </c>
      <c r="K1925" s="1" t="s">
        <v>1213</v>
      </c>
      <c r="L1925" s="3">
        <v>5</v>
      </c>
      <c r="M1925" s="4"/>
      <c r="O1925" s="4" t="s">
        <v>31</v>
      </c>
      <c r="P1925" s="4">
        <v>1415000</v>
      </c>
      <c r="Q1925" s="1" t="s">
        <v>791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1599</v>
      </c>
      <c r="K1928" s="1" t="s">
        <v>2309</v>
      </c>
      <c r="M1928" s="4">
        <v>200</v>
      </c>
      <c r="N1928" s="1" t="s">
        <v>511</v>
      </c>
      <c r="O1928" s="4">
        <v>3600</v>
      </c>
      <c r="P1928" s="4"/>
      <c r="Q1928" s="1" t="s">
        <v>858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856</v>
      </c>
      <c r="K1929" s="1" t="s">
        <v>2310</v>
      </c>
      <c r="M1929" s="4">
        <v>160</v>
      </c>
      <c r="N1929" s="1" t="s">
        <v>511</v>
      </c>
      <c r="O1929" s="4">
        <v>3600</v>
      </c>
      <c r="P1929" s="4"/>
      <c r="Q1929" s="1" t="s">
        <v>2311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859</v>
      </c>
      <c r="K1930" s="1" t="s">
        <v>2312</v>
      </c>
      <c r="M1930" s="4">
        <v>120</v>
      </c>
      <c r="N1930" s="1" t="s">
        <v>511</v>
      </c>
      <c r="O1930" s="4">
        <v>3600</v>
      </c>
      <c r="P1930" s="4"/>
      <c r="Q1930" s="1" t="s">
        <v>2313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861</v>
      </c>
      <c r="K1931" s="1" t="s">
        <v>2314</v>
      </c>
      <c r="M1931" s="4">
        <v>120</v>
      </c>
      <c r="N1931" s="1" t="s">
        <v>511</v>
      </c>
      <c r="O1931" s="4">
        <v>3600</v>
      </c>
      <c r="P1931" s="4"/>
      <c r="Q1931" s="1" t="s">
        <v>2315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863</v>
      </c>
      <c r="K1932" s="1" t="s">
        <v>2316</v>
      </c>
      <c r="M1932" s="4">
        <v>120</v>
      </c>
      <c r="N1932" s="1" t="s">
        <v>511</v>
      </c>
      <c r="O1932" s="4">
        <v>3600</v>
      </c>
      <c r="P1932" s="4"/>
      <c r="Q1932" s="1" t="s">
        <v>2317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2318</v>
      </c>
      <c r="F1934" s="1" t="s">
        <v>28</v>
      </c>
      <c r="H1934" s="1" t="s">
        <v>2319</v>
      </c>
      <c r="J1934" s="1" t="s">
        <v>2320</v>
      </c>
      <c r="K1934" s="1" t="s">
        <v>2321</v>
      </c>
      <c r="L1934" s="3">
        <v>7</v>
      </c>
      <c r="M1934" s="4">
        <v>360</v>
      </c>
      <c r="O1934" s="4">
        <v>2083500</v>
      </c>
      <c r="P1934" s="4"/>
      <c r="Q1934" s="1" t="s">
        <v>1835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2322</v>
      </c>
      <c r="K1935" s="1" t="s">
        <v>2323</v>
      </c>
      <c r="L1935" s="3">
        <v>7</v>
      </c>
      <c r="M1935" s="4">
        <v>240</v>
      </c>
      <c r="O1935" s="4">
        <v>2100000</v>
      </c>
      <c r="P1935" s="4"/>
      <c r="Q1935" s="1" t="s">
        <v>2324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2325</v>
      </c>
      <c r="K1936" s="1" t="s">
        <v>2326</v>
      </c>
      <c r="L1936" s="3">
        <v>7</v>
      </c>
      <c r="M1936" s="4">
        <v>240</v>
      </c>
      <c r="O1936" s="4">
        <v>1992500</v>
      </c>
      <c r="P1936" s="4"/>
      <c r="Q1936" s="1" t="s">
        <v>2327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2320</v>
      </c>
      <c r="K1937" s="1" t="s">
        <v>2321</v>
      </c>
      <c r="L1937" s="3">
        <v>1</v>
      </c>
      <c r="M1937" s="4">
        <v>240</v>
      </c>
      <c r="O1937" s="4"/>
      <c r="P1937" s="4"/>
      <c r="Q1937" s="1" t="s">
        <v>1835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2322</v>
      </c>
      <c r="K1938" s="1" t="s">
        <v>2323</v>
      </c>
      <c r="L1938" s="3">
        <v>1</v>
      </c>
      <c r="M1938" s="4"/>
      <c r="O1938" s="4"/>
      <c r="P1938" s="4"/>
      <c r="Q1938" s="1" t="s">
        <v>2324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2325</v>
      </c>
      <c r="K1939" s="1" t="s">
        <v>2326</v>
      </c>
      <c r="L1939" s="3">
        <v>1</v>
      </c>
      <c r="M1939" s="4"/>
      <c r="O1939" s="4"/>
      <c r="P1939" s="4"/>
      <c r="Q1939" s="1" t="s">
        <v>2327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2328</v>
      </c>
      <c r="F1941" s="1" t="s">
        <v>28</v>
      </c>
      <c r="G1941" s="1" t="s">
        <v>2329</v>
      </c>
      <c r="J1941" s="1" t="s">
        <v>2330</v>
      </c>
      <c r="K1941" s="1" t="s">
        <v>2141</v>
      </c>
      <c r="L1941" s="3">
        <v>6</v>
      </c>
      <c r="M1941" s="4"/>
      <c r="O1941" s="4">
        <v>1620000</v>
      </c>
      <c r="P1941" s="4"/>
      <c r="Q1941" s="1" t="s">
        <v>1888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2331</v>
      </c>
      <c r="L1942" s="3">
        <v>1</v>
      </c>
      <c r="M1942" s="4"/>
      <c r="O1942" s="4">
        <v>1620000</v>
      </c>
      <c r="P1942" s="4"/>
      <c r="Q1942" s="1" t="s">
        <v>1888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605</v>
      </c>
      <c r="F1944" s="1" t="s">
        <v>28</v>
      </c>
      <c r="G1944" s="1" t="s">
        <v>2332</v>
      </c>
      <c r="J1944" s="1" t="s">
        <v>606</v>
      </c>
      <c r="K1944" s="1" t="s">
        <v>607</v>
      </c>
      <c r="L1944" s="3">
        <v>2</v>
      </c>
      <c r="M1944" s="4"/>
      <c r="O1944" s="4">
        <v>2850000</v>
      </c>
      <c r="P1944" s="4"/>
      <c r="Q1944" s="1" t="s">
        <v>931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1117</v>
      </c>
      <c r="K1945" s="1" t="s">
        <v>1118</v>
      </c>
      <c r="L1945" s="3">
        <v>3</v>
      </c>
      <c r="M1945" s="4"/>
      <c r="O1945" s="4">
        <v>1980000</v>
      </c>
      <c r="P1945" s="4"/>
      <c r="Q1945" s="1" t="s">
        <v>932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933</v>
      </c>
      <c r="K1946" s="1" t="s">
        <v>934</v>
      </c>
      <c r="L1946" s="3">
        <v>1</v>
      </c>
      <c r="M1946" s="4"/>
      <c r="O1946" s="4">
        <v>2700000</v>
      </c>
      <c r="P1946" s="4"/>
      <c r="Q1946" s="1" t="s">
        <v>932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2333</v>
      </c>
      <c r="K1947" s="1" t="s">
        <v>2334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1205</v>
      </c>
      <c r="F1949" s="1" t="s">
        <v>28</v>
      </c>
      <c r="G1949" s="1" t="s">
        <v>2335</v>
      </c>
      <c r="J1949" s="1" t="s">
        <v>1652</v>
      </c>
      <c r="K1949" s="1" t="s">
        <v>1653</v>
      </c>
      <c r="L1949" s="3">
        <v>3</v>
      </c>
      <c r="M1949" s="4"/>
      <c r="O1949" s="4">
        <v>3750000</v>
      </c>
      <c r="P1949" s="4"/>
      <c r="Q1949" s="1" t="s">
        <v>1644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1650</v>
      </c>
      <c r="K1950" s="1" t="s">
        <v>2336</v>
      </c>
      <c r="L1950" s="3">
        <v>3</v>
      </c>
      <c r="M1950" s="4"/>
      <c r="O1950" s="4">
        <v>3750000</v>
      </c>
      <c r="P1950" s="4"/>
      <c r="Q1950" s="1" t="s">
        <v>1644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2337</v>
      </c>
      <c r="F1952" s="1" t="s">
        <v>28</v>
      </c>
      <c r="G1952" s="1" t="s">
        <v>2338</v>
      </c>
      <c r="J1952" s="1" t="s">
        <v>2339</v>
      </c>
      <c r="K1952" s="1" t="s">
        <v>2340</v>
      </c>
      <c r="L1952" s="3">
        <v>2</v>
      </c>
      <c r="M1952" s="4"/>
      <c r="O1952" s="4">
        <v>16380000</v>
      </c>
      <c r="P1952" s="4"/>
      <c r="Q1952" s="1" t="s">
        <v>2341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2342</v>
      </c>
      <c r="H1954" s="1" t="s">
        <v>2343</v>
      </c>
      <c r="J1954" s="1" t="s">
        <v>2344</v>
      </c>
      <c r="K1954" s="1" t="s">
        <v>2345</v>
      </c>
      <c r="L1954" s="3">
        <v>1</v>
      </c>
      <c r="M1954" s="4"/>
      <c r="O1954" s="4">
        <v>1536000</v>
      </c>
      <c r="P1954" s="4"/>
      <c r="Q1954" s="1" t="s">
        <v>2346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633</v>
      </c>
      <c r="K1955" s="1" t="s">
        <v>2347</v>
      </c>
      <c r="L1955" s="3">
        <v>1</v>
      </c>
      <c r="M1955" s="4"/>
      <c r="O1955" s="4">
        <v>800000</v>
      </c>
      <c r="P1955" s="4"/>
      <c r="Q1955" s="1" t="s">
        <v>1083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2292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2134</v>
      </c>
      <c r="K1957" s="1" t="s">
        <v>2135</v>
      </c>
      <c r="L1957" s="3">
        <v>1</v>
      </c>
      <c r="M1957" s="4"/>
      <c r="O1957" s="4">
        <v>1416000</v>
      </c>
      <c r="P1957" s="4"/>
      <c r="Q1957" s="1" t="s">
        <v>1618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1590</v>
      </c>
      <c r="K1958" s="1" t="s">
        <v>1686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2348</v>
      </c>
      <c r="H1960" s="1" t="s">
        <v>2349</v>
      </c>
      <c r="J1960" s="1" t="s">
        <v>2201</v>
      </c>
      <c r="K1960" s="1" t="s">
        <v>2202</v>
      </c>
      <c r="L1960" s="3">
        <v>1</v>
      </c>
      <c r="M1960" s="4"/>
      <c r="O1960" s="4">
        <v>2250000</v>
      </c>
      <c r="P1960" s="4"/>
      <c r="Q1960" s="1" t="s">
        <v>2203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2292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1856</v>
      </c>
      <c r="L1962" s="3">
        <v>1</v>
      </c>
      <c r="M1962" s="4"/>
      <c r="O1962" s="4">
        <v>1150000</v>
      </c>
      <c r="P1962" s="4"/>
      <c r="Q1962" s="1" t="s">
        <v>2350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573</v>
      </c>
      <c r="K1963" s="1" t="s">
        <v>1006</v>
      </c>
      <c r="L1963" s="3">
        <v>1</v>
      </c>
      <c r="M1963" s="4"/>
      <c r="O1963" s="4">
        <v>1497600</v>
      </c>
      <c r="P1963" s="4"/>
      <c r="Q1963" s="1" t="s">
        <v>575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2351</v>
      </c>
      <c r="H1965" s="1" t="s">
        <v>2352</v>
      </c>
      <c r="J1965" s="1" t="s">
        <v>1030</v>
      </c>
      <c r="K1965" s="1" t="s">
        <v>1031</v>
      </c>
      <c r="L1965" s="3">
        <v>3</v>
      </c>
      <c r="M1965" s="4"/>
      <c r="O1965" s="4">
        <v>2980800</v>
      </c>
      <c r="P1965" s="4"/>
      <c r="Q1965" s="1" t="s">
        <v>1032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2080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573</v>
      </c>
      <c r="K1967" s="1" t="s">
        <v>1006</v>
      </c>
      <c r="L1967" s="3">
        <v>1</v>
      </c>
      <c r="M1967" s="4"/>
      <c r="O1967" s="4">
        <v>1497600</v>
      </c>
      <c r="P1967" s="4"/>
      <c r="Q1967" s="1" t="s">
        <v>575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1590</v>
      </c>
      <c r="K1968" s="1" t="s">
        <v>1686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2353</v>
      </c>
      <c r="J1970" s="1" t="s">
        <v>920</v>
      </c>
      <c r="K1970" s="1" t="s">
        <v>921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1599</v>
      </c>
      <c r="K1972" s="1" t="s">
        <v>1600</v>
      </c>
      <c r="M1972" s="4">
        <v>360</v>
      </c>
      <c r="N1972" s="1" t="s">
        <v>511</v>
      </c>
      <c r="O1972" s="4">
        <v>3600</v>
      </c>
      <c r="P1972" s="4"/>
      <c r="Q1972" s="1" t="s">
        <v>858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856</v>
      </c>
      <c r="K1973" s="1" t="s">
        <v>857</v>
      </c>
      <c r="M1973" s="4">
        <v>360</v>
      </c>
      <c r="N1973" s="1" t="s">
        <v>511</v>
      </c>
      <c r="O1973" s="4">
        <v>3600</v>
      </c>
      <c r="P1973" s="4"/>
      <c r="Q1973" s="1" t="s">
        <v>858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859</v>
      </c>
      <c r="K1974" s="1" t="s">
        <v>860</v>
      </c>
      <c r="M1974" s="4">
        <v>240</v>
      </c>
      <c r="N1974" s="1" t="s">
        <v>511</v>
      </c>
      <c r="O1974" s="4">
        <v>3600</v>
      </c>
      <c r="P1974" s="4"/>
      <c r="Q1974" s="1" t="s">
        <v>858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861</v>
      </c>
      <c r="K1975" s="1" t="s">
        <v>862</v>
      </c>
      <c r="M1975" s="4">
        <v>240</v>
      </c>
      <c r="N1975" s="1" t="s">
        <v>511</v>
      </c>
      <c r="O1975" s="4">
        <v>3600</v>
      </c>
      <c r="P1975" s="4"/>
      <c r="Q1975" s="1" t="s">
        <v>858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863</v>
      </c>
      <c r="K1976" s="1" t="s">
        <v>2354</v>
      </c>
      <c r="M1976" s="4">
        <v>240</v>
      </c>
      <c r="N1976" s="1" t="s">
        <v>511</v>
      </c>
      <c r="O1976" s="4">
        <v>3600</v>
      </c>
      <c r="P1976" s="4"/>
      <c r="Q1976" s="1" t="s">
        <v>858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2355</v>
      </c>
      <c r="J1978" s="1" t="s">
        <v>1164</v>
      </c>
      <c r="K1978" s="1" t="s">
        <v>1165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2356</v>
      </c>
      <c r="K1983" s="1" t="s">
        <v>2357</v>
      </c>
      <c r="L1983" s="3">
        <v>1</v>
      </c>
      <c r="M1983" s="4"/>
      <c r="O1983" s="4" t="s">
        <v>31</v>
      </c>
      <c r="P1983" s="4">
        <v>1164000</v>
      </c>
      <c r="Q1983" s="1" t="s">
        <v>761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2358</v>
      </c>
      <c r="K1984" s="1" t="s">
        <v>2359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795</v>
      </c>
      <c r="K1985" s="1" t="s">
        <v>796</v>
      </c>
      <c r="L1985" s="3">
        <v>1</v>
      </c>
      <c r="M1985" s="4"/>
      <c r="O1985" s="4" t="s">
        <v>31</v>
      </c>
      <c r="P1985" s="4">
        <v>810000</v>
      </c>
      <c r="Q1985" s="1" t="s">
        <v>797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775</v>
      </c>
      <c r="K1986" s="1" t="s">
        <v>776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2360</v>
      </c>
      <c r="J1988" s="1" t="s">
        <v>2361</v>
      </c>
      <c r="K1988" s="1" t="s">
        <v>2362</v>
      </c>
      <c r="L1988" s="3">
        <v>1</v>
      </c>
      <c r="M1988" s="4"/>
      <c r="O1988" s="4" t="s">
        <v>31</v>
      </c>
      <c r="P1988" s="4"/>
      <c r="Q1988" s="1" t="s">
        <v>2363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2361</v>
      </c>
      <c r="K1989" s="1" t="s">
        <v>2362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490</v>
      </c>
      <c r="F1991" s="1" t="s">
        <v>28</v>
      </c>
      <c r="G1991" s="1" t="s">
        <v>2364</v>
      </c>
      <c r="K1991" s="1" t="s">
        <v>1124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1778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492</v>
      </c>
      <c r="M1993" s="4">
        <v>360</v>
      </c>
      <c r="N1993" s="1" t="s">
        <v>511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2365</v>
      </c>
      <c r="M1994" s="4">
        <v>200</v>
      </c>
      <c r="N1994" s="1" t="s">
        <v>511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549</v>
      </c>
      <c r="F1996" s="1" t="s">
        <v>58</v>
      </c>
      <c r="G1996" s="1" t="s">
        <v>2366</v>
      </c>
      <c r="J1996" s="1" t="s">
        <v>581</v>
      </c>
      <c r="K1996" s="1" t="s">
        <v>582</v>
      </c>
      <c r="M1996" s="4">
        <v>40</v>
      </c>
      <c r="N1996" s="1" t="s">
        <v>511</v>
      </c>
      <c r="O1996" s="4">
        <v>47000</v>
      </c>
      <c r="P1996" s="4">
        <v>47000</v>
      </c>
      <c r="Q1996" s="1" t="s">
        <v>559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583</v>
      </c>
      <c r="K1997" s="1" t="s">
        <v>584</v>
      </c>
      <c r="M1997" s="4">
        <v>40</v>
      </c>
      <c r="N1997" s="1" t="s">
        <v>511</v>
      </c>
      <c r="O1997" s="4">
        <v>47000</v>
      </c>
      <c r="P1997" s="4">
        <v>47000</v>
      </c>
      <c r="Q1997" s="1" t="s">
        <v>559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585</v>
      </c>
      <c r="K1998" s="1" t="s">
        <v>586</v>
      </c>
      <c r="M1998" s="4">
        <v>40</v>
      </c>
      <c r="N1998" s="1" t="s">
        <v>511</v>
      </c>
      <c r="O1998" s="4">
        <v>47000</v>
      </c>
      <c r="P1998" s="4">
        <v>47000</v>
      </c>
      <c r="Q1998" s="1" t="s">
        <v>559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577</v>
      </c>
      <c r="K1999" s="1" t="s">
        <v>578</v>
      </c>
      <c r="L1999" s="3">
        <v>1</v>
      </c>
      <c r="M1999" s="4"/>
      <c r="O1999" s="4" t="s">
        <v>31</v>
      </c>
      <c r="P1999" s="4">
        <v>4680000</v>
      </c>
      <c r="Q1999" s="1" t="s">
        <v>559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2367</v>
      </c>
      <c r="H2001" s="1" t="s">
        <v>2368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2080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2369</v>
      </c>
      <c r="K2005" s="1" t="s">
        <v>1918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2370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2371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2372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2373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2374</v>
      </c>
      <c r="J2011" s="1" t="s">
        <v>2375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2376</v>
      </c>
      <c r="H2013" s="1" t="s">
        <v>2377</v>
      </c>
      <c r="J2013" s="1" t="s">
        <v>2378</v>
      </c>
      <c r="K2013" s="1" t="s">
        <v>2379</v>
      </c>
      <c r="L2013" s="3">
        <v>10</v>
      </c>
      <c r="M2013" s="4"/>
      <c r="O2013" s="4" t="s">
        <v>31</v>
      </c>
      <c r="P2013" s="4">
        <v>1468800</v>
      </c>
      <c r="Q2013" s="1" t="s">
        <v>2380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2381</v>
      </c>
      <c r="K2014" s="1" t="s">
        <v>2382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2383</v>
      </c>
      <c r="J2016" s="1" t="s">
        <v>1308</v>
      </c>
      <c r="K2016" s="1" t="s">
        <v>1309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1310</v>
      </c>
      <c r="K2017" s="1" t="s">
        <v>1311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2384</v>
      </c>
      <c r="K2018" s="1" t="s">
        <v>2385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2386</v>
      </c>
      <c r="J2020" s="1" t="s">
        <v>2387</v>
      </c>
      <c r="K2020" s="1" t="s">
        <v>2388</v>
      </c>
      <c r="L2020" s="3">
        <v>4</v>
      </c>
      <c r="M2020" s="4"/>
      <c r="O2020" s="4" t="s">
        <v>31</v>
      </c>
      <c r="P2020" s="4">
        <v>2100000</v>
      </c>
      <c r="Q2020" s="1" t="s">
        <v>733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2389</v>
      </c>
      <c r="K2021" s="1" t="s">
        <v>2390</v>
      </c>
      <c r="L2021" s="3">
        <v>4</v>
      </c>
      <c r="M2021" s="4"/>
      <c r="O2021" s="4" t="s">
        <v>31</v>
      </c>
      <c r="P2021" s="4">
        <v>2100000</v>
      </c>
      <c r="Q2021" s="1" t="s">
        <v>733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2391</v>
      </c>
      <c r="K2022" s="1" t="s">
        <v>2392</v>
      </c>
      <c r="L2022" s="3">
        <v>4</v>
      </c>
      <c r="M2022" s="4"/>
      <c r="O2022" s="4" t="s">
        <v>31</v>
      </c>
      <c r="P2022" s="4">
        <v>2100000</v>
      </c>
      <c r="Q2022" s="1" t="s">
        <v>733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2393</v>
      </c>
      <c r="K2023" s="1" t="s">
        <v>2394</v>
      </c>
      <c r="L2023" s="3">
        <v>4</v>
      </c>
      <c r="M2023" s="4"/>
      <c r="O2023" s="4" t="s">
        <v>31</v>
      </c>
      <c r="P2023" s="4">
        <v>2100000</v>
      </c>
      <c r="Q2023" s="1" t="s">
        <v>733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2395</v>
      </c>
      <c r="J2024" s="1" t="s">
        <v>2396</v>
      </c>
      <c r="K2024" s="1" t="s">
        <v>2397</v>
      </c>
      <c r="L2024" s="3">
        <v>4</v>
      </c>
      <c r="M2024" s="4"/>
      <c r="O2024" s="4" t="s">
        <v>31</v>
      </c>
      <c r="P2024" s="4">
        <v>2100000</v>
      </c>
      <c r="Q2024" s="1" t="s">
        <v>733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2398</v>
      </c>
      <c r="K2025" s="1" t="s">
        <v>2399</v>
      </c>
      <c r="L2025" s="3">
        <v>4</v>
      </c>
      <c r="M2025" s="4"/>
      <c r="O2025" s="4" t="s">
        <v>31</v>
      </c>
      <c r="P2025" s="4">
        <v>2100000</v>
      </c>
      <c r="Q2025" s="1" t="s">
        <v>733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2400</v>
      </c>
      <c r="K2026" s="1" t="s">
        <v>2401</v>
      </c>
      <c r="L2026" s="3">
        <v>4</v>
      </c>
      <c r="M2026" s="4"/>
      <c r="O2026" s="4" t="s">
        <v>31</v>
      </c>
      <c r="P2026" s="4">
        <v>2100000</v>
      </c>
      <c r="Q2026" s="1" t="s">
        <v>733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2402</v>
      </c>
      <c r="K2027" s="1" t="s">
        <v>2403</v>
      </c>
      <c r="L2027" s="3">
        <v>4</v>
      </c>
      <c r="M2027" s="4"/>
      <c r="O2027" s="4" t="s">
        <v>31</v>
      </c>
      <c r="P2027" s="4">
        <v>2100000</v>
      </c>
      <c r="Q2027" s="1" t="s">
        <v>733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2404</v>
      </c>
      <c r="K2028" s="1" t="s">
        <v>2405</v>
      </c>
      <c r="L2028" s="3">
        <v>4</v>
      </c>
      <c r="M2028" s="4"/>
      <c r="O2028" s="4" t="s">
        <v>31</v>
      </c>
      <c r="P2028" s="4">
        <v>2100000</v>
      </c>
      <c r="Q2028" s="1" t="s">
        <v>733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2406</v>
      </c>
      <c r="K2029" s="1" t="s">
        <v>2407</v>
      </c>
      <c r="L2029" s="3">
        <v>4</v>
      </c>
      <c r="M2029" s="4"/>
      <c r="O2029" s="4" t="s">
        <v>31</v>
      </c>
      <c r="P2029" s="4">
        <v>2100000</v>
      </c>
      <c r="Q2029" s="1" t="s">
        <v>733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1245</v>
      </c>
      <c r="K2030" s="1" t="s">
        <v>2408</v>
      </c>
      <c r="L2030" s="3">
        <v>4</v>
      </c>
      <c r="M2030" s="4"/>
      <c r="O2030" s="4" t="s">
        <v>31</v>
      </c>
      <c r="P2030" s="4">
        <v>2100000</v>
      </c>
      <c r="Q2030" s="1" t="s">
        <v>733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1247</v>
      </c>
      <c r="K2031" s="1" t="s">
        <v>2409</v>
      </c>
      <c r="L2031" s="3">
        <v>4</v>
      </c>
      <c r="M2031" s="4"/>
      <c r="O2031" s="4" t="s">
        <v>31</v>
      </c>
      <c r="P2031" s="4">
        <v>2100000</v>
      </c>
      <c r="Q2031" s="1" t="s">
        <v>733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1239</v>
      </c>
      <c r="K2032" s="1" t="s">
        <v>2410</v>
      </c>
      <c r="L2032" s="3">
        <v>2</v>
      </c>
      <c r="M2032" s="4"/>
      <c r="O2032" s="4" t="s">
        <v>31</v>
      </c>
      <c r="P2032" s="4">
        <v>2100000</v>
      </c>
      <c r="Q2032" s="1" t="s">
        <v>733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1261</v>
      </c>
      <c r="K2033" s="1" t="s">
        <v>2411</v>
      </c>
      <c r="L2033" s="3">
        <v>1</v>
      </c>
      <c r="M2033" s="4"/>
      <c r="O2033" s="4" t="s">
        <v>31</v>
      </c>
      <c r="P2033" s="4"/>
      <c r="Q2033" s="1" t="s">
        <v>733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1259</v>
      </c>
      <c r="K2034" s="1" t="s">
        <v>2412</v>
      </c>
      <c r="L2034" s="3">
        <v>1</v>
      </c>
      <c r="M2034" s="4"/>
      <c r="O2034" s="4" t="s">
        <v>31</v>
      </c>
      <c r="P2034" s="4"/>
      <c r="Q2034" s="1" t="s">
        <v>733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1263</v>
      </c>
      <c r="K2035" s="1" t="s">
        <v>2413</v>
      </c>
      <c r="L2035" s="3">
        <v>2</v>
      </c>
      <c r="M2035" s="4"/>
      <c r="O2035" s="4" t="s">
        <v>31</v>
      </c>
      <c r="P2035" s="4"/>
      <c r="Q2035" s="1" t="s">
        <v>733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2414</v>
      </c>
      <c r="F2037" s="1" t="s">
        <v>28</v>
      </c>
      <c r="G2037" s="1" t="s">
        <v>2415</v>
      </c>
      <c r="J2037" s="1" t="s">
        <v>2416</v>
      </c>
      <c r="K2037" s="1" t="s">
        <v>2417</v>
      </c>
      <c r="L2037" s="3">
        <v>6</v>
      </c>
      <c r="M2037" s="4"/>
      <c r="O2037" s="4" t="s">
        <v>31</v>
      </c>
      <c r="P2037" s="4">
        <v>1620000</v>
      </c>
      <c r="Q2037" s="1" t="s">
        <v>733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2414</v>
      </c>
      <c r="F2039" s="1" t="s">
        <v>28</v>
      </c>
      <c r="G2039" s="1" t="s">
        <v>2418</v>
      </c>
      <c r="K2039" s="1" t="s">
        <v>1110</v>
      </c>
      <c r="L2039" s="3">
        <v>1</v>
      </c>
      <c r="M2039" s="4"/>
      <c r="O2039" s="4" t="s">
        <v>31</v>
      </c>
      <c r="P2039" s="4">
        <v>4560000</v>
      </c>
      <c r="Q2039" s="1" t="s">
        <v>2419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2414</v>
      </c>
      <c r="F2041" s="1" t="s">
        <v>28</v>
      </c>
      <c r="G2041" s="1" t="s">
        <v>2420</v>
      </c>
      <c r="J2041" s="1" t="s">
        <v>2421</v>
      </c>
      <c r="K2041" s="1" t="s">
        <v>2422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2423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2421</v>
      </c>
      <c r="K2042" s="1" t="s">
        <v>2422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2424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2425</v>
      </c>
      <c r="K2043" s="1" t="s">
        <v>2426</v>
      </c>
      <c r="L2043" s="3">
        <v>7</v>
      </c>
      <c r="M2043" s="4"/>
      <c r="O2043" s="4" t="s">
        <v>31</v>
      </c>
      <c r="P2043" s="4">
        <v>2092500</v>
      </c>
      <c r="Q2043" s="1" t="s">
        <v>2427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2425</v>
      </c>
      <c r="K2044" s="1" t="s">
        <v>2426</v>
      </c>
      <c r="L2044" s="3">
        <v>1</v>
      </c>
      <c r="M2044" s="4"/>
      <c r="O2044" s="4" t="s">
        <v>31</v>
      </c>
      <c r="P2044" s="4">
        <v>1953000</v>
      </c>
      <c r="Q2044" s="1" t="s">
        <v>685</v>
      </c>
      <c r="R2044" s="5"/>
      <c r="S2044" s="5"/>
      <c r="T2044" s="4"/>
      <c r="U2044" s="18" t="s">
        <v>2428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2429</v>
      </c>
      <c r="K2046" s="1" t="s">
        <v>2430</v>
      </c>
      <c r="L2046" s="3">
        <v>2</v>
      </c>
      <c r="M2046" s="4"/>
      <c r="O2046" s="4" t="s">
        <v>31</v>
      </c>
      <c r="P2046" s="4">
        <v>1600000</v>
      </c>
      <c r="Q2046" s="1" t="s">
        <v>1054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2431</v>
      </c>
      <c r="L2047" s="3">
        <v>2</v>
      </c>
      <c r="M2047" s="4"/>
      <c r="O2047" s="4" t="s">
        <v>31</v>
      </c>
      <c r="P2047" s="4">
        <v>1600000</v>
      </c>
      <c r="Q2047" s="1" t="s">
        <v>1054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2432</v>
      </c>
      <c r="L2048" s="3">
        <v>2</v>
      </c>
      <c r="M2048" s="4"/>
      <c r="O2048" s="4" t="s">
        <v>31</v>
      </c>
      <c r="P2048" s="4">
        <v>1600000</v>
      </c>
      <c r="Q2048" s="1" t="s">
        <v>1054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2433</v>
      </c>
      <c r="L2049" s="3">
        <v>2</v>
      </c>
      <c r="M2049" s="4"/>
      <c r="O2049" s="4" t="s">
        <v>31</v>
      </c>
      <c r="P2049" s="4">
        <v>1600000</v>
      </c>
      <c r="Q2049" s="1" t="s">
        <v>1054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2434</v>
      </c>
      <c r="L2050" s="3">
        <v>2</v>
      </c>
      <c r="M2050" s="4"/>
      <c r="O2050" s="4" t="s">
        <v>31</v>
      </c>
      <c r="P2050" s="4">
        <v>1356000</v>
      </c>
      <c r="Q2050" s="1" t="s">
        <v>1325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2435</v>
      </c>
      <c r="L2051" s="3">
        <v>2</v>
      </c>
      <c r="M2051" s="4"/>
      <c r="O2051" s="4" t="s">
        <v>31</v>
      </c>
      <c r="P2051" s="4">
        <v>1356000</v>
      </c>
      <c r="Q2051" s="1" t="s">
        <v>1325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2436</v>
      </c>
      <c r="K2053" s="1" t="s">
        <v>1813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762</v>
      </c>
      <c r="F2055" s="1" t="s">
        <v>58</v>
      </c>
      <c r="G2055" s="1" t="s">
        <v>2437</v>
      </c>
      <c r="J2055" s="1" t="s">
        <v>1308</v>
      </c>
      <c r="K2055" s="1" t="s">
        <v>1309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1310</v>
      </c>
      <c r="K2056" s="1" t="s">
        <v>1311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2384</v>
      </c>
      <c r="K2057" s="1" t="s">
        <v>2385</v>
      </c>
      <c r="L2057" s="3">
        <v>5</v>
      </c>
      <c r="M2057" s="4"/>
      <c r="O2057" s="4" t="s">
        <v>31</v>
      </c>
      <c r="P2057" s="4">
        <v>1625000</v>
      </c>
      <c r="Q2057" s="1" t="s">
        <v>2438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2439</v>
      </c>
      <c r="H2059" s="1" t="s">
        <v>2440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1590</v>
      </c>
      <c r="K2061" s="1" t="s">
        <v>1686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2441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2442</v>
      </c>
      <c r="H2064" s="1" t="s">
        <v>2443</v>
      </c>
      <c r="J2064" s="1" t="s">
        <v>2444</v>
      </c>
      <c r="K2064" s="1" t="s">
        <v>1446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2445</v>
      </c>
      <c r="K2065" s="1" t="s">
        <v>2135</v>
      </c>
      <c r="L2065" s="3">
        <v>2</v>
      </c>
      <c r="M2065" s="4"/>
      <c r="O2065" s="4" t="s">
        <v>31</v>
      </c>
      <c r="P2065" s="4">
        <v>1416000</v>
      </c>
      <c r="Q2065" s="1" t="s">
        <v>1618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1590</v>
      </c>
      <c r="K2066" s="1" t="s">
        <v>1686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601</v>
      </c>
      <c r="F2068" s="1" t="s">
        <v>28</v>
      </c>
      <c r="G2068" s="1" t="s">
        <v>2446</v>
      </c>
      <c r="H2068" s="1" t="s">
        <v>2446</v>
      </c>
      <c r="K2068" s="1" t="s">
        <v>603</v>
      </c>
      <c r="L2068" s="3">
        <v>10</v>
      </c>
      <c r="M2068" s="4"/>
      <c r="O2068" s="4" t="s">
        <v>31</v>
      </c>
      <c r="P2068" s="4">
        <v>582000</v>
      </c>
      <c r="Q2068" s="1" t="s">
        <v>1216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601</v>
      </c>
      <c r="F2070" s="1" t="s">
        <v>28</v>
      </c>
      <c r="G2070" s="1" t="s">
        <v>2447</v>
      </c>
      <c r="K2070" s="1" t="s">
        <v>603</v>
      </c>
      <c r="L2070" s="3">
        <v>10</v>
      </c>
      <c r="M2070" s="4"/>
      <c r="O2070" s="4" t="s">
        <v>31</v>
      </c>
      <c r="P2070" s="4">
        <v>582000</v>
      </c>
      <c r="Q2070" s="1" t="s">
        <v>1216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601</v>
      </c>
      <c r="F2072" s="1" t="s">
        <v>28</v>
      </c>
      <c r="G2072" s="1" t="s">
        <v>2448</v>
      </c>
      <c r="K2072" s="1" t="s">
        <v>603</v>
      </c>
      <c r="L2072" s="3">
        <v>10</v>
      </c>
      <c r="M2072" s="4"/>
      <c r="O2072" s="4" t="s">
        <v>31</v>
      </c>
      <c r="P2072" s="4">
        <v>582000</v>
      </c>
      <c r="Q2072" s="1" t="s">
        <v>1216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2449</v>
      </c>
      <c r="K2074" s="1" t="s">
        <v>2450</v>
      </c>
      <c r="L2074" s="3">
        <v>1</v>
      </c>
      <c r="M2074" s="4"/>
      <c r="O2074" s="4" t="s">
        <v>31</v>
      </c>
      <c r="P2074" s="4">
        <v>1560000</v>
      </c>
      <c r="Q2074" s="1" t="s">
        <v>1425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1425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2414</v>
      </c>
      <c r="F2077" s="1" t="s">
        <v>28</v>
      </c>
      <c r="G2077" s="1" t="s">
        <v>2451</v>
      </c>
      <c r="K2077" s="1" t="s">
        <v>2417</v>
      </c>
      <c r="L2077" s="3">
        <v>9</v>
      </c>
      <c r="M2077" s="4"/>
      <c r="O2077" s="4" t="s">
        <v>31</v>
      </c>
      <c r="P2077" s="4">
        <v>1620000</v>
      </c>
      <c r="Q2077" s="1" t="s">
        <v>1888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2337</v>
      </c>
      <c r="F2079" s="1" t="s">
        <v>28</v>
      </c>
      <c r="G2079" s="1" t="s">
        <v>2452</v>
      </c>
      <c r="K2079" s="1" t="s">
        <v>2453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2454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2086</v>
      </c>
      <c r="F2084" s="1" t="s">
        <v>28</v>
      </c>
      <c r="G2084" s="1" t="s">
        <v>2455</v>
      </c>
      <c r="J2084" s="1" t="s">
        <v>2456</v>
      </c>
      <c r="K2084" s="1" t="s">
        <v>2091</v>
      </c>
      <c r="M2084" s="4">
        <v>54</v>
      </c>
      <c r="N2084" s="1" t="s">
        <v>511</v>
      </c>
      <c r="O2084" s="4">
        <v>12000</v>
      </c>
      <c r="P2084" s="4"/>
      <c r="Q2084" s="1" t="s">
        <v>2090</v>
      </c>
      <c r="R2084" s="5"/>
      <c r="S2084" s="5"/>
      <c r="T2084" s="4"/>
      <c r="U2084" s="18" t="s">
        <v>2457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2088</v>
      </c>
      <c r="K2085" s="1" t="s">
        <v>2089</v>
      </c>
      <c r="M2085" s="4">
        <v>45</v>
      </c>
      <c r="N2085" s="1" t="s">
        <v>511</v>
      </c>
      <c r="O2085" s="4">
        <v>12000</v>
      </c>
      <c r="P2085" s="4"/>
      <c r="Q2085" s="1" t="s">
        <v>2090</v>
      </c>
      <c r="R2085" s="5"/>
      <c r="S2085" s="5"/>
      <c r="T2085" s="4"/>
      <c r="U2085" s="18" t="s">
        <v>2457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2458</v>
      </c>
      <c r="K2086" s="1" t="s">
        <v>2459</v>
      </c>
      <c r="M2086" s="4">
        <v>9</v>
      </c>
      <c r="N2086" s="1" t="s">
        <v>511</v>
      </c>
      <c r="O2086" s="4">
        <v>12000</v>
      </c>
      <c r="P2086" s="4"/>
      <c r="Q2086" s="1" t="s">
        <v>2090</v>
      </c>
      <c r="R2086" s="5"/>
      <c r="S2086" s="5"/>
      <c r="T2086" s="4"/>
      <c r="U2086" s="18" t="s">
        <v>2457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Row],[ID]]="",B2086,nota[[#This Row],[ID]]))</f>
        <v/>
      </c>
      <c r="C2087" s="1" t="str">
        <f>IF(nota[[#This Row],[ID]]="",C2086,nota[[#This Row],[SUPPLIER]])</f>
        <v>JAYA MAKMUR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2460</v>
      </c>
      <c r="K2088" s="1" t="s">
        <v>2239</v>
      </c>
      <c r="L2088" s="3">
        <v>1</v>
      </c>
      <c r="M2088" s="4"/>
      <c r="O2088" s="4" t="s">
        <v>31</v>
      </c>
      <c r="P2088" s="4">
        <v>1035000</v>
      </c>
      <c r="Q2088" s="1" t="s">
        <v>1059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2461</v>
      </c>
      <c r="L2089" s="3">
        <v>1</v>
      </c>
      <c r="M2089" s="4"/>
      <c r="O2089" s="4" t="s">
        <v>31</v>
      </c>
      <c r="P2089" s="4">
        <v>1450000</v>
      </c>
      <c r="Q2089" s="1" t="s">
        <v>2462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605</v>
      </c>
      <c r="F2091" s="1" t="s">
        <v>28</v>
      </c>
      <c r="G2091" s="1" t="s">
        <v>2463</v>
      </c>
      <c r="K2091" s="1" t="s">
        <v>607</v>
      </c>
      <c r="L2091" s="3">
        <v>3</v>
      </c>
      <c r="M2091" s="4"/>
      <c r="O2091" s="4" t="s">
        <v>31</v>
      </c>
      <c r="P2091" s="4">
        <v>2850000</v>
      </c>
      <c r="Q2091" s="1" t="s">
        <v>608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930</v>
      </c>
      <c r="L2092" s="3">
        <v>2</v>
      </c>
      <c r="M2092" s="4"/>
      <c r="O2092" s="4" t="s">
        <v>31</v>
      </c>
      <c r="P2092" s="4">
        <v>3300000</v>
      </c>
      <c r="Q2092" s="1" t="s">
        <v>608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1118</v>
      </c>
      <c r="L2093" s="3">
        <v>3</v>
      </c>
      <c r="M2093" s="4"/>
      <c r="O2093" s="4" t="s">
        <v>31</v>
      </c>
      <c r="P2093" s="4">
        <v>1980000</v>
      </c>
      <c r="Q2093" s="1" t="s">
        <v>615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1457</v>
      </c>
      <c r="L2094" s="3">
        <v>1</v>
      </c>
      <c r="M2094" s="4"/>
      <c r="O2094" s="4" t="s">
        <v>31</v>
      </c>
      <c r="P2094" s="4">
        <v>1800000</v>
      </c>
      <c r="Q2094" s="1" t="s">
        <v>615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610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2464</v>
      </c>
      <c r="J2097" s="1" t="s">
        <v>2465</v>
      </c>
      <c r="K2097" s="1" t="s">
        <v>2466</v>
      </c>
      <c r="L2097" s="3">
        <v>1</v>
      </c>
      <c r="M2097" s="4"/>
      <c r="O2097" s="4" t="s">
        <v>31</v>
      </c>
      <c r="P2097" s="4">
        <v>864000</v>
      </c>
      <c r="Q2097" s="1" t="s">
        <v>1598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2467</v>
      </c>
      <c r="J2099" s="1" t="s">
        <v>920</v>
      </c>
      <c r="K2099" s="1" t="s">
        <v>921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2468</v>
      </c>
      <c r="H2102" s="1" t="s">
        <v>2469</v>
      </c>
      <c r="J2102" s="1" t="s">
        <v>2470</v>
      </c>
      <c r="K2102" s="1" t="s">
        <v>2471</v>
      </c>
      <c r="L2102" s="3">
        <v>1</v>
      </c>
      <c r="M2102" s="4"/>
      <c r="O2102" s="4" t="s">
        <v>31</v>
      </c>
      <c r="P2102" s="4">
        <v>2592000</v>
      </c>
      <c r="Q2102" s="1" t="s">
        <v>575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2472</v>
      </c>
      <c r="L2103" s="3">
        <v>3</v>
      </c>
      <c r="M2103" s="4"/>
      <c r="O2103" s="4" t="s">
        <v>31</v>
      </c>
      <c r="P2103" s="4">
        <v>5184000</v>
      </c>
      <c r="Q2103" s="1" t="s">
        <v>2205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2473</v>
      </c>
      <c r="L2104" s="3">
        <v>3</v>
      </c>
      <c r="M2104" s="4"/>
      <c r="O2104" s="4" t="s">
        <v>31</v>
      </c>
      <c r="P2104" s="4">
        <v>5184000</v>
      </c>
      <c r="Q2104" s="1" t="s">
        <v>2205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2474</v>
      </c>
      <c r="L2105" s="3">
        <v>3</v>
      </c>
      <c r="M2105" s="4"/>
      <c r="O2105" s="4" t="s">
        <v>31</v>
      </c>
      <c r="P2105" s="4">
        <v>5184000</v>
      </c>
      <c r="Q2105" s="1" t="s">
        <v>2205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2475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532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1590</v>
      </c>
      <c r="K2112" s="1" t="s">
        <v>1686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762</v>
      </c>
      <c r="F2114" s="1" t="s">
        <v>58</v>
      </c>
      <c r="G2114" s="1" t="s">
        <v>2476</v>
      </c>
      <c r="J2114" s="1" t="s">
        <v>1938</v>
      </c>
      <c r="K2114" s="1" t="s">
        <v>1939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1940</v>
      </c>
      <c r="K2115" s="1" t="s">
        <v>1941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2477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1948</v>
      </c>
      <c r="K2117" s="1" t="s">
        <v>1949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1942</v>
      </c>
      <c r="K2118" s="1" t="s">
        <v>1943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1944</v>
      </c>
      <c r="K2119" s="1" t="s">
        <v>1945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2478</v>
      </c>
      <c r="K2121" s="1" t="s">
        <v>2479</v>
      </c>
      <c r="L2121" s="3">
        <v>1</v>
      </c>
      <c r="M2121" s="4"/>
      <c r="O2121" s="4" t="s">
        <v>31</v>
      </c>
      <c r="P2121" s="4">
        <v>1242000</v>
      </c>
      <c r="Q2121" s="1" t="s">
        <v>951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2478</v>
      </c>
      <c r="K2122" s="1" t="s">
        <v>2479</v>
      </c>
      <c r="L2122" s="3">
        <v>1</v>
      </c>
      <c r="M2122" s="4"/>
      <c r="O2122" s="4" t="s">
        <v>31</v>
      </c>
      <c r="P2122" s="4">
        <v>0</v>
      </c>
      <c r="Q2122" s="1" t="s">
        <v>951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2480</v>
      </c>
      <c r="K2123" s="1" t="s">
        <v>2481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2482</v>
      </c>
      <c r="K2125" s="1" t="s">
        <v>2483</v>
      </c>
      <c r="L2125" s="3">
        <v>5</v>
      </c>
      <c r="M2125" s="4"/>
      <c r="O2125" s="4" t="s">
        <v>31</v>
      </c>
      <c r="P2125" s="4">
        <v>1750000</v>
      </c>
      <c r="Q2125" s="1" t="s">
        <v>1705</v>
      </c>
      <c r="R2125" s="5"/>
      <c r="S2125" s="5"/>
      <c r="T2125" s="4"/>
      <c r="U2125" s="18" t="s">
        <v>2484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2086</v>
      </c>
      <c r="F2127" s="1" t="s">
        <v>28</v>
      </c>
      <c r="G2127" s="1" t="s">
        <v>2485</v>
      </c>
      <c r="J2127" s="1" t="s">
        <v>2486</v>
      </c>
      <c r="K2127" s="1" t="s">
        <v>2487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2488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2489</v>
      </c>
      <c r="K2128" s="1" t="s">
        <v>2490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2488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2491</v>
      </c>
      <c r="K2129" s="1" t="s">
        <v>2492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2488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2493</v>
      </c>
      <c r="H2131" s="1" t="s">
        <v>2494</v>
      </c>
      <c r="J2131" s="1" t="s">
        <v>2495</v>
      </c>
      <c r="K2131" s="1" t="s">
        <v>2496</v>
      </c>
      <c r="M2131" s="4">
        <v>20</v>
      </c>
      <c r="N2131" s="1" t="s">
        <v>511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2497</v>
      </c>
      <c r="H2133" s="1" t="s">
        <v>2498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2318</v>
      </c>
      <c r="F2135" s="1" t="s">
        <v>28</v>
      </c>
      <c r="G2135" s="1" t="s">
        <v>2499</v>
      </c>
      <c r="H2135" s="1" t="s">
        <v>2500</v>
      </c>
      <c r="K2135" s="1" t="s">
        <v>2501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2502</v>
      </c>
      <c r="L2136" s="3">
        <v>5</v>
      </c>
      <c r="M2136" s="4"/>
      <c r="O2136" s="4" t="s">
        <v>31</v>
      </c>
      <c r="P2136" s="4">
        <v>1216000</v>
      </c>
      <c r="Q2136" s="1" t="s">
        <v>2503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2504</v>
      </c>
      <c r="K2138" s="1" t="s">
        <v>2505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2506</v>
      </c>
      <c r="L2139" s="3">
        <v>1</v>
      </c>
      <c r="M2139" s="4"/>
      <c r="O2139" s="4" t="s">
        <v>31</v>
      </c>
      <c r="P2139" s="4">
        <v>2940000</v>
      </c>
      <c r="Q2139" s="1" t="s">
        <v>1713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2507</v>
      </c>
      <c r="L2140" s="3">
        <v>1</v>
      </c>
      <c r="M2140" s="4"/>
      <c r="O2140" s="4" t="s">
        <v>31</v>
      </c>
      <c r="P2140" s="4">
        <v>3252000</v>
      </c>
      <c r="Q2140" s="1" t="s">
        <v>1713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2508</v>
      </c>
      <c r="K2142" s="1" t="s">
        <v>2509</v>
      </c>
      <c r="L2142" s="3">
        <v>2</v>
      </c>
      <c r="M2142" s="4"/>
      <c r="O2142" s="4" t="s">
        <v>31</v>
      </c>
      <c r="P2142" s="4">
        <v>4548000</v>
      </c>
      <c r="Q2142" s="1" t="s">
        <v>931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1371</v>
      </c>
      <c r="F2144" s="1" t="s">
        <v>28</v>
      </c>
      <c r="G2144" s="1" t="s">
        <v>2510</v>
      </c>
      <c r="H2144" s="1" t="s">
        <v>2510</v>
      </c>
      <c r="K2144" s="1" t="s">
        <v>2511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1371</v>
      </c>
      <c r="F2146" s="1" t="s">
        <v>28</v>
      </c>
      <c r="G2146" s="1" t="s">
        <v>2512</v>
      </c>
      <c r="H2146" s="1" t="s">
        <v>2512</v>
      </c>
      <c r="K2146" s="1" t="s">
        <v>2513</v>
      </c>
      <c r="L2146" s="3">
        <v>12</v>
      </c>
      <c r="M2146" s="4"/>
      <c r="O2146" s="4" t="s">
        <v>31</v>
      </c>
      <c r="P2146" s="4">
        <v>1950000</v>
      </c>
      <c r="Q2146" s="1" t="s">
        <v>608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2514</v>
      </c>
      <c r="H2148" s="1" t="s">
        <v>2515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2516</v>
      </c>
      <c r="H2150" s="1" t="s">
        <v>2517</v>
      </c>
      <c r="K2150" s="1" t="s">
        <v>2518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636</v>
      </c>
      <c r="K2151" s="1" t="s">
        <v>2519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1408</v>
      </c>
      <c r="K2158" s="1" t="s">
        <v>2520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2521</v>
      </c>
      <c r="J2160" s="1" t="s">
        <v>848</v>
      </c>
      <c r="K2160" s="1" t="s">
        <v>849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2522</v>
      </c>
      <c r="J2162" s="1" t="s">
        <v>936</v>
      </c>
      <c r="K2162" s="1" t="s">
        <v>937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1548</v>
      </c>
      <c r="K2163" s="1" t="s">
        <v>1549</v>
      </c>
      <c r="L2163" s="3">
        <v>5</v>
      </c>
      <c r="M2163" s="4"/>
      <c r="O2163" s="4" t="s">
        <v>31</v>
      </c>
      <c r="P2163" s="4">
        <v>1160000</v>
      </c>
      <c r="Q2163" s="1" t="s">
        <v>507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2523</v>
      </c>
      <c r="K2164" s="1" t="s">
        <v>2524</v>
      </c>
      <c r="L2164" s="3">
        <v>5</v>
      </c>
      <c r="M2164" s="4"/>
      <c r="O2164" s="4" t="s">
        <v>31</v>
      </c>
      <c r="P2164" s="4">
        <v>1536000</v>
      </c>
      <c r="Q2164" s="1" t="s">
        <v>1051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2525</v>
      </c>
      <c r="K2165" s="1" t="s">
        <v>2526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2527</v>
      </c>
      <c r="K2166" s="1" t="s">
        <v>2528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2529</v>
      </c>
      <c r="J2168" s="1" t="s">
        <v>1554</v>
      </c>
      <c r="K2168" s="1" t="s">
        <v>2530</v>
      </c>
      <c r="L2168" s="3">
        <v>1</v>
      </c>
      <c r="M2168" s="4"/>
      <c r="O2168" s="4" t="s">
        <v>31</v>
      </c>
      <c r="P2168" s="4">
        <v>2736000</v>
      </c>
      <c r="Q2168" s="1" t="s">
        <v>1556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1557</v>
      </c>
      <c r="K2169" s="1" t="s">
        <v>2531</v>
      </c>
      <c r="L2169" s="3">
        <v>1</v>
      </c>
      <c r="M2169" s="4"/>
      <c r="O2169" s="4" t="s">
        <v>31</v>
      </c>
      <c r="P2169" s="4">
        <v>2700000</v>
      </c>
      <c r="Q2169" s="1" t="s">
        <v>1325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2532</v>
      </c>
      <c r="J2171" s="1" t="s">
        <v>2533</v>
      </c>
      <c r="K2171" s="1" t="s">
        <v>2534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2535</v>
      </c>
      <c r="K2172" s="1" t="s">
        <v>1810</v>
      </c>
      <c r="L2172" s="3">
        <v>5</v>
      </c>
      <c r="M2172" s="4"/>
      <c r="O2172" s="4" t="s">
        <v>31</v>
      </c>
      <c r="P2172" s="4">
        <v>0</v>
      </c>
      <c r="Q2172" s="1" t="s">
        <v>1054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1924</v>
      </c>
      <c r="F2174" s="1" t="s">
        <v>28</v>
      </c>
      <c r="G2174" s="1" t="s">
        <v>2536</v>
      </c>
      <c r="J2174" s="1" t="s">
        <v>2537</v>
      </c>
      <c r="K2174" s="1" t="s">
        <v>2538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2539</v>
      </c>
      <c r="J2176" s="1" t="s">
        <v>2025</v>
      </c>
      <c r="K2176" s="1" t="s">
        <v>2026</v>
      </c>
      <c r="L2176" s="3">
        <v>5</v>
      </c>
      <c r="M2176" s="4"/>
      <c r="O2176" s="4" t="s">
        <v>31</v>
      </c>
      <c r="P2176" s="4">
        <v>1728000</v>
      </c>
      <c r="Q2176" s="1" t="s">
        <v>758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1236</v>
      </c>
      <c r="K2177" s="1" t="s">
        <v>1237</v>
      </c>
      <c r="L2177" s="3">
        <v>1</v>
      </c>
      <c r="M2177" s="4"/>
      <c r="O2177" s="4" t="s">
        <v>31</v>
      </c>
      <c r="P2177" s="4">
        <v>1800000</v>
      </c>
      <c r="Q2177" s="1" t="s">
        <v>1235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2540</v>
      </c>
      <c r="H2179" s="1" t="s">
        <v>2540</v>
      </c>
      <c r="K2179" s="1" t="s">
        <v>2541</v>
      </c>
      <c r="L2179" s="3">
        <v>1</v>
      </c>
      <c r="M2179" s="4"/>
      <c r="O2179" s="4" t="s">
        <v>31</v>
      </c>
      <c r="P2179" s="4">
        <v>2320000</v>
      </c>
      <c r="Q2179" s="1" t="s">
        <v>2542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2543</v>
      </c>
      <c r="L2180" s="3">
        <v>1</v>
      </c>
      <c r="M2180" s="4"/>
      <c r="O2180" s="4" t="s">
        <v>31</v>
      </c>
      <c r="P2180" s="4">
        <v>1450000</v>
      </c>
      <c r="Q2180" s="1" t="s">
        <v>2462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2544</v>
      </c>
      <c r="J2182" s="1" t="s">
        <v>282</v>
      </c>
      <c r="K2182" s="1" t="s">
        <v>2545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2546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2547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2548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2549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2550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2551</v>
      </c>
      <c r="H2189" s="1" t="s">
        <v>2552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1008</v>
      </c>
      <c r="K2190" s="1" t="s">
        <v>1702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2553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2554</v>
      </c>
      <c r="J2194" s="1" t="s">
        <v>2535</v>
      </c>
      <c r="K2194" s="1" t="s">
        <v>1810</v>
      </c>
      <c r="L2194" s="3">
        <v>4</v>
      </c>
      <c r="M2194" s="4"/>
      <c r="O2194" s="4" t="s">
        <v>31</v>
      </c>
      <c r="P2194" s="4"/>
      <c r="Q2194" s="1" t="s">
        <v>1054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643</v>
      </c>
      <c r="F2196" s="1" t="s">
        <v>28</v>
      </c>
      <c r="G2196" s="1" t="s">
        <v>2555</v>
      </c>
      <c r="K2196" s="1" t="s">
        <v>1831</v>
      </c>
      <c r="L2196" s="3">
        <v>10</v>
      </c>
      <c r="M2196" s="4"/>
      <c r="O2196" s="4" t="s">
        <v>31</v>
      </c>
      <c r="P2196" s="4">
        <v>620000</v>
      </c>
      <c r="Q2196" s="1" t="s">
        <v>507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2556</v>
      </c>
      <c r="K2198" s="1" t="s">
        <v>2557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2558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2559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1393</v>
      </c>
      <c r="K2202" s="1" t="s">
        <v>2560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1401</v>
      </c>
      <c r="K2203" s="1" t="s">
        <v>1402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1399</v>
      </c>
      <c r="K2204" s="1" t="s">
        <v>1400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641</v>
      </c>
      <c r="K2205" s="1" t="s">
        <v>642</v>
      </c>
      <c r="L2205" s="3">
        <v>2</v>
      </c>
      <c r="M2205" s="4"/>
      <c r="O2205" s="4" t="s">
        <v>31</v>
      </c>
      <c r="P2205" s="4">
        <v>1260000</v>
      </c>
      <c r="Q2205" s="1" t="s">
        <v>2561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1671</v>
      </c>
      <c r="K2206" s="1" t="s">
        <v>1672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2337</v>
      </c>
      <c r="F2208" s="1" t="s">
        <v>28</v>
      </c>
      <c r="G2208" s="1" t="s">
        <v>2562</v>
      </c>
      <c r="H2208" s="1" t="s">
        <v>2563</v>
      </c>
      <c r="J2208" s="1" t="s">
        <v>2564</v>
      </c>
      <c r="K2208" s="1" t="s">
        <v>847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2565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745</v>
      </c>
      <c r="K2211" s="1" t="s">
        <v>746</v>
      </c>
      <c r="L2211" s="3">
        <v>2</v>
      </c>
      <c r="M2211" s="4"/>
      <c r="O2211" s="4" t="s">
        <v>31</v>
      </c>
      <c r="P2211" s="4">
        <v>1656000</v>
      </c>
      <c r="Q2211" s="1" t="s">
        <v>747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786</v>
      </c>
      <c r="K2212" s="1" t="s">
        <v>787</v>
      </c>
      <c r="L2212" s="3">
        <v>2</v>
      </c>
      <c r="M2212" s="4"/>
      <c r="O2212" s="4" t="s">
        <v>31</v>
      </c>
      <c r="P2212" s="4">
        <v>1377600</v>
      </c>
      <c r="Q2212" s="1" t="s">
        <v>788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1766</v>
      </c>
      <c r="K2213" s="1" t="s">
        <v>1767</v>
      </c>
      <c r="L2213" s="3">
        <v>2</v>
      </c>
      <c r="M2213" s="4"/>
      <c r="O2213" s="4" t="s">
        <v>31</v>
      </c>
      <c r="P2213" s="4">
        <v>1494000</v>
      </c>
      <c r="Q2213" s="1" t="s">
        <v>1583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1768</v>
      </c>
      <c r="K2214" s="1" t="s">
        <v>1769</v>
      </c>
      <c r="L2214" s="3">
        <v>2</v>
      </c>
      <c r="M2214" s="4"/>
      <c r="O2214" s="4" t="s">
        <v>31</v>
      </c>
      <c r="P2214" s="4">
        <v>1413600</v>
      </c>
      <c r="Q2214" s="1" t="s">
        <v>2566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2567</v>
      </c>
      <c r="K2215" s="1" t="s">
        <v>2568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2569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2570</v>
      </c>
      <c r="J2217" s="1" t="s">
        <v>679</v>
      </c>
      <c r="K2217" s="1" t="s">
        <v>680</v>
      </c>
      <c r="L2217" s="3">
        <v>4</v>
      </c>
      <c r="M2217" s="4"/>
      <c r="O2217" s="4" t="s">
        <v>31</v>
      </c>
      <c r="P2217" s="4"/>
      <c r="Q2217" s="1" t="s">
        <v>1054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2571</v>
      </c>
      <c r="K2219" s="1" t="s">
        <v>2572</v>
      </c>
      <c r="M2219" s="4">
        <v>100</v>
      </c>
      <c r="N2219" s="1" t="s">
        <v>511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2573</v>
      </c>
      <c r="L2220" s="3">
        <v>3</v>
      </c>
      <c r="M2220" s="4"/>
      <c r="O2220" s="4" t="s">
        <v>31</v>
      </c>
      <c r="P2220" s="4">
        <v>1428000</v>
      </c>
      <c r="Q2220" s="1" t="s">
        <v>2574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2575</v>
      </c>
      <c r="L2221" s="3">
        <v>3</v>
      </c>
      <c r="M2221" s="4"/>
      <c r="O2221" s="4" t="s">
        <v>31</v>
      </c>
      <c r="P2221" s="4">
        <v>1428000</v>
      </c>
      <c r="Q2221" s="1" t="s">
        <v>2574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2086</v>
      </c>
      <c r="F2223" s="1" t="s">
        <v>28</v>
      </c>
      <c r="G2223" s="1" t="s">
        <v>2576</v>
      </c>
      <c r="K2223" s="1" t="s">
        <v>2487</v>
      </c>
      <c r="M2223" s="4">
        <v>36</v>
      </c>
      <c r="N2223" s="1" t="s">
        <v>511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2490</v>
      </c>
      <c r="M2224" s="4">
        <v>36</v>
      </c>
      <c r="N2224" s="1" t="s">
        <v>511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2492</v>
      </c>
      <c r="M2225" s="4">
        <v>36</v>
      </c>
      <c r="N2225" s="1" t="s">
        <v>511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2577</v>
      </c>
      <c r="M2226" s="4">
        <v>36</v>
      </c>
      <c r="N2226" s="1" t="s">
        <v>511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1704</v>
      </c>
      <c r="L2228" s="3">
        <v>5</v>
      </c>
      <c r="M2228" s="4"/>
      <c r="O2228" s="4" t="s">
        <v>31</v>
      </c>
      <c r="P2228" s="4">
        <v>1750000</v>
      </c>
      <c r="Q2228" s="1" t="s">
        <v>1705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2578</v>
      </c>
      <c r="K2230" s="1" t="s">
        <v>835</v>
      </c>
      <c r="M2230" s="4">
        <v>48</v>
      </c>
      <c r="N2230" s="1" t="s">
        <v>511</v>
      </c>
      <c r="O2230" s="4">
        <v>1200</v>
      </c>
      <c r="P2230" s="4"/>
      <c r="R2230" s="5"/>
      <c r="S2230" s="5"/>
      <c r="T2230" s="4"/>
      <c r="U2230" s="18" t="s">
        <v>2579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836</v>
      </c>
      <c r="M2231" s="4">
        <v>48</v>
      </c>
      <c r="N2231" s="1" t="s">
        <v>511</v>
      </c>
      <c r="O2231" s="4">
        <v>1200</v>
      </c>
      <c r="P2231" s="4"/>
      <c r="R2231" s="5"/>
      <c r="S2231" s="5"/>
      <c r="T2231" s="4"/>
      <c r="U2231" s="18" t="s">
        <v>2579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833</v>
      </c>
      <c r="M2232" s="4">
        <v>50</v>
      </c>
      <c r="N2232" s="1" t="s">
        <v>511</v>
      </c>
      <c r="O2232" s="4">
        <v>3350</v>
      </c>
      <c r="P2232" s="4"/>
      <c r="R2232" s="5"/>
      <c r="S2232" s="5"/>
      <c r="T2232" s="4"/>
      <c r="U2232" s="18" t="s">
        <v>2579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834</v>
      </c>
      <c r="M2233" s="4">
        <v>50</v>
      </c>
      <c r="N2233" s="1" t="s">
        <v>511</v>
      </c>
      <c r="O2233" s="4">
        <v>3550</v>
      </c>
      <c r="P2233" s="4"/>
      <c r="R2233" s="5"/>
      <c r="S2233" s="5"/>
      <c r="T2233" s="4"/>
      <c r="U2233" s="18" t="s">
        <v>2579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831</v>
      </c>
      <c r="M2234" s="4">
        <v>50</v>
      </c>
      <c r="N2234" s="1" t="s">
        <v>511</v>
      </c>
      <c r="O2234" s="4">
        <v>4250</v>
      </c>
      <c r="P2234" s="4"/>
      <c r="R2234" s="5"/>
      <c r="S2234" s="5"/>
      <c r="T2234" s="4"/>
      <c r="U2234" s="18" t="s">
        <v>2579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2580</v>
      </c>
      <c r="M2235" s="4">
        <v>50</v>
      </c>
      <c r="N2235" s="1" t="s">
        <v>511</v>
      </c>
      <c r="O2235" s="4">
        <v>4550</v>
      </c>
      <c r="P2235" s="4"/>
      <c r="R2235" s="5"/>
      <c r="S2235" s="5"/>
      <c r="T2235" s="4"/>
      <c r="U2235" s="18" t="s">
        <v>2579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2581</v>
      </c>
      <c r="K2237" s="1" t="s">
        <v>2582</v>
      </c>
      <c r="L2237" s="3">
        <v>3</v>
      </c>
      <c r="M2237" s="4"/>
      <c r="O2237" s="4" t="s">
        <v>31</v>
      </c>
      <c r="P2237" s="4">
        <v>1300000</v>
      </c>
      <c r="Q2237" s="1" t="s">
        <v>618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2583</v>
      </c>
      <c r="H2239" s="1" t="s">
        <v>2584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2585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2586</v>
      </c>
      <c r="K2241" s="1" t="s">
        <v>2587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1446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2588</v>
      </c>
      <c r="L2243" s="3">
        <v>2</v>
      </c>
      <c r="M2243" s="4"/>
      <c r="O2243" s="4" t="s">
        <v>31</v>
      </c>
      <c r="P2243" s="4">
        <v>1008000</v>
      </c>
      <c r="Q2243" s="1" t="s">
        <v>1618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2589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2590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2591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2592</v>
      </c>
      <c r="H2248" s="1" t="s">
        <v>2593</v>
      </c>
      <c r="K2248" s="1" t="s">
        <v>2202</v>
      </c>
      <c r="L2248" s="3">
        <v>1</v>
      </c>
      <c r="M2248" s="4"/>
      <c r="O2248" s="4" t="s">
        <v>31</v>
      </c>
      <c r="P2248" s="4">
        <v>2250000</v>
      </c>
      <c r="Q2248" s="1" t="s">
        <v>2203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2594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1446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2047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2595</v>
      </c>
      <c r="H2253" s="1" t="s">
        <v>2596</v>
      </c>
      <c r="J2253" s="1" t="s">
        <v>2597</v>
      </c>
      <c r="K2253" s="1" t="s">
        <v>2594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1445</v>
      </c>
      <c r="K2254" s="1" t="s">
        <v>1446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1030</v>
      </c>
      <c r="K2256" s="1" t="s">
        <v>1031</v>
      </c>
      <c r="L2256" s="3">
        <v>3</v>
      </c>
      <c r="M2256" s="4"/>
      <c r="O2256" s="4" t="s">
        <v>31</v>
      </c>
      <c r="P2256" s="4">
        <v>2980800</v>
      </c>
      <c r="Q2256" s="1" t="s">
        <v>1032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2080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2598</v>
      </c>
      <c r="L2258" s="3">
        <v>5</v>
      </c>
      <c r="M2258" s="4"/>
      <c r="O2258" s="4" t="s">
        <v>31</v>
      </c>
      <c r="P2258" s="4">
        <v>472500</v>
      </c>
      <c r="Q2258" s="1" t="s">
        <v>2599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2600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633</v>
      </c>
      <c r="K2260" s="1" t="s">
        <v>634</v>
      </c>
      <c r="L2260" s="3">
        <v>3</v>
      </c>
      <c r="M2260" s="4"/>
      <c r="O2260" s="4" t="s">
        <v>31</v>
      </c>
      <c r="P2260" s="4">
        <v>1380000</v>
      </c>
      <c r="Q2260" s="1" t="s">
        <v>838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2601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2602</v>
      </c>
      <c r="H2264" s="1" t="s">
        <v>2603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2604</v>
      </c>
      <c r="J2265" s="1" t="s">
        <v>1070</v>
      </c>
      <c r="K2265" s="1" t="s">
        <v>1071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2605</v>
      </c>
      <c r="J2267" s="1" t="s">
        <v>2606</v>
      </c>
      <c r="K2267" s="1" t="s">
        <v>2607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2608</v>
      </c>
      <c r="L2268" s="3">
        <v>2</v>
      </c>
      <c r="M2268" s="4"/>
      <c r="O2268" s="4" t="s">
        <v>31</v>
      </c>
      <c r="P2268" s="4">
        <v>4320000</v>
      </c>
      <c r="Q2268" s="1" t="s">
        <v>758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2609</v>
      </c>
      <c r="J2270" s="1" t="s">
        <v>912</v>
      </c>
      <c r="K2270" s="1" t="s">
        <v>790</v>
      </c>
      <c r="L2270" s="3">
        <v>1</v>
      </c>
      <c r="M2270" s="4"/>
      <c r="O2270" s="4" t="s">
        <v>31</v>
      </c>
      <c r="P2270" s="4">
        <v>1415000</v>
      </c>
      <c r="Q2270" s="1" t="s">
        <v>791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802</v>
      </c>
      <c r="K2271" s="1" t="s">
        <v>803</v>
      </c>
      <c r="L2271" s="3">
        <v>1</v>
      </c>
      <c r="M2271" s="4"/>
      <c r="O2271" s="4" t="s">
        <v>31</v>
      </c>
      <c r="P2271" s="4">
        <v>1600000</v>
      </c>
      <c r="Q2271" s="1" t="s">
        <v>737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2567</v>
      </c>
      <c r="K2274" s="1" t="s">
        <v>2568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2610</v>
      </c>
      <c r="R2274" s="5">
        <v>0.125</v>
      </c>
      <c r="S2274" s="5">
        <v>0.05</v>
      </c>
      <c r="T2274" s="4"/>
      <c r="U2274" s="18" t="s">
        <v>2611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745</v>
      </c>
      <c r="K2275" s="1" t="s">
        <v>746</v>
      </c>
      <c r="L2275" s="3">
        <v>5</v>
      </c>
      <c r="M2275" s="4"/>
      <c r="O2275" s="4" t="s">
        <v>31</v>
      </c>
      <c r="P2275" s="4">
        <v>1656000</v>
      </c>
      <c r="Q2275" s="1" t="s">
        <v>747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1766</v>
      </c>
      <c r="K2276" s="1" t="s">
        <v>1767</v>
      </c>
      <c r="L2276" s="3">
        <v>5</v>
      </c>
      <c r="M2276" s="4"/>
      <c r="O2276" s="4" t="s">
        <v>31</v>
      </c>
      <c r="P2276" s="4">
        <v>1494000</v>
      </c>
      <c r="Q2276" s="1" t="s">
        <v>1583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2567</v>
      </c>
      <c r="K2277" s="1" t="s">
        <v>2568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2569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2612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745</v>
      </c>
      <c r="K2280" s="1" t="s">
        <v>746</v>
      </c>
      <c r="L2280" s="3">
        <v>4</v>
      </c>
      <c r="M2280" s="4"/>
      <c r="O2280" s="4" t="s">
        <v>31</v>
      </c>
      <c r="P2280" s="4">
        <v>1656000</v>
      </c>
      <c r="Q2280" s="1" t="s">
        <v>747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786</v>
      </c>
      <c r="K2281" s="1" t="s">
        <v>787</v>
      </c>
      <c r="L2281" s="3">
        <v>4</v>
      </c>
      <c r="M2281" s="4"/>
      <c r="O2281" s="4" t="s">
        <v>31</v>
      </c>
      <c r="P2281" s="4">
        <v>1377600</v>
      </c>
      <c r="Q2281" s="1" t="s">
        <v>788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1766</v>
      </c>
      <c r="K2282" s="1" t="s">
        <v>1767</v>
      </c>
      <c r="L2282" s="3">
        <v>2</v>
      </c>
      <c r="M2282" s="4"/>
      <c r="O2282" s="4" t="s">
        <v>31</v>
      </c>
      <c r="P2282" s="4">
        <v>1494000</v>
      </c>
      <c r="Q2282" s="1" t="s">
        <v>1583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1768</v>
      </c>
      <c r="K2283" s="1" t="s">
        <v>1769</v>
      </c>
      <c r="L2283" s="3">
        <v>2</v>
      </c>
      <c r="M2283" s="4"/>
      <c r="O2283" s="4" t="s">
        <v>31</v>
      </c>
      <c r="P2283" s="4">
        <v>1413600</v>
      </c>
      <c r="Q2283" s="1" t="s">
        <v>1586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2613</v>
      </c>
      <c r="K2284" s="1" t="s">
        <v>1771</v>
      </c>
      <c r="L2284" s="3">
        <v>2</v>
      </c>
      <c r="M2284" s="4"/>
      <c r="O2284" s="4" t="s">
        <v>31</v>
      </c>
      <c r="P2284" s="4">
        <v>1605600</v>
      </c>
      <c r="Q2284" s="1" t="s">
        <v>1586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2567</v>
      </c>
      <c r="K2285" s="1" t="s">
        <v>2568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2569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2614</v>
      </c>
      <c r="J2287" s="1" t="s">
        <v>1989</v>
      </c>
      <c r="K2287" s="1" t="s">
        <v>2615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783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1596</v>
      </c>
      <c r="K2290" s="1" t="s">
        <v>1597</v>
      </c>
      <c r="L2290" s="3">
        <v>2</v>
      </c>
      <c r="M2290" s="4"/>
      <c r="O2290" s="4" t="s">
        <v>31</v>
      </c>
      <c r="P2290" s="4">
        <v>619200</v>
      </c>
      <c r="Q2290" s="1" t="s">
        <v>1598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795</v>
      </c>
      <c r="K2291" s="1" t="s">
        <v>796</v>
      </c>
      <c r="L2291" s="3">
        <v>2</v>
      </c>
      <c r="M2291" s="4"/>
      <c r="O2291" s="4" t="s">
        <v>31</v>
      </c>
      <c r="P2291" s="4">
        <v>810000</v>
      </c>
      <c r="Q2291" s="1" t="s">
        <v>797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807</v>
      </c>
      <c r="K2293" s="1" t="s">
        <v>808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812</v>
      </c>
      <c r="K2294" s="1" t="s">
        <v>2303</v>
      </c>
      <c r="L2294" s="3">
        <v>1</v>
      </c>
      <c r="M2294" s="4"/>
      <c r="O2294" s="4" t="s">
        <v>31</v>
      </c>
      <c r="P2294" s="4">
        <v>1689600</v>
      </c>
      <c r="Q2294" s="1" t="s">
        <v>814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2171</v>
      </c>
      <c r="K2295" s="1" t="s">
        <v>2172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2173</v>
      </c>
      <c r="K2296" s="1" t="s">
        <v>2174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2616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2617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2618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2619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2620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2621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2622</v>
      </c>
      <c r="J2306" s="1" t="s">
        <v>1044</v>
      </c>
      <c r="K2306" s="1" t="s">
        <v>2623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2624</v>
      </c>
      <c r="K2307" s="1" t="s">
        <v>2625</v>
      </c>
      <c r="L2307" s="3">
        <v>5</v>
      </c>
      <c r="M2307" s="4"/>
      <c r="O2307" s="4" t="s">
        <v>31</v>
      </c>
      <c r="P2307" s="4">
        <v>1584000</v>
      </c>
      <c r="Q2307" s="1" t="s">
        <v>1997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2626</v>
      </c>
      <c r="K2309" s="1" t="s">
        <v>2627</v>
      </c>
      <c r="L2309" s="3">
        <v>1</v>
      </c>
      <c r="M2309" s="4"/>
      <c r="O2309" s="4" t="s">
        <v>31</v>
      </c>
      <c r="P2309" s="4">
        <v>1490400</v>
      </c>
      <c r="Q2309" s="1" t="s">
        <v>1638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807</v>
      </c>
      <c r="K2310" s="1" t="s">
        <v>808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2628</v>
      </c>
      <c r="K2311" s="1" t="s">
        <v>2629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1632</v>
      </c>
      <c r="K2313" s="1" t="s">
        <v>1633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758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2171</v>
      </c>
      <c r="K2315" s="1" t="s">
        <v>2172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2630</v>
      </c>
      <c r="J2317" s="1" t="s">
        <v>2631</v>
      </c>
      <c r="K2317" s="1" t="s">
        <v>2632</v>
      </c>
      <c r="L2317" s="3">
        <v>4</v>
      </c>
      <c r="M2317" s="4"/>
      <c r="O2317" s="4" t="s">
        <v>31</v>
      </c>
      <c r="P2317" s="4">
        <v>3060000</v>
      </c>
      <c r="Q2317" s="1" t="s">
        <v>733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2633</v>
      </c>
      <c r="J2319" s="1" t="s">
        <v>2631</v>
      </c>
      <c r="K2319" s="1" t="s">
        <v>2632</v>
      </c>
      <c r="L2319" s="3">
        <v>1</v>
      </c>
      <c r="M2319" s="4"/>
      <c r="O2319" s="4" t="s">
        <v>31</v>
      </c>
      <c r="P2319" s="4">
        <v>3060000</v>
      </c>
      <c r="Q2319" s="1" t="s">
        <v>733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2634</v>
      </c>
      <c r="K2321" s="1" t="s">
        <v>2582</v>
      </c>
      <c r="L2321" s="3">
        <v>7</v>
      </c>
      <c r="M2321" s="4"/>
      <c r="O2321" s="4" t="s">
        <v>31</v>
      </c>
      <c r="P2321" s="4">
        <v>1300000</v>
      </c>
      <c r="Q2321" s="1" t="s">
        <v>618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643</v>
      </c>
      <c r="F2323" s="1" t="s">
        <v>28</v>
      </c>
      <c r="G2323" s="1" t="s">
        <v>2635</v>
      </c>
      <c r="K2323" s="1" t="s">
        <v>2636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2328</v>
      </c>
      <c r="F2325" s="1" t="s">
        <v>28</v>
      </c>
      <c r="G2325" s="1" t="s">
        <v>2637</v>
      </c>
      <c r="K2325" s="1" t="s">
        <v>2638</v>
      </c>
      <c r="L2325" s="3">
        <v>5</v>
      </c>
      <c r="M2325" s="4"/>
      <c r="O2325" s="4" t="s">
        <v>31</v>
      </c>
      <c r="P2325" s="4">
        <v>1536000</v>
      </c>
      <c r="Q2325" s="1" t="s">
        <v>2639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2640</v>
      </c>
      <c r="J2327" s="1" t="s">
        <v>2253</v>
      </c>
      <c r="K2327" s="1" t="s">
        <v>2254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2641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2642</v>
      </c>
      <c r="K2329" s="1" t="s">
        <v>2643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2086</v>
      </c>
      <c r="F2331" s="1" t="s">
        <v>28</v>
      </c>
      <c r="G2331" s="1" t="s">
        <v>2644</v>
      </c>
      <c r="J2331" s="1" t="s">
        <v>2486</v>
      </c>
      <c r="K2331" s="1" t="s">
        <v>2487</v>
      </c>
      <c r="M2331" s="4">
        <v>60</v>
      </c>
      <c r="N2331" s="1" t="s">
        <v>511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2645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2489</v>
      </c>
      <c r="K2332" s="1" t="s">
        <v>2490</v>
      </c>
      <c r="M2332" s="4">
        <v>60</v>
      </c>
      <c r="N2332" s="1" t="s">
        <v>511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2645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2491</v>
      </c>
      <c r="K2333" s="1" t="s">
        <v>2492</v>
      </c>
      <c r="M2333" s="4">
        <v>60</v>
      </c>
      <c r="N2333" s="1" t="s">
        <v>511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2645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2646</v>
      </c>
      <c r="K2334" s="1" t="s">
        <v>2577</v>
      </c>
      <c r="M2334" s="4">
        <v>60</v>
      </c>
      <c r="N2334" s="1" t="s">
        <v>511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2645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2086</v>
      </c>
      <c r="F2336" s="1" t="s">
        <v>28</v>
      </c>
      <c r="G2336" s="1" t="s">
        <v>2647</v>
      </c>
      <c r="J2336" s="1" t="s">
        <v>2486</v>
      </c>
      <c r="K2336" s="1" t="s">
        <v>2487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2648</v>
      </c>
      <c r="K2337" s="1" t="s">
        <v>2490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2491</v>
      </c>
      <c r="K2338" s="1" t="s">
        <v>2492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2646</v>
      </c>
      <c r="K2339" s="1" t="s">
        <v>2577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2486</v>
      </c>
      <c r="K2340" s="1" t="s">
        <v>2487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2489</v>
      </c>
      <c r="K2341" s="1" t="s">
        <v>2490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2491</v>
      </c>
      <c r="K2342" s="1" t="s">
        <v>2492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2646</v>
      </c>
      <c r="K2343" s="1" t="s">
        <v>2577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1416</v>
      </c>
      <c r="F2345" s="1" t="s">
        <v>28</v>
      </c>
      <c r="G2345" s="1" t="s">
        <v>2649</v>
      </c>
      <c r="J2345" s="1" t="s">
        <v>2650</v>
      </c>
      <c r="K2345" s="1" t="s">
        <v>1975</v>
      </c>
      <c r="L2345" s="3">
        <v>3</v>
      </c>
      <c r="M2345" s="4"/>
      <c r="O2345" s="4" t="s">
        <v>31</v>
      </c>
      <c r="P2345" s="4">
        <v>3120000</v>
      </c>
      <c r="Q2345" s="1" t="s">
        <v>1325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2651</v>
      </c>
      <c r="K2346" s="1" t="s">
        <v>2652</v>
      </c>
      <c r="L2346" s="3">
        <v>2</v>
      </c>
      <c r="M2346" s="4"/>
      <c r="O2346" s="4" t="s">
        <v>31</v>
      </c>
      <c r="P2346" s="4">
        <v>3120000</v>
      </c>
      <c r="Q2346" s="1" t="s">
        <v>1325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2653</v>
      </c>
      <c r="K2347" s="1" t="s">
        <v>2654</v>
      </c>
      <c r="L2347" s="3">
        <v>1</v>
      </c>
      <c r="M2347" s="4"/>
      <c r="O2347" s="4" t="s">
        <v>31</v>
      </c>
      <c r="P2347" s="4"/>
      <c r="Q2347" s="1" t="s">
        <v>1325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549</v>
      </c>
      <c r="F2349" s="1" t="s">
        <v>58</v>
      </c>
      <c r="G2349" s="1" t="s">
        <v>2655</v>
      </c>
      <c r="J2349" s="1" t="s">
        <v>581</v>
      </c>
      <c r="K2349" s="1" t="s">
        <v>582</v>
      </c>
      <c r="M2349" s="4">
        <v>40</v>
      </c>
      <c r="N2349" s="1" t="s">
        <v>511</v>
      </c>
      <c r="O2349" s="4">
        <v>47000</v>
      </c>
      <c r="P2349" s="4">
        <v>47000</v>
      </c>
      <c r="Q2349" s="1" t="s">
        <v>559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583</v>
      </c>
      <c r="K2350" s="1" t="s">
        <v>584</v>
      </c>
      <c r="M2350" s="4">
        <v>40</v>
      </c>
      <c r="N2350" s="1" t="s">
        <v>511</v>
      </c>
      <c r="O2350" s="4">
        <v>47000</v>
      </c>
      <c r="P2350" s="4">
        <v>47000</v>
      </c>
      <c r="Q2350" s="1" t="s">
        <v>559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585</v>
      </c>
      <c r="K2351" s="1" t="s">
        <v>586</v>
      </c>
      <c r="M2351" s="4">
        <v>40</v>
      </c>
      <c r="N2351" s="1" t="s">
        <v>511</v>
      </c>
      <c r="O2351" s="4">
        <v>47000</v>
      </c>
      <c r="P2351" s="4">
        <v>47000</v>
      </c>
      <c r="Q2351" s="1" t="s">
        <v>559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2656</v>
      </c>
      <c r="J2353" s="1" t="s">
        <v>918</v>
      </c>
      <c r="K2353" s="1" t="s">
        <v>919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2657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2658</v>
      </c>
      <c r="K2355" s="1" t="s">
        <v>1170</v>
      </c>
      <c r="L2355" s="3">
        <v>3</v>
      </c>
      <c r="M2355" s="4"/>
      <c r="O2355" s="4" t="s">
        <v>31</v>
      </c>
      <c r="P2355" s="4">
        <v>1296000</v>
      </c>
      <c r="Q2355" s="1" t="s">
        <v>1171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2567</v>
      </c>
      <c r="K2356" s="1" t="s">
        <v>2568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2659</v>
      </c>
      <c r="J2358" s="1" t="s">
        <v>1499</v>
      </c>
      <c r="K2358" s="1" t="s">
        <v>1500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629</v>
      </c>
      <c r="L2359" s="3">
        <v>2</v>
      </c>
      <c r="M2359" s="4"/>
      <c r="O2359" s="4" t="s">
        <v>31</v>
      </c>
      <c r="P2359" s="4">
        <v>1843200</v>
      </c>
      <c r="Q2359" s="1" t="s">
        <v>575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1194</v>
      </c>
      <c r="L2360" s="3">
        <v>1</v>
      </c>
      <c r="M2360" s="4"/>
      <c r="O2360" s="4" t="s">
        <v>31</v>
      </c>
      <c r="P2360" s="4">
        <v>800000</v>
      </c>
      <c r="Q2360" s="1" t="s">
        <v>2660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762</v>
      </c>
      <c r="F2362" s="1" t="s">
        <v>58</v>
      </c>
      <c r="G2362" s="1" t="s">
        <v>2633</v>
      </c>
      <c r="J2362" s="1" t="s">
        <v>2631</v>
      </c>
      <c r="K2362" s="1" t="s">
        <v>2632</v>
      </c>
      <c r="L2362" s="3">
        <v>1</v>
      </c>
      <c r="M2362" s="4"/>
      <c r="O2362" s="4" t="s">
        <v>31</v>
      </c>
      <c r="P2362" s="4">
        <v>3060000</v>
      </c>
      <c r="Q2362" s="1" t="s">
        <v>733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2661</v>
      </c>
      <c r="K2364" s="1" t="s">
        <v>2662</v>
      </c>
      <c r="L2364" s="3">
        <v>1</v>
      </c>
      <c r="M2364" s="4"/>
      <c r="O2364" s="4" t="s">
        <v>31</v>
      </c>
      <c r="P2364" s="4">
        <v>2075000</v>
      </c>
      <c r="Q2364" s="1" t="s">
        <v>2663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2664</v>
      </c>
      <c r="K2366" s="1" t="s">
        <v>2665</v>
      </c>
      <c r="L2366" s="3">
        <v>4</v>
      </c>
      <c r="M2366" s="4"/>
      <c r="O2366" s="4" t="s">
        <v>31</v>
      </c>
      <c r="P2366" s="4">
        <v>1536000</v>
      </c>
      <c r="Q2366" s="1" t="s">
        <v>1051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2666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2667</v>
      </c>
      <c r="K2369" s="1" t="s">
        <v>499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2668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1826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2669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1824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2101</v>
      </c>
      <c r="F2374" s="1" t="s">
        <v>28</v>
      </c>
      <c r="G2374" s="1" t="s">
        <v>2670</v>
      </c>
      <c r="K2374" s="1" t="s">
        <v>2671</v>
      </c>
      <c r="L2374" s="3">
        <v>3</v>
      </c>
      <c r="M2374" s="4"/>
      <c r="O2374" s="4" t="s">
        <v>31</v>
      </c>
      <c r="P2374" s="4">
        <v>643500</v>
      </c>
      <c r="Q2374" s="1" t="s">
        <v>2672</v>
      </c>
      <c r="R2374" s="5"/>
      <c r="S2374" s="5"/>
      <c r="T2374" s="4"/>
      <c r="U2374" s="18" t="s">
        <v>2673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2117</v>
      </c>
      <c r="L2375" s="3">
        <v>3</v>
      </c>
      <c r="M2375" s="4"/>
      <c r="O2375" s="4" t="s">
        <v>31</v>
      </c>
      <c r="P2375" s="4">
        <v>643500</v>
      </c>
      <c r="Q2375" s="1" t="s">
        <v>2672</v>
      </c>
      <c r="R2375" s="5"/>
      <c r="S2375" s="5"/>
      <c r="T2375" s="4">
        <v>424710</v>
      </c>
      <c r="U2375" s="18" t="s">
        <v>2673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549</v>
      </c>
      <c r="F2377" s="1" t="s">
        <v>58</v>
      </c>
      <c r="G2377" s="1" t="s">
        <v>2674</v>
      </c>
      <c r="J2377" s="1" t="s">
        <v>551</v>
      </c>
      <c r="K2377" s="1" t="s">
        <v>552</v>
      </c>
      <c r="L2377" s="3">
        <v>2</v>
      </c>
      <c r="M2377" s="4"/>
      <c r="O2377" s="4" t="s">
        <v>31</v>
      </c>
      <c r="P2377" s="4">
        <v>4320000</v>
      </c>
      <c r="Q2377" s="1" t="s">
        <v>553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2675</v>
      </c>
      <c r="H2379" s="1" t="s">
        <v>2676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631</v>
      </c>
      <c r="K2380" s="1" t="s">
        <v>632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1067</v>
      </c>
      <c r="K2381" s="1" t="s">
        <v>2279</v>
      </c>
      <c r="L2381" s="3">
        <v>1</v>
      </c>
      <c r="M2381" s="4"/>
      <c r="O2381" s="4" t="s">
        <v>31</v>
      </c>
      <c r="P2381" s="4">
        <v>975000</v>
      </c>
      <c r="Q2381" s="1" t="s">
        <v>1069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2677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2678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758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1632</v>
      </c>
      <c r="K2387" s="1" t="s">
        <v>1633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2679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758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2680</v>
      </c>
      <c r="J2390" s="1" t="s">
        <v>780</v>
      </c>
      <c r="K2390" s="1" t="s">
        <v>781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1884</v>
      </c>
      <c r="K2393" s="1" t="s">
        <v>1885</v>
      </c>
      <c r="L2393" s="3">
        <v>1</v>
      </c>
      <c r="M2393" s="4"/>
      <c r="O2393" s="4" t="s">
        <v>31</v>
      </c>
      <c r="P2393" s="4">
        <v>1440000</v>
      </c>
      <c r="Q2393" s="1" t="s">
        <v>1163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795</v>
      </c>
      <c r="K2395" s="1" t="s">
        <v>796</v>
      </c>
      <c r="L2395" s="3">
        <v>1</v>
      </c>
      <c r="M2395" s="4"/>
      <c r="O2395" s="4" t="s">
        <v>31</v>
      </c>
      <c r="P2395" s="4">
        <v>810000</v>
      </c>
      <c r="Q2395" s="1" t="s">
        <v>797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990</v>
      </c>
      <c r="K2396" s="1" t="s">
        <v>2681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2682</v>
      </c>
      <c r="K2397" s="1" t="s">
        <v>880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2683</v>
      </c>
      <c r="K2398" s="1" t="s">
        <v>888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2684</v>
      </c>
      <c r="K2399" s="1" t="s">
        <v>892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2685</v>
      </c>
      <c r="J2401" s="1" t="s">
        <v>1599</v>
      </c>
      <c r="K2401" s="1" t="s">
        <v>1600</v>
      </c>
      <c r="L2401" s="3">
        <v>1</v>
      </c>
      <c r="M2401" s="4"/>
      <c r="O2401" s="4" t="s">
        <v>31</v>
      </c>
      <c r="P2401" s="4">
        <v>2592000</v>
      </c>
      <c r="Q2401" s="1" t="s">
        <v>858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856</v>
      </c>
      <c r="K2402" s="1" t="s">
        <v>857</v>
      </c>
      <c r="L2402" s="3">
        <v>1</v>
      </c>
      <c r="M2402" s="4"/>
      <c r="O2402" s="4" t="s">
        <v>31</v>
      </c>
      <c r="P2402" s="4">
        <v>2592000</v>
      </c>
      <c r="Q2402" s="1" t="s">
        <v>858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859</v>
      </c>
      <c r="K2403" s="1" t="s">
        <v>860</v>
      </c>
      <c r="L2403" s="3">
        <v>1</v>
      </c>
      <c r="M2403" s="4"/>
      <c r="O2403" s="4" t="s">
        <v>31</v>
      </c>
      <c r="P2403" s="4">
        <v>2592000</v>
      </c>
      <c r="Q2403" s="1" t="s">
        <v>858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861</v>
      </c>
      <c r="K2404" s="1" t="s">
        <v>862</v>
      </c>
      <c r="L2404" s="3">
        <v>1</v>
      </c>
      <c r="M2404" s="4"/>
      <c r="O2404" s="4" t="s">
        <v>31</v>
      </c>
      <c r="P2404" s="4">
        <v>2592000</v>
      </c>
      <c r="Q2404" s="1" t="s">
        <v>858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863</v>
      </c>
      <c r="K2405" s="1" t="s">
        <v>864</v>
      </c>
      <c r="L2405" s="3">
        <v>1</v>
      </c>
      <c r="M2405" s="4"/>
      <c r="O2405" s="4" t="s">
        <v>31</v>
      </c>
      <c r="P2405" s="4">
        <v>2592000</v>
      </c>
      <c r="Q2405" s="1" t="s">
        <v>858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2686</v>
      </c>
      <c r="K2406" s="1" t="s">
        <v>2687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2688</v>
      </c>
      <c r="K2408" s="1" t="s">
        <v>2689</v>
      </c>
      <c r="L2408" s="3">
        <v>3</v>
      </c>
      <c r="M2408" s="4"/>
      <c r="O2408" s="4" t="s">
        <v>31</v>
      </c>
      <c r="P2408" s="4">
        <v>1231200</v>
      </c>
      <c r="Q2408" s="1" t="s">
        <v>2690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807</v>
      </c>
      <c r="K2409" s="1" t="s">
        <v>808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777</v>
      </c>
      <c r="K2411" s="1" t="s">
        <v>778</v>
      </c>
      <c r="L2411" s="3">
        <v>2</v>
      </c>
      <c r="M2411" s="4"/>
      <c r="O2411" s="4" t="s">
        <v>31</v>
      </c>
      <c r="P2411" s="4">
        <v>1886400</v>
      </c>
      <c r="Q2411" s="1" t="s">
        <v>779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2691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1212</v>
      </c>
      <c r="K2414" s="1" t="s">
        <v>1213</v>
      </c>
      <c r="L2414" s="3">
        <v>5</v>
      </c>
      <c r="M2414" s="4"/>
      <c r="O2414" s="4" t="s">
        <v>31</v>
      </c>
      <c r="P2414" s="4">
        <v>1415000</v>
      </c>
      <c r="Q2414" s="1" t="s">
        <v>791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912</v>
      </c>
      <c r="K2415" s="1" t="s">
        <v>790</v>
      </c>
      <c r="L2415" s="3">
        <v>1</v>
      </c>
      <c r="M2415" s="4"/>
      <c r="O2415" s="4" t="s">
        <v>31</v>
      </c>
      <c r="P2415" s="4">
        <v>1415000</v>
      </c>
      <c r="Q2415" s="1" t="s">
        <v>791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1793</v>
      </c>
      <c r="K2418" s="1" t="s">
        <v>1794</v>
      </c>
      <c r="L2418" s="3">
        <v>5</v>
      </c>
      <c r="M2418" s="4"/>
      <c r="O2418" s="4" t="s">
        <v>31</v>
      </c>
      <c r="P2418" s="4">
        <v>2462400</v>
      </c>
      <c r="Q2418" s="1" t="s">
        <v>2692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1471</v>
      </c>
      <c r="K2420" s="1" t="s">
        <v>1472</v>
      </c>
      <c r="L2420" s="3">
        <v>5</v>
      </c>
      <c r="M2420" s="4"/>
      <c r="O2420" s="4" t="s">
        <v>31</v>
      </c>
      <c r="P2420" s="4">
        <v>1488000</v>
      </c>
      <c r="Q2420" s="1" t="s">
        <v>1473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2693</v>
      </c>
      <c r="K2421" s="1" t="s">
        <v>2694</v>
      </c>
      <c r="L2421" s="3">
        <v>2</v>
      </c>
      <c r="M2421" s="4"/>
      <c r="O2421" s="4" t="s">
        <v>31</v>
      </c>
      <c r="P2421" s="4">
        <v>1620000</v>
      </c>
      <c r="Q2421" s="1" t="s">
        <v>2695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1700</v>
      </c>
      <c r="K2422" s="1" t="s">
        <v>2696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2697</v>
      </c>
      <c r="K2425" s="1" t="s">
        <v>2698</v>
      </c>
      <c r="L2425" s="3">
        <v>1</v>
      </c>
      <c r="M2425" s="4"/>
      <c r="O2425" s="4" t="s">
        <v>31</v>
      </c>
      <c r="P2425" s="4">
        <v>648000</v>
      </c>
      <c r="Q2425" s="1" t="s">
        <v>2699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643</v>
      </c>
      <c r="F2427" s="1" t="s">
        <v>28</v>
      </c>
      <c r="G2427" s="1" t="s">
        <v>1925</v>
      </c>
      <c r="K2427" s="1" t="s">
        <v>2700</v>
      </c>
      <c r="L2427" s="3">
        <v>5</v>
      </c>
      <c r="M2427" s="4"/>
      <c r="O2427" s="4" t="s">
        <v>31</v>
      </c>
      <c r="P2427" s="4">
        <v>1080000</v>
      </c>
      <c r="Q2427" s="1" t="s">
        <v>1928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2701</v>
      </c>
      <c r="H2429" s="1" t="s">
        <v>2702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2703</v>
      </c>
      <c r="J2431" s="1" t="s">
        <v>2704</v>
      </c>
      <c r="K2431" s="1" t="s">
        <v>1165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2705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2567</v>
      </c>
      <c r="K2436" s="1" t="s">
        <v>2568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2706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2707</v>
      </c>
      <c r="J2438" s="1" t="s">
        <v>1590</v>
      </c>
      <c r="K2438" s="1" t="s">
        <v>1686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2708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2709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530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2710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762</v>
      </c>
      <c r="F2449" s="1" t="s">
        <v>58</v>
      </c>
      <c r="G2449" s="1" t="s">
        <v>2711</v>
      </c>
      <c r="J2449" s="1" t="s">
        <v>1493</v>
      </c>
      <c r="K2449" s="1" t="s">
        <v>1494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2712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1938</v>
      </c>
      <c r="K2452" s="1" t="s">
        <v>1939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2713</v>
      </c>
      <c r="K2453" s="1" t="s">
        <v>1941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1942</v>
      </c>
      <c r="K2455" s="1" t="s">
        <v>1943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1944</v>
      </c>
      <c r="K2456" s="1" t="s">
        <v>1945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1946</v>
      </c>
      <c r="K2459" s="1" t="s">
        <v>1947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2714</v>
      </c>
      <c r="K2461" s="1" t="s">
        <v>2715</v>
      </c>
      <c r="L2461" s="3">
        <v>2</v>
      </c>
      <c r="M2461" s="4"/>
      <c r="O2461" s="4" t="s">
        <v>31</v>
      </c>
      <c r="P2461" s="4">
        <v>1536000</v>
      </c>
      <c r="Q2461" s="1" t="s">
        <v>2716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1493</v>
      </c>
      <c r="K2462" s="1" t="s">
        <v>1494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2717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2718</v>
      </c>
      <c r="K2463" s="1" t="s">
        <v>2719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2720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1489</v>
      </c>
      <c r="K2464" s="1" t="s">
        <v>1490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2720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2721</v>
      </c>
      <c r="K2465" s="1" t="s">
        <v>2722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2720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2723</v>
      </c>
      <c r="K2466" s="1" t="s">
        <v>2724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2720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2725</v>
      </c>
      <c r="J2468" s="1" t="s">
        <v>2391</v>
      </c>
      <c r="K2468" s="1" t="s">
        <v>2392</v>
      </c>
      <c r="L2468" s="3">
        <v>2</v>
      </c>
      <c r="M2468" s="4"/>
      <c r="O2468" s="4" t="s">
        <v>31</v>
      </c>
      <c r="P2468" s="4">
        <v>2100000</v>
      </c>
      <c r="Q2468" s="1" t="s">
        <v>733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2398</v>
      </c>
      <c r="K2469" s="1" t="s">
        <v>2399</v>
      </c>
      <c r="L2469" s="3">
        <v>2</v>
      </c>
      <c r="M2469" s="4"/>
      <c r="O2469" s="4" t="s">
        <v>31</v>
      </c>
      <c r="P2469" s="4">
        <v>2100000</v>
      </c>
      <c r="Q2469" s="1" t="s">
        <v>733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2400</v>
      </c>
      <c r="K2470" s="1" t="s">
        <v>2401</v>
      </c>
      <c r="L2470" s="3">
        <v>1</v>
      </c>
      <c r="M2470" s="4"/>
      <c r="O2470" s="4" t="s">
        <v>31</v>
      </c>
      <c r="P2470" s="4">
        <v>2100000</v>
      </c>
      <c r="Q2470" s="1" t="s">
        <v>733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1249</v>
      </c>
      <c r="K2471" s="1" t="s">
        <v>2726</v>
      </c>
      <c r="L2471" s="3">
        <v>1</v>
      </c>
      <c r="M2471" s="4"/>
      <c r="O2471" s="4" t="s">
        <v>31</v>
      </c>
      <c r="P2471" s="4">
        <v>2100000</v>
      </c>
      <c r="Q2471" s="1" t="s">
        <v>733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2727</v>
      </c>
      <c r="K2472" s="1" t="s">
        <v>2728</v>
      </c>
      <c r="L2472" s="3">
        <v>1</v>
      </c>
      <c r="M2472" s="4"/>
      <c r="O2472" s="4" t="s">
        <v>31</v>
      </c>
      <c r="P2472" s="4">
        <v>2100000</v>
      </c>
      <c r="Q2472" s="1" t="s">
        <v>733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2729</v>
      </c>
      <c r="K2473" s="1" t="s">
        <v>2730</v>
      </c>
      <c r="L2473" s="3">
        <v>2</v>
      </c>
      <c r="M2473" s="4"/>
      <c r="O2473" s="4" t="s">
        <v>31</v>
      </c>
      <c r="P2473" s="4">
        <v>2100000</v>
      </c>
      <c r="Q2473" s="1" t="s">
        <v>733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2393</v>
      </c>
      <c r="K2474" s="1" t="s">
        <v>2394</v>
      </c>
      <c r="L2474" s="3">
        <v>2</v>
      </c>
      <c r="M2474" s="4"/>
      <c r="O2474" s="4" t="s">
        <v>31</v>
      </c>
      <c r="P2474" s="4">
        <v>2100000</v>
      </c>
      <c r="Q2474" s="1" t="s">
        <v>733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2402</v>
      </c>
      <c r="K2475" s="1" t="s">
        <v>2403</v>
      </c>
      <c r="L2475" s="3">
        <v>2</v>
      </c>
      <c r="M2475" s="4"/>
      <c r="O2475" s="4" t="s">
        <v>31</v>
      </c>
      <c r="P2475" s="4">
        <v>2100000</v>
      </c>
      <c r="Q2475" s="1" t="s">
        <v>733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2406</v>
      </c>
      <c r="K2476" s="1" t="s">
        <v>2407</v>
      </c>
      <c r="L2476" s="3">
        <v>2</v>
      </c>
      <c r="M2476" s="4"/>
      <c r="O2476" s="4" t="s">
        <v>31</v>
      </c>
      <c r="P2476" s="4">
        <v>2100000</v>
      </c>
      <c r="Q2476" s="1" t="s">
        <v>733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1245</v>
      </c>
      <c r="K2477" s="1" t="s">
        <v>2408</v>
      </c>
      <c r="L2477" s="3">
        <v>2</v>
      </c>
      <c r="M2477" s="4"/>
      <c r="O2477" s="4" t="s">
        <v>31</v>
      </c>
      <c r="P2477" s="4">
        <v>2100000</v>
      </c>
      <c r="Q2477" s="1" t="s">
        <v>733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1259</v>
      </c>
      <c r="K2478" s="1" t="s">
        <v>2412</v>
      </c>
      <c r="L2478" s="3">
        <v>2</v>
      </c>
      <c r="M2478" s="4"/>
      <c r="O2478" s="4" t="s">
        <v>31</v>
      </c>
      <c r="P2478" s="4">
        <v>2100000</v>
      </c>
      <c r="Q2478" s="1" t="s">
        <v>733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2731</v>
      </c>
      <c r="K2479" s="1" t="s">
        <v>2732</v>
      </c>
      <c r="L2479" s="3">
        <v>2</v>
      </c>
      <c r="M2479" s="4"/>
      <c r="O2479" s="4" t="s">
        <v>31</v>
      </c>
      <c r="P2479" s="4">
        <v>2100000</v>
      </c>
      <c r="Q2479" s="1" t="s">
        <v>733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1261</v>
      </c>
      <c r="K2480" s="1" t="s">
        <v>2411</v>
      </c>
      <c r="L2480" s="3">
        <v>1</v>
      </c>
      <c r="M2480" s="4"/>
      <c r="O2480" s="4" t="s">
        <v>31</v>
      </c>
      <c r="P2480" s="4">
        <v>2100000</v>
      </c>
      <c r="Q2480" s="1" t="s">
        <v>733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1263</v>
      </c>
      <c r="K2481" s="1" t="s">
        <v>2413</v>
      </c>
      <c r="L2481" s="3">
        <v>1</v>
      </c>
      <c r="M2481" s="4"/>
      <c r="O2481" s="4" t="s">
        <v>31</v>
      </c>
      <c r="P2481" s="4">
        <v>2100000</v>
      </c>
      <c r="Q2481" s="1" t="s">
        <v>733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2404</v>
      </c>
      <c r="K2482" s="1" t="s">
        <v>2405</v>
      </c>
      <c r="L2482" s="3">
        <v>2</v>
      </c>
      <c r="M2482" s="4"/>
      <c r="O2482" s="4" t="s">
        <v>31</v>
      </c>
      <c r="P2482" s="4">
        <v>2100000</v>
      </c>
      <c r="Q2482" s="1" t="s">
        <v>733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1261</v>
      </c>
      <c r="K2483" s="1" t="s">
        <v>2411</v>
      </c>
      <c r="L2483" s="3">
        <v>1</v>
      </c>
      <c r="M2483" s="4"/>
      <c r="O2483" s="4" t="s">
        <v>31</v>
      </c>
      <c r="P2483" s="4"/>
      <c r="Q2483" s="1" t="s">
        <v>733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1263</v>
      </c>
      <c r="K2484" s="1" t="s">
        <v>2413</v>
      </c>
      <c r="L2484" s="3">
        <v>1</v>
      </c>
      <c r="M2484" s="4"/>
      <c r="O2484" s="4" t="s">
        <v>31</v>
      </c>
      <c r="P2484" s="4"/>
      <c r="Q2484" s="1" t="s">
        <v>733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2733</v>
      </c>
      <c r="F2486" s="1" t="s">
        <v>28</v>
      </c>
      <c r="G2486" s="1" t="s">
        <v>2734</v>
      </c>
      <c r="H2486" s="1" t="s">
        <v>2734</v>
      </c>
      <c r="K2486" s="1" t="s">
        <v>2735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2736</v>
      </c>
      <c r="H2488" s="1" t="s">
        <v>2737</v>
      </c>
      <c r="J2488" s="1" t="s">
        <v>530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1391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2738</v>
      </c>
      <c r="H2491" s="1" t="s">
        <v>2739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1194</v>
      </c>
      <c r="L2492" s="3">
        <v>1</v>
      </c>
      <c r="M2492" s="4"/>
      <c r="O2492" s="4" t="s">
        <v>31</v>
      </c>
      <c r="P2492" s="4">
        <v>800000</v>
      </c>
      <c r="Q2492" s="1" t="s">
        <v>2740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2201</v>
      </c>
      <c r="K2493" s="1" t="s">
        <v>2202</v>
      </c>
      <c r="L2493" s="3">
        <v>1</v>
      </c>
      <c r="M2493" s="4"/>
      <c r="O2493" s="4" t="s">
        <v>31</v>
      </c>
      <c r="P2493" s="4">
        <v>2250000</v>
      </c>
      <c r="Q2493" s="1" t="s">
        <v>2672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2741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1629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1156</v>
      </c>
      <c r="K2496" s="1" t="s">
        <v>1157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1015</v>
      </c>
      <c r="K2498" s="1" t="s">
        <v>1016</v>
      </c>
      <c r="L2498" s="3">
        <v>1</v>
      </c>
      <c r="M2498" s="4"/>
      <c r="O2498" s="4" t="s">
        <v>31</v>
      </c>
      <c r="P2498" s="4">
        <v>2376000</v>
      </c>
      <c r="Q2498" s="1" t="s">
        <v>1017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1021</v>
      </c>
      <c r="K2499" s="1" t="s">
        <v>1022</v>
      </c>
      <c r="L2499" s="3">
        <v>1</v>
      </c>
      <c r="M2499" s="4"/>
      <c r="O2499" s="4" t="s">
        <v>31</v>
      </c>
      <c r="P2499" s="4">
        <v>2160000</v>
      </c>
      <c r="Q2499" s="1" t="s">
        <v>1023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631</v>
      </c>
      <c r="K2500" s="1" t="s">
        <v>632</v>
      </c>
      <c r="L2500" s="3">
        <v>1</v>
      </c>
      <c r="M2500" s="4"/>
      <c r="O2500" s="4" t="s">
        <v>31</v>
      </c>
      <c r="P2500" s="4">
        <v>1641600</v>
      </c>
      <c r="Q2500" s="1" t="s">
        <v>1391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2742</v>
      </c>
      <c r="J2502" s="1" t="s">
        <v>1164</v>
      </c>
      <c r="K2502" s="1" t="s">
        <v>1165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2743</v>
      </c>
      <c r="L2507" s="3">
        <v>1</v>
      </c>
      <c r="M2507" s="4"/>
      <c r="O2507" s="4" t="s">
        <v>31</v>
      </c>
      <c r="P2507" s="4">
        <v>3340800</v>
      </c>
      <c r="Q2507" s="1" t="s">
        <v>1163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2568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2744</v>
      </c>
      <c r="K2511" s="1" t="s">
        <v>1704</v>
      </c>
      <c r="L2511" s="3">
        <v>5</v>
      </c>
      <c r="M2511" s="4"/>
      <c r="O2511" s="4" t="s">
        <v>31</v>
      </c>
      <c r="P2511" s="4">
        <v>1750000</v>
      </c>
      <c r="Q2511" s="1" t="s">
        <v>1705</v>
      </c>
      <c r="R2511" s="5"/>
      <c r="S2511" s="5"/>
      <c r="T2511" s="4"/>
      <c r="U2511" s="18" t="s">
        <v>2745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2746</v>
      </c>
      <c r="I2513" s="2">
        <v>44676</v>
      </c>
      <c r="K2513" s="1" t="s">
        <v>2747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2247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1826</v>
      </c>
      <c r="L2515" s="3">
        <v>2</v>
      </c>
      <c r="M2515" s="4"/>
      <c r="O2515" s="4" t="s">
        <v>31</v>
      </c>
      <c r="P2515" s="4"/>
      <c r="Q2515" s="1" t="s">
        <v>608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1824</v>
      </c>
      <c r="L2516" s="3">
        <v>1</v>
      </c>
      <c r="M2516" s="4"/>
      <c r="O2516" s="4" t="s">
        <v>31</v>
      </c>
      <c r="P2516" s="4"/>
      <c r="Q2516" s="1" t="s">
        <v>608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1924</v>
      </c>
      <c r="F2518" s="1" t="s">
        <v>28</v>
      </c>
      <c r="G2518" s="1" t="s">
        <v>2031</v>
      </c>
      <c r="H2518" s="1" t="s">
        <v>2031</v>
      </c>
      <c r="I2518" s="2">
        <v>44674</v>
      </c>
      <c r="J2518" s="1" t="s">
        <v>2748</v>
      </c>
      <c r="K2518" s="1" t="s">
        <v>2700</v>
      </c>
      <c r="L2518" s="3">
        <v>5</v>
      </c>
      <c r="M2518" s="4"/>
      <c r="O2518" s="4" t="s">
        <v>31</v>
      </c>
      <c r="P2518" s="4">
        <v>1080000</v>
      </c>
      <c r="Q2518" s="1" t="s">
        <v>1928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2749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2750</v>
      </c>
      <c r="I2522" s="2">
        <v>44690</v>
      </c>
      <c r="K2522" s="1" t="s">
        <v>2121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1704</v>
      </c>
      <c r="L2523" s="3">
        <v>10</v>
      </c>
      <c r="M2523" s="4"/>
      <c r="O2523" s="4" t="s">
        <v>31</v>
      </c>
      <c r="P2523" s="4">
        <v>1550000</v>
      </c>
      <c r="Q2523" s="1" t="s">
        <v>1705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2751</v>
      </c>
      <c r="L2524" s="3">
        <v>1</v>
      </c>
      <c r="M2524" s="4"/>
      <c r="O2524" s="4" t="s">
        <v>31</v>
      </c>
      <c r="P2524" s="4">
        <v>1716000</v>
      </c>
      <c r="Q2524" s="1" t="s">
        <v>2752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2753</v>
      </c>
      <c r="L2525" s="3">
        <v>1</v>
      </c>
      <c r="M2525" s="4"/>
      <c r="O2525" s="4" t="s">
        <v>31</v>
      </c>
      <c r="P2525" s="4">
        <v>2480000</v>
      </c>
      <c r="Q2525" s="1" t="s">
        <v>2754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2755</v>
      </c>
      <c r="L2526" s="3">
        <v>1</v>
      </c>
      <c r="M2526" s="4"/>
      <c r="O2526" s="4" t="s">
        <v>31</v>
      </c>
      <c r="P2526" s="4">
        <v>2600000</v>
      </c>
      <c r="Q2526" s="1" t="s">
        <v>2756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2757</v>
      </c>
      <c r="L2527" s="3">
        <v>1</v>
      </c>
      <c r="M2527" s="4"/>
      <c r="O2527" s="4" t="s">
        <v>31</v>
      </c>
      <c r="P2527" s="4">
        <v>2115000</v>
      </c>
      <c r="Q2527" s="1" t="s">
        <v>2758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2759</v>
      </c>
      <c r="L2528" s="3">
        <v>1</v>
      </c>
      <c r="M2528" s="4"/>
      <c r="O2528" s="4" t="s">
        <v>31</v>
      </c>
      <c r="P2528" s="4">
        <v>1224000</v>
      </c>
      <c r="Q2528" s="1" t="s">
        <v>1638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1713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2760</v>
      </c>
      <c r="H2531" s="1" t="s">
        <v>2761</v>
      </c>
      <c r="I2531" s="2">
        <v>44690</v>
      </c>
      <c r="J2531" s="1" t="s">
        <v>2762</v>
      </c>
      <c r="K2531" s="1" t="s">
        <v>2763</v>
      </c>
      <c r="L2531" s="3">
        <v>1</v>
      </c>
      <c r="M2531" s="4"/>
      <c r="O2531" s="4" t="s">
        <v>31</v>
      </c>
      <c r="P2531" s="4">
        <v>2160000</v>
      </c>
      <c r="Q2531" s="1" t="s">
        <v>2764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2765</v>
      </c>
      <c r="K2532" s="1" t="s">
        <v>2766</v>
      </c>
      <c r="L2532" s="3">
        <v>1</v>
      </c>
      <c r="M2532" s="4"/>
      <c r="O2532" s="4" t="s">
        <v>31</v>
      </c>
      <c r="P2532" s="4">
        <v>2268000</v>
      </c>
      <c r="Q2532" s="1" t="s">
        <v>2764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2767</v>
      </c>
      <c r="H2534" s="1" t="s">
        <v>2768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2769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1175</v>
      </c>
      <c r="K2543" s="1" t="s">
        <v>1176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2770</v>
      </c>
      <c r="H2545" s="1" t="s">
        <v>2771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2772</v>
      </c>
      <c r="F2547" s="1" t="s">
        <v>28</v>
      </c>
      <c r="G2547" s="1" t="s">
        <v>2773</v>
      </c>
      <c r="I2547" s="2">
        <v>44692</v>
      </c>
      <c r="J2547" s="1" t="s">
        <v>2606</v>
      </c>
      <c r="K2547" s="1" t="s">
        <v>2607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2606</v>
      </c>
      <c r="K2548" s="1" t="s">
        <v>2607</v>
      </c>
      <c r="M2548" s="4">
        <v>18</v>
      </c>
      <c r="N2548" s="1" t="s">
        <v>511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2608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2608</v>
      </c>
      <c r="M2550" s="4">
        <v>79</v>
      </c>
      <c r="N2550" s="1" t="s">
        <v>511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2774</v>
      </c>
      <c r="F2552" s="1" t="s">
        <v>28</v>
      </c>
      <c r="G2552" s="1" t="s">
        <v>2775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2193</v>
      </c>
      <c r="K2553" s="1" t="s">
        <v>2776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1601</v>
      </c>
      <c r="F2556" s="1" t="s">
        <v>28</v>
      </c>
      <c r="G2556" s="1" t="s">
        <v>2777</v>
      </c>
      <c r="H2556" s="1" t="s">
        <v>2778</v>
      </c>
      <c r="I2556" s="2">
        <v>44690</v>
      </c>
      <c r="J2556" s="1" t="s">
        <v>1833</v>
      </c>
      <c r="K2556" s="1" t="s">
        <v>1834</v>
      </c>
      <c r="L2556" s="3">
        <v>15</v>
      </c>
      <c r="M2556" s="4"/>
      <c r="O2556" s="4" t="s">
        <v>31</v>
      </c>
      <c r="P2556" s="4">
        <v>1125000</v>
      </c>
      <c r="Q2556" s="1" t="s">
        <v>1835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2779</v>
      </c>
      <c r="I2558" s="2">
        <v>44690</v>
      </c>
      <c r="J2558" s="1" t="s">
        <v>2780</v>
      </c>
      <c r="K2558" s="1" t="s">
        <v>2781</v>
      </c>
      <c r="L2558" s="3">
        <v>5</v>
      </c>
      <c r="M2558" s="4"/>
      <c r="O2558" s="4" t="s">
        <v>31</v>
      </c>
      <c r="P2558" s="4">
        <v>3508480</v>
      </c>
      <c r="Q2558" s="1" t="s">
        <v>2782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1416</v>
      </c>
      <c r="F2560" s="1" t="s">
        <v>28</v>
      </c>
      <c r="G2560" s="1" t="s">
        <v>2783</v>
      </c>
      <c r="H2560" s="1" t="s">
        <v>2783</v>
      </c>
      <c r="I2560" s="2">
        <v>44692</v>
      </c>
      <c r="K2560" s="1" t="s">
        <v>1730</v>
      </c>
      <c r="L2560" s="3">
        <v>2</v>
      </c>
      <c r="M2560" s="4"/>
      <c r="O2560" s="4" t="s">
        <v>31</v>
      </c>
      <c r="P2560" s="4">
        <v>3600000</v>
      </c>
      <c r="Q2560" s="1" t="s">
        <v>1325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2784</v>
      </c>
      <c r="L2561" s="3">
        <v>3</v>
      </c>
      <c r="M2561" s="4"/>
      <c r="O2561" s="4" t="s">
        <v>31</v>
      </c>
      <c r="P2561" s="4">
        <v>3600000</v>
      </c>
      <c r="Q2561" s="1" t="s">
        <v>1325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2785</v>
      </c>
      <c r="L2562" s="3">
        <v>1</v>
      </c>
      <c r="M2562" s="4"/>
      <c r="O2562" s="4" t="s">
        <v>31</v>
      </c>
      <c r="P2562" s="4">
        <v>0</v>
      </c>
      <c r="Q2562" s="1" t="s">
        <v>1325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605</v>
      </c>
      <c r="F2564" s="1" t="s">
        <v>28</v>
      </c>
      <c r="G2564" s="1" t="s">
        <v>2786</v>
      </c>
      <c r="I2564" s="2">
        <v>44691</v>
      </c>
      <c r="K2564" s="1" t="s">
        <v>2787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2788</v>
      </c>
      <c r="L2565" s="3">
        <v>1</v>
      </c>
      <c r="M2565" s="4"/>
      <c r="O2565" s="4" t="s">
        <v>31</v>
      </c>
      <c r="P2565" s="4">
        <v>2700000</v>
      </c>
      <c r="Q2565" s="1" t="s">
        <v>615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610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2020</v>
      </c>
      <c r="L2567" s="3">
        <v>1</v>
      </c>
      <c r="M2567" s="4"/>
      <c r="O2567" s="4" t="s">
        <v>31</v>
      </c>
      <c r="P2567" s="4">
        <v>2100000</v>
      </c>
      <c r="Q2567" s="1" t="s">
        <v>615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614</v>
      </c>
      <c r="L2568" s="3">
        <v>1</v>
      </c>
      <c r="M2568" s="4"/>
      <c r="O2568" s="4" t="s">
        <v>31</v>
      </c>
      <c r="P2568" s="4">
        <v>1830000</v>
      </c>
      <c r="Q2568" s="1" t="s">
        <v>615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605</v>
      </c>
      <c r="F2570" s="1" t="s">
        <v>28</v>
      </c>
      <c r="G2570" s="1" t="s">
        <v>2789</v>
      </c>
      <c r="I2570" s="2">
        <v>44692</v>
      </c>
      <c r="K2570" s="1" t="s">
        <v>2334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930</v>
      </c>
      <c r="L2571" s="3">
        <v>1</v>
      </c>
      <c r="M2571" s="4"/>
      <c r="O2571" s="4" t="s">
        <v>31</v>
      </c>
      <c r="P2571" s="4">
        <v>3300000</v>
      </c>
      <c r="Q2571" s="1" t="s">
        <v>608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1118</v>
      </c>
      <c r="L2572" s="3">
        <v>1</v>
      </c>
      <c r="M2572" s="4"/>
      <c r="O2572" s="4" t="s">
        <v>31</v>
      </c>
      <c r="P2572" s="4">
        <v>1980000</v>
      </c>
      <c r="Q2572" s="1" t="s">
        <v>615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2790</v>
      </c>
      <c r="H2574" s="1" t="s">
        <v>2790</v>
      </c>
      <c r="I2574" s="2">
        <v>44692</v>
      </c>
      <c r="K2574" s="1" t="s">
        <v>1746</v>
      </c>
      <c r="L2574" s="3">
        <v>3</v>
      </c>
      <c r="M2574" s="4"/>
      <c r="O2574" s="4" t="s">
        <v>31</v>
      </c>
      <c r="P2574" s="4">
        <v>2340000</v>
      </c>
      <c r="Q2574" s="1" t="s">
        <v>1747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2791</v>
      </c>
      <c r="H2576" s="1" t="s">
        <v>2791</v>
      </c>
      <c r="I2576" s="2">
        <v>44692</v>
      </c>
      <c r="K2576" s="1" t="s">
        <v>2792</v>
      </c>
      <c r="L2576" s="3">
        <v>15</v>
      </c>
      <c r="M2576" s="4"/>
      <c r="O2576" s="4" t="s">
        <v>31</v>
      </c>
      <c r="P2576" s="4">
        <v>684000</v>
      </c>
      <c r="Q2576" s="1" t="s">
        <v>2793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2794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2795</v>
      </c>
      <c r="K2580" s="1" t="s">
        <v>2796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808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2174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1797</v>
      </c>
      <c r="L2583" s="3">
        <v>1</v>
      </c>
      <c r="M2583" s="4"/>
      <c r="O2583" s="4" t="s">
        <v>31</v>
      </c>
      <c r="P2583" s="4">
        <v>892800</v>
      </c>
      <c r="Q2583" s="1" t="s">
        <v>1163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2696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1213</v>
      </c>
      <c r="L2585" s="3">
        <v>2</v>
      </c>
      <c r="M2585" s="4"/>
      <c r="O2585" s="4" t="s">
        <v>31</v>
      </c>
      <c r="P2585" s="4">
        <v>1415000</v>
      </c>
      <c r="Q2585" s="1" t="s">
        <v>791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2797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2568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2798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2568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2569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1903</v>
      </c>
      <c r="L2592" s="3">
        <v>2</v>
      </c>
      <c r="M2592" s="4"/>
      <c r="O2592" s="4" t="s">
        <v>31</v>
      </c>
      <c r="P2592" s="4">
        <v>1522800</v>
      </c>
      <c r="Q2592" s="1" t="s">
        <v>1904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2568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2799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2800</v>
      </c>
      <c r="H2595" s="1" t="s">
        <v>2801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2802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2803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629</v>
      </c>
      <c r="L2599" s="3">
        <v>1</v>
      </c>
      <c r="M2599" s="4"/>
      <c r="O2599" s="4" t="s">
        <v>31</v>
      </c>
      <c r="P2599" s="4">
        <v>1843200</v>
      </c>
      <c r="Q2599" s="1" t="s">
        <v>575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1500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1016</v>
      </c>
      <c r="L2601" s="3">
        <v>1</v>
      </c>
      <c r="M2601" s="4"/>
      <c r="O2601" s="4" t="s">
        <v>31</v>
      </c>
      <c r="P2601" s="4">
        <v>2376000</v>
      </c>
      <c r="Q2601" s="1" t="s">
        <v>1017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1073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1446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2804</v>
      </c>
      <c r="H2606" s="1" t="s">
        <v>2805</v>
      </c>
      <c r="I2606" s="2">
        <v>44691</v>
      </c>
      <c r="K2606" s="1" t="s">
        <v>1856</v>
      </c>
      <c r="L2606" s="3">
        <v>2</v>
      </c>
      <c r="M2606" s="4"/>
      <c r="O2606" s="4" t="s">
        <v>31</v>
      </c>
      <c r="P2606" s="4">
        <v>1150000</v>
      </c>
      <c r="Q2606" s="1" t="s">
        <v>2806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2807</v>
      </c>
      <c r="H2609" s="1" t="s">
        <v>2808</v>
      </c>
      <c r="I2609" s="2">
        <v>44692</v>
      </c>
      <c r="K2609" s="1" t="s">
        <v>630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2809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733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615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2810</v>
      </c>
      <c r="F2615" s="1" t="s">
        <v>28</v>
      </c>
      <c r="G2615" s="1" t="s">
        <v>2811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1394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2812</v>
      </c>
      <c r="F2620" s="1" t="s">
        <v>28</v>
      </c>
      <c r="G2620" s="1" t="s">
        <v>2813</v>
      </c>
      <c r="K2620" s="1" t="s">
        <v>2814</v>
      </c>
      <c r="L2620" s="3">
        <v>3</v>
      </c>
      <c r="M2620" s="4"/>
      <c r="O2620" s="4" t="s">
        <v>31</v>
      </c>
      <c r="P2620" s="4">
        <v>2790000</v>
      </c>
      <c r="Q2620" s="1" t="s">
        <v>1518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2815</v>
      </c>
      <c r="L2621" s="3">
        <v>5</v>
      </c>
      <c r="M2621" s="4"/>
      <c r="O2621" s="4" t="s">
        <v>31</v>
      </c>
      <c r="P2621" s="4">
        <v>2790000</v>
      </c>
      <c r="Q2621" s="1" t="s">
        <v>1518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2816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2817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2818</v>
      </c>
      <c r="H2625" s="1" t="s">
        <v>2819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2820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2812</v>
      </c>
      <c r="F2627" s="1" t="s">
        <v>28</v>
      </c>
      <c r="G2627" s="1" t="s">
        <v>2821</v>
      </c>
      <c r="I2627" s="2">
        <v>44662</v>
      </c>
      <c r="K2627" s="1" t="s">
        <v>2822</v>
      </c>
      <c r="L2627" s="3">
        <v>49</v>
      </c>
      <c r="M2627" s="4"/>
      <c r="O2627" s="4" t="s">
        <v>31</v>
      </c>
      <c r="P2627" s="4">
        <v>1362500</v>
      </c>
      <c r="Q2627" s="1" t="s">
        <v>2823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2824</v>
      </c>
      <c r="L2628" s="3">
        <v>10</v>
      </c>
      <c r="M2628" s="4"/>
      <c r="O2628" s="4" t="s">
        <v>31</v>
      </c>
      <c r="P2628" s="4">
        <v>2040000</v>
      </c>
      <c r="Q2628" s="1" t="s">
        <v>2825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643</v>
      </c>
      <c r="F2630" s="1" t="s">
        <v>28</v>
      </c>
      <c r="G2630" s="1" t="s">
        <v>2826</v>
      </c>
      <c r="I2630" s="2">
        <v>44694</v>
      </c>
      <c r="K2630" s="1" t="s">
        <v>2827</v>
      </c>
      <c r="L2630" s="3">
        <v>10</v>
      </c>
      <c r="M2630" s="4"/>
      <c r="O2630" s="4" t="s">
        <v>31</v>
      </c>
      <c r="P2630" s="4">
        <v>620000</v>
      </c>
      <c r="Q2630" s="1" t="s">
        <v>507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2828</v>
      </c>
      <c r="H2632" s="1" t="s">
        <v>2829</v>
      </c>
      <c r="I2632" s="2">
        <v>44691</v>
      </c>
      <c r="K2632" s="1" t="s">
        <v>2496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2830</v>
      </c>
      <c r="H2634" s="1" t="s">
        <v>2831</v>
      </c>
      <c r="I2634" s="2">
        <v>44693</v>
      </c>
      <c r="K2634" s="1" t="s">
        <v>1009</v>
      </c>
      <c r="L2634" s="3">
        <v>2</v>
      </c>
      <c r="M2634" s="4"/>
      <c r="O2634" s="4" t="s">
        <v>31</v>
      </c>
      <c r="P2634" s="4">
        <v>3801600</v>
      </c>
      <c r="Q2634" s="1" t="s">
        <v>1010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1031</v>
      </c>
      <c r="L2635" s="3">
        <v>3</v>
      </c>
      <c r="M2635" s="4"/>
      <c r="O2635" s="4" t="s">
        <v>31</v>
      </c>
      <c r="P2635" s="4">
        <v>2980800</v>
      </c>
      <c r="Q2635" s="1" t="s">
        <v>1032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2832</v>
      </c>
      <c r="L2636" s="3">
        <v>1</v>
      </c>
      <c r="M2636" s="4"/>
      <c r="O2636" s="4" t="s">
        <v>31</v>
      </c>
      <c r="P2636" s="4">
        <v>2980800</v>
      </c>
      <c r="Q2636" s="1" t="s">
        <v>2833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1454</v>
      </c>
      <c r="L2637" s="3">
        <v>1</v>
      </c>
      <c r="M2637" s="4"/>
      <c r="O2637" s="4" t="s">
        <v>31</v>
      </c>
      <c r="P2637" s="4">
        <v>3571200</v>
      </c>
      <c r="Q2637" s="1" t="s">
        <v>1032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2834</v>
      </c>
      <c r="L2638" s="3">
        <v>1</v>
      </c>
      <c r="M2638" s="4"/>
      <c r="O2638" s="4" t="s">
        <v>31</v>
      </c>
      <c r="P2638" s="4">
        <v>2040000</v>
      </c>
      <c r="Q2638" s="1" t="s">
        <v>2835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2836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2837</v>
      </c>
      <c r="H2641" s="1" t="s">
        <v>2838</v>
      </c>
      <c r="I2641" s="2">
        <v>44694</v>
      </c>
      <c r="K2641" s="1" t="s">
        <v>2839</v>
      </c>
      <c r="M2641" s="4">
        <v>12</v>
      </c>
      <c r="N2641" s="1" t="s">
        <v>1112</v>
      </c>
      <c r="O2641" s="4">
        <v>30500</v>
      </c>
      <c r="P2641" s="4">
        <f>nota[[#This Row],[QTY]]*nota[[#This Row],[HARGA SATUAN]]</f>
        <v>366000</v>
      </c>
      <c r="Q2641" s="1" t="s">
        <v>1848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2840</v>
      </c>
      <c r="M2642" s="4">
        <v>12</v>
      </c>
      <c r="N2642" s="1" t="s">
        <v>1112</v>
      </c>
      <c r="O2642" s="4">
        <v>30500</v>
      </c>
      <c r="P2642" s="4">
        <f>nota[[#This Row],[QTY]]*nota[[#This Row],[HARGA SATUAN]]</f>
        <v>366000</v>
      </c>
      <c r="Q2642" s="1" t="s">
        <v>1848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2841</v>
      </c>
      <c r="M2643" s="4">
        <v>12</v>
      </c>
      <c r="N2643" s="1" t="s">
        <v>1112</v>
      </c>
      <c r="O2643" s="4">
        <v>30500</v>
      </c>
      <c r="P2643" s="4">
        <f>nota[[#This Row],[QTY]]*nota[[#This Row],[HARGA SATUAN]]</f>
        <v>366000</v>
      </c>
      <c r="Q2643" s="1" t="s">
        <v>1848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1851</v>
      </c>
      <c r="M2644" s="4">
        <v>12</v>
      </c>
      <c r="N2644" s="1" t="s">
        <v>1112</v>
      </c>
      <c r="O2644" s="4">
        <v>30500</v>
      </c>
      <c r="P2644" s="4">
        <f>nota[[#This Row],[QTY]]*nota[[#This Row],[HARGA SATUAN]]</f>
        <v>366000</v>
      </c>
      <c r="Q2644" s="1" t="s">
        <v>1848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2834</v>
      </c>
      <c r="L2645" s="3">
        <v>1</v>
      </c>
      <c r="M2645" s="4"/>
      <c r="O2645" s="4" t="s">
        <v>31</v>
      </c>
      <c r="P2645" s="4">
        <v>2040000</v>
      </c>
      <c r="Q2645" s="1" t="s">
        <v>2835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2842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762</v>
      </c>
      <c r="F2650" s="1" t="s">
        <v>28</v>
      </c>
      <c r="H2650" s="1" t="s">
        <v>324</v>
      </c>
      <c r="I2650" s="2">
        <v>44699</v>
      </c>
      <c r="K2650" s="1" t="s">
        <v>2843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2844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2845</v>
      </c>
      <c r="H2654" s="1" t="s">
        <v>2846</v>
      </c>
      <c r="I2654" s="2">
        <v>44698</v>
      </c>
      <c r="K2654" s="1" t="s">
        <v>2379</v>
      </c>
      <c r="L2654" s="3">
        <v>20</v>
      </c>
      <c r="M2654" s="4"/>
      <c r="O2654" s="4" t="s">
        <v>31</v>
      </c>
      <c r="P2654" s="4">
        <v>1468800</v>
      </c>
      <c r="Q2654" s="1" t="s">
        <v>2380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2847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2848</v>
      </c>
      <c r="I2657" s="2">
        <v>44693</v>
      </c>
      <c r="K2657" s="1" t="s">
        <v>2849</v>
      </c>
      <c r="L2657" s="3">
        <v>1</v>
      </c>
      <c r="M2657" s="4"/>
      <c r="O2657" s="4" t="s">
        <v>31</v>
      </c>
      <c r="P2657" s="4">
        <v>4521600</v>
      </c>
      <c r="Q2657" s="1" t="s">
        <v>2850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2851</v>
      </c>
      <c r="L2658" s="3">
        <v>1</v>
      </c>
      <c r="M2658" s="4"/>
      <c r="O2658" s="4" t="s">
        <v>31</v>
      </c>
      <c r="P2658" s="4">
        <v>3801600</v>
      </c>
      <c r="Q2658" s="1" t="s">
        <v>2852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2851</v>
      </c>
      <c r="L2659" s="3">
        <v>12</v>
      </c>
      <c r="M2659" s="4"/>
      <c r="O2659" s="4" t="s">
        <v>31</v>
      </c>
      <c r="P2659" s="4">
        <v>0</v>
      </c>
      <c r="Q2659" s="1" t="s">
        <v>2852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2853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2853</v>
      </c>
      <c r="L2661" s="3">
        <v>24</v>
      </c>
      <c r="M2661" s="4"/>
      <c r="O2661" s="4" t="s">
        <v>31</v>
      </c>
      <c r="P2661" s="4">
        <v>0</v>
      </c>
      <c r="Q2661" s="1" t="s">
        <v>1379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2854</v>
      </c>
      <c r="L2662" s="3">
        <v>1</v>
      </c>
      <c r="M2662" s="4"/>
      <c r="O2662" s="4" t="s">
        <v>31</v>
      </c>
      <c r="P2662" s="4">
        <v>3801600</v>
      </c>
      <c r="Q2662" s="1" t="s">
        <v>2855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2856</v>
      </c>
      <c r="L2663" s="3">
        <v>1</v>
      </c>
      <c r="M2663" s="4"/>
      <c r="O2663" s="4" t="s">
        <v>31</v>
      </c>
      <c r="P2663" s="4">
        <v>2160000</v>
      </c>
      <c r="Q2663" s="1" t="s">
        <v>2857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2858</v>
      </c>
      <c r="L2664" s="3">
        <v>1</v>
      </c>
      <c r="M2664" s="4"/>
      <c r="O2664" s="4" t="s">
        <v>31</v>
      </c>
      <c r="P2664" s="4">
        <v>2764800</v>
      </c>
      <c r="Q2664" s="1" t="s">
        <v>2852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2859</v>
      </c>
      <c r="I2666" s="2">
        <v>44693</v>
      </c>
      <c r="K2666" s="1" t="s">
        <v>2860</v>
      </c>
      <c r="L2666" s="3">
        <v>5</v>
      </c>
      <c r="M2666" s="4"/>
      <c r="O2666" s="4" t="s">
        <v>31</v>
      </c>
      <c r="P2666" s="4">
        <v>2592000</v>
      </c>
      <c r="Q2666" s="1" t="s">
        <v>2861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2862</v>
      </c>
      <c r="I2668" s="2">
        <v>44693</v>
      </c>
      <c r="K2668" s="1" t="s">
        <v>1815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2337</v>
      </c>
      <c r="F2670" s="1" t="s">
        <v>28</v>
      </c>
      <c r="G2670" s="1" t="s">
        <v>2863</v>
      </c>
      <c r="I2670" s="2">
        <v>44698</v>
      </c>
      <c r="K2670" s="1" t="s">
        <v>2453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2318</v>
      </c>
      <c r="F2672" s="1" t="s">
        <v>28</v>
      </c>
      <c r="H2672" s="1" t="s">
        <v>2864</v>
      </c>
      <c r="I2672" s="2">
        <v>44699</v>
      </c>
      <c r="K2672" s="1" t="s">
        <v>2501</v>
      </c>
      <c r="L2672" s="3">
        <v>5</v>
      </c>
      <c r="M2672" s="4"/>
      <c r="O2672" s="4" t="s">
        <v>31</v>
      </c>
      <c r="P2672" s="4">
        <v>1200000</v>
      </c>
      <c r="Q2672" s="1" t="s">
        <v>1325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2502</v>
      </c>
      <c r="L2673" s="3">
        <v>5</v>
      </c>
      <c r="M2673" s="4"/>
      <c r="O2673" s="4" t="s">
        <v>31</v>
      </c>
      <c r="P2673" s="4">
        <v>1215000</v>
      </c>
      <c r="Q2673" s="1" t="s">
        <v>1556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2865</v>
      </c>
      <c r="H2675" s="1" t="s">
        <v>2866</v>
      </c>
      <c r="I2675" s="2">
        <v>44695</v>
      </c>
      <c r="K2675" s="1" t="s">
        <v>1016</v>
      </c>
      <c r="L2675" s="3">
        <v>2</v>
      </c>
      <c r="M2675" s="4"/>
      <c r="O2675" s="4" t="s">
        <v>31</v>
      </c>
      <c r="P2675" s="4">
        <v>2376000</v>
      </c>
      <c r="Q2675" s="1" t="s">
        <v>1017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1193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2867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1031</v>
      </c>
      <c r="L2680" s="3">
        <v>2</v>
      </c>
      <c r="M2680" s="4"/>
      <c r="O2680" s="4" t="s">
        <v>31</v>
      </c>
      <c r="P2680" s="4">
        <v>2980800</v>
      </c>
      <c r="Q2680" s="1" t="s">
        <v>1032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2868</v>
      </c>
      <c r="L2681" s="3">
        <v>1</v>
      </c>
      <c r="M2681" s="4"/>
      <c r="O2681" s="4" t="s">
        <v>31</v>
      </c>
      <c r="P2681" s="4">
        <v>3800000</v>
      </c>
      <c r="Q2681" s="1" t="s">
        <v>2869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1073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2870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2871</v>
      </c>
      <c r="H2686" s="1" t="s">
        <v>2872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1629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2873</v>
      </c>
      <c r="I2691" s="2">
        <v>44698</v>
      </c>
      <c r="K2691" s="1" t="s">
        <v>1009</v>
      </c>
      <c r="L2691" s="3">
        <v>1</v>
      </c>
      <c r="M2691" s="4"/>
      <c r="O2691" s="4" t="s">
        <v>31</v>
      </c>
      <c r="P2691" s="4">
        <v>3801600</v>
      </c>
      <c r="Q2691" s="1" t="s">
        <v>1010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2832</v>
      </c>
      <c r="L2692" s="3">
        <v>1</v>
      </c>
      <c r="M2692" s="4"/>
      <c r="O2692" s="4" t="s">
        <v>31</v>
      </c>
      <c r="P2692" s="4">
        <v>2980800</v>
      </c>
      <c r="Q2692" s="1" t="s">
        <v>2833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629</v>
      </c>
      <c r="L2693" s="3">
        <v>5</v>
      </c>
      <c r="M2693" s="4"/>
      <c r="O2693" s="4" t="s">
        <v>31</v>
      </c>
      <c r="P2693" s="4">
        <v>1843200</v>
      </c>
      <c r="Q2693" s="1" t="s">
        <v>575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1006</v>
      </c>
      <c r="L2694" s="3">
        <v>5</v>
      </c>
      <c r="M2694" s="4"/>
      <c r="O2694" s="4" t="s">
        <v>31</v>
      </c>
      <c r="P2694" s="4">
        <v>1497600</v>
      </c>
      <c r="Q2694" s="1" t="s">
        <v>575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2279</v>
      </c>
      <c r="L2696" s="3">
        <v>2</v>
      </c>
      <c r="M2696" s="4"/>
      <c r="O2696" s="4" t="s">
        <v>31</v>
      </c>
      <c r="P2696" s="4">
        <v>975000</v>
      </c>
      <c r="Q2696" s="1" t="s">
        <v>1069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2079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2874</v>
      </c>
      <c r="L2700" s="3">
        <v>1</v>
      </c>
      <c r="M2700" s="4"/>
      <c r="O2700" s="4" t="s">
        <v>31</v>
      </c>
      <c r="P2700" s="4">
        <v>2976000</v>
      </c>
      <c r="Q2700" s="1" t="s">
        <v>1449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2875</v>
      </c>
      <c r="H2702" s="1" t="s">
        <v>2876</v>
      </c>
      <c r="I2702" s="2">
        <v>44698</v>
      </c>
      <c r="K2702" s="1" t="s">
        <v>1009</v>
      </c>
      <c r="L2702" s="3">
        <v>1</v>
      </c>
      <c r="M2702" s="4"/>
      <c r="O2702" s="4" t="s">
        <v>31</v>
      </c>
      <c r="P2702" s="4">
        <v>3801600</v>
      </c>
      <c r="Q2702" s="1" t="s">
        <v>1010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2832</v>
      </c>
      <c r="L2703" s="3">
        <v>1</v>
      </c>
      <c r="M2703" s="4"/>
      <c r="O2703" s="4" t="s">
        <v>31</v>
      </c>
      <c r="P2703" s="4">
        <v>2980800</v>
      </c>
      <c r="Q2703" s="1" t="s">
        <v>2833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2585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1000</v>
      </c>
      <c r="L2705" s="3">
        <v>1</v>
      </c>
      <c r="M2705" s="4"/>
      <c r="O2705" s="4" t="s">
        <v>31</v>
      </c>
      <c r="P2705" s="4">
        <v>3369600</v>
      </c>
      <c r="Q2705" s="1" t="s">
        <v>2877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532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1154</v>
      </c>
      <c r="L2708" s="3">
        <v>2</v>
      </c>
      <c r="M2708" s="4"/>
      <c r="O2708" s="4" t="s">
        <v>31</v>
      </c>
      <c r="P2708" s="4">
        <v>800000</v>
      </c>
      <c r="Q2708" s="1" t="s">
        <v>1083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1194</v>
      </c>
      <c r="L2709" s="3">
        <v>1</v>
      </c>
      <c r="M2709" s="4"/>
      <c r="O2709" s="4" t="s">
        <v>31</v>
      </c>
      <c r="P2709" s="4">
        <v>860000</v>
      </c>
      <c r="Q2709" s="1" t="s">
        <v>2878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2879</v>
      </c>
      <c r="I2713" s="2">
        <v>44694</v>
      </c>
      <c r="K2713" s="1" t="s">
        <v>2174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2880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2881</v>
      </c>
      <c r="L2717" s="3">
        <v>1</v>
      </c>
      <c r="M2717" s="4"/>
      <c r="O2717" s="4" t="s">
        <v>31</v>
      </c>
      <c r="P2717" s="4">
        <v>1770000</v>
      </c>
      <c r="Q2717" s="1" t="s">
        <v>2882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2883</v>
      </c>
      <c r="I2719" s="2">
        <v>44695</v>
      </c>
      <c r="K2719" s="1" t="s">
        <v>1600</v>
      </c>
      <c r="L2719" s="3">
        <v>1</v>
      </c>
      <c r="M2719" s="4"/>
      <c r="O2719" s="4" t="s">
        <v>31</v>
      </c>
      <c r="P2719" s="4">
        <v>2592000</v>
      </c>
      <c r="Q2719" s="1" t="s">
        <v>858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6055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6078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6079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6080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758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1633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746</v>
      </c>
      <c r="L2727" s="3">
        <v>3</v>
      </c>
      <c r="M2727" s="4"/>
      <c r="O2727" s="4" t="s">
        <v>31</v>
      </c>
      <c r="P2727" s="4">
        <v>1656000</v>
      </c>
      <c r="Q2727" s="1" t="s">
        <v>747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2568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2884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2885</v>
      </c>
      <c r="I2730" s="2">
        <v>44695</v>
      </c>
      <c r="K2730" s="1" t="s">
        <v>2886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1167</v>
      </c>
      <c r="L2732" s="3">
        <v>1</v>
      </c>
      <c r="M2732" s="4"/>
      <c r="O2732" s="4" t="s">
        <v>31</v>
      </c>
      <c r="P2732" s="4">
        <v>835200</v>
      </c>
      <c r="Q2732" s="1" t="s">
        <v>2887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2888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1600</v>
      </c>
      <c r="M2737" s="4">
        <v>240</v>
      </c>
      <c r="N2737" s="1" t="s">
        <v>511</v>
      </c>
      <c r="O2737" s="4">
        <v>3600</v>
      </c>
      <c r="P2737" s="4"/>
      <c r="Q2737" s="1" t="s">
        <v>858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857</v>
      </c>
      <c r="M2738" s="4">
        <v>240</v>
      </c>
      <c r="N2738" s="1" t="s">
        <v>511</v>
      </c>
      <c r="O2738" s="4">
        <v>3600</v>
      </c>
      <c r="P2738" s="4"/>
      <c r="Q2738" s="1" t="s">
        <v>858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860</v>
      </c>
      <c r="M2739" s="4">
        <v>240</v>
      </c>
      <c r="N2739" s="1" t="s">
        <v>511</v>
      </c>
      <c r="O2739" s="4">
        <v>3600</v>
      </c>
      <c r="P2739" s="4"/>
      <c r="Q2739" s="1" t="s">
        <v>858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2889</v>
      </c>
      <c r="I2741" s="2">
        <v>44698</v>
      </c>
      <c r="J2741" s="1" t="s">
        <v>1301</v>
      </c>
      <c r="K2741" s="1" t="s">
        <v>1302</v>
      </c>
      <c r="L2741" s="3">
        <v>2</v>
      </c>
      <c r="M2741" s="4"/>
      <c r="O2741" s="4" t="s">
        <v>31</v>
      </c>
      <c r="P2741" s="4">
        <v>2610000</v>
      </c>
      <c r="Q2741" s="1" t="s">
        <v>1274</v>
      </c>
      <c r="R2741" s="5"/>
      <c r="S2741" s="5"/>
      <c r="T2741" s="4"/>
      <c r="U2741" s="18" t="s">
        <v>2890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1279</v>
      </c>
      <c r="K2742" s="1" t="s">
        <v>1280</v>
      </c>
      <c r="L2742" s="3">
        <v>2</v>
      </c>
      <c r="M2742" s="4"/>
      <c r="O2742" s="4" t="s">
        <v>31</v>
      </c>
      <c r="P2742" s="4">
        <v>2610000</v>
      </c>
      <c r="Q2742" s="1" t="s">
        <v>1274</v>
      </c>
      <c r="R2742" s="5"/>
      <c r="S2742" s="5"/>
      <c r="T2742" s="4"/>
      <c r="U2742" s="18" t="s">
        <v>2890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2891</v>
      </c>
      <c r="K2743" s="1" t="s">
        <v>2892</v>
      </c>
      <c r="L2743" s="3">
        <v>2</v>
      </c>
      <c r="M2743" s="4"/>
      <c r="O2743" s="4" t="s">
        <v>31</v>
      </c>
      <c r="P2743" s="4">
        <v>2610000</v>
      </c>
      <c r="Q2743" s="1" t="s">
        <v>1274</v>
      </c>
      <c r="R2743" s="5"/>
      <c r="S2743" s="5"/>
      <c r="T2743" s="4"/>
      <c r="U2743" s="18" t="s">
        <v>2890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1295</v>
      </c>
      <c r="K2744" s="1" t="s">
        <v>1296</v>
      </c>
      <c r="L2744" s="3">
        <v>2</v>
      </c>
      <c r="M2744" s="4"/>
      <c r="O2744" s="4" t="s">
        <v>31</v>
      </c>
      <c r="P2744" s="4">
        <v>2610000</v>
      </c>
      <c r="Q2744" s="1" t="s">
        <v>1274</v>
      </c>
      <c r="R2744" s="5"/>
      <c r="S2744" s="5"/>
      <c r="T2744" s="4"/>
      <c r="U2744" s="18" t="s">
        <v>2890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1281</v>
      </c>
      <c r="K2745" s="1" t="s">
        <v>1282</v>
      </c>
      <c r="L2745" s="3">
        <v>2</v>
      </c>
      <c r="M2745" s="4"/>
      <c r="O2745" s="4" t="s">
        <v>31</v>
      </c>
      <c r="P2745" s="4">
        <v>2610000</v>
      </c>
      <c r="Q2745" s="1" t="s">
        <v>1274</v>
      </c>
      <c r="R2745" s="5"/>
      <c r="S2745" s="5"/>
      <c r="T2745" s="4"/>
      <c r="U2745" s="18" t="s">
        <v>2890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1291</v>
      </c>
      <c r="K2746" s="1" t="s">
        <v>1292</v>
      </c>
      <c r="L2746" s="3">
        <v>2</v>
      </c>
      <c r="M2746" s="4"/>
      <c r="O2746" s="4" t="s">
        <v>31</v>
      </c>
      <c r="P2746" s="4">
        <v>2610000</v>
      </c>
      <c r="Q2746" s="1" t="s">
        <v>1274</v>
      </c>
      <c r="R2746" s="5"/>
      <c r="S2746" s="5"/>
      <c r="T2746" s="4"/>
      <c r="U2746" s="18" t="s">
        <v>2890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2893</v>
      </c>
      <c r="K2747" s="1" t="s">
        <v>2894</v>
      </c>
      <c r="L2747" s="3">
        <v>2</v>
      </c>
      <c r="M2747" s="4"/>
      <c r="O2747" s="4" t="s">
        <v>31</v>
      </c>
      <c r="P2747" s="4">
        <v>2610000</v>
      </c>
      <c r="Q2747" s="1" t="s">
        <v>1274</v>
      </c>
      <c r="R2747" s="5"/>
      <c r="S2747" s="5"/>
      <c r="T2747" s="4"/>
      <c r="U2747" s="18" t="s">
        <v>2890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1289</v>
      </c>
      <c r="K2748" s="1" t="s">
        <v>1290</v>
      </c>
      <c r="L2748" s="3">
        <v>2</v>
      </c>
      <c r="M2748" s="4"/>
      <c r="O2748" s="4" t="s">
        <v>31</v>
      </c>
      <c r="P2748" s="4">
        <v>2610000</v>
      </c>
      <c r="Q2748" s="1" t="s">
        <v>1274</v>
      </c>
      <c r="R2748" s="5"/>
      <c r="S2748" s="5"/>
      <c r="T2748" s="4"/>
      <c r="U2748" s="18" t="s">
        <v>2890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2895</v>
      </c>
      <c r="K2749" s="1" t="s">
        <v>2896</v>
      </c>
      <c r="L2749" s="3">
        <v>2</v>
      </c>
      <c r="M2749" s="4"/>
      <c r="O2749" s="4" t="s">
        <v>31</v>
      </c>
      <c r="P2749" s="4">
        <v>2610000</v>
      </c>
      <c r="Q2749" s="1" t="s">
        <v>1274</v>
      </c>
      <c r="R2749" s="5"/>
      <c r="S2749" s="5"/>
      <c r="T2749" s="4"/>
      <c r="U2749" s="18" t="s">
        <v>2890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1283</v>
      </c>
      <c r="K2750" s="1" t="s">
        <v>1284</v>
      </c>
      <c r="L2750" s="3">
        <v>2</v>
      </c>
      <c r="M2750" s="4"/>
      <c r="O2750" s="4" t="s">
        <v>31</v>
      </c>
      <c r="P2750" s="4">
        <v>2610000</v>
      </c>
      <c r="Q2750" s="1" t="s">
        <v>1274</v>
      </c>
      <c r="R2750" s="5"/>
      <c r="S2750" s="5"/>
      <c r="T2750" s="4"/>
      <c r="U2750" s="18" t="s">
        <v>2890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2897</v>
      </c>
      <c r="K2751" s="1" t="s">
        <v>2898</v>
      </c>
      <c r="L2751" s="3">
        <v>2</v>
      </c>
      <c r="M2751" s="4"/>
      <c r="O2751" s="4" t="s">
        <v>31</v>
      </c>
      <c r="P2751" s="4">
        <v>2610000</v>
      </c>
      <c r="Q2751" s="1" t="s">
        <v>1274</v>
      </c>
      <c r="R2751" s="5"/>
      <c r="S2751" s="5"/>
      <c r="T2751" s="4"/>
      <c r="U2751" s="18" t="s">
        <v>2890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2899</v>
      </c>
      <c r="K2752" s="1" t="s">
        <v>1306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2900</v>
      </c>
      <c r="K2753" s="1" t="s">
        <v>2901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2902</v>
      </c>
      <c r="I2755" s="2">
        <v>44698</v>
      </c>
      <c r="J2755" s="1" t="s">
        <v>2903</v>
      </c>
      <c r="K2755" s="1" t="s">
        <v>2904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2905</v>
      </c>
      <c r="K2756" s="1" t="s">
        <v>2906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2907</v>
      </c>
      <c r="K2757" s="1" t="s">
        <v>2908</v>
      </c>
      <c r="L2757" s="3">
        <v>1</v>
      </c>
      <c r="M2757" s="4"/>
      <c r="O2757" s="4" t="s">
        <v>31</v>
      </c>
      <c r="P2757" s="4">
        <v>3110400</v>
      </c>
      <c r="Q2757" s="1" t="s">
        <v>2909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2910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2911</v>
      </c>
      <c r="K2759" s="1" t="s">
        <v>2912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2913</v>
      </c>
      <c r="K2760" s="1" t="s">
        <v>2914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1231</v>
      </c>
      <c r="K2761" s="1" t="s">
        <v>2915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2916</v>
      </c>
      <c r="K2762" s="1" t="s">
        <v>2917</v>
      </c>
      <c r="L2762" s="3">
        <v>3</v>
      </c>
      <c r="M2762" s="4"/>
      <c r="O2762" s="4" t="s">
        <v>31</v>
      </c>
      <c r="P2762" s="4">
        <v>1880000</v>
      </c>
      <c r="Q2762" s="1" t="s">
        <v>2918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2919</v>
      </c>
      <c r="K2763" s="1" t="s">
        <v>2920</v>
      </c>
      <c r="L2763" s="3">
        <v>3</v>
      </c>
      <c r="M2763" s="4"/>
      <c r="O2763" s="4" t="s">
        <v>31</v>
      </c>
      <c r="P2763" s="4">
        <v>1880000</v>
      </c>
      <c r="Q2763" s="1" t="s">
        <v>2918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2921</v>
      </c>
      <c r="K2764" s="1" t="s">
        <v>2922</v>
      </c>
      <c r="L2764" s="3">
        <v>3</v>
      </c>
      <c r="M2764" s="4"/>
      <c r="O2764" s="4" t="s">
        <v>31</v>
      </c>
      <c r="P2764" s="4">
        <v>1880000</v>
      </c>
      <c r="Q2764" s="1" t="s">
        <v>2918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2923</v>
      </c>
      <c r="K2765" s="1" t="s">
        <v>2924</v>
      </c>
      <c r="L2765" s="3">
        <v>3</v>
      </c>
      <c r="M2765" s="4"/>
      <c r="O2765" s="4" t="s">
        <v>31</v>
      </c>
      <c r="P2765" s="4">
        <v>1880000</v>
      </c>
      <c r="Q2765" s="1" t="s">
        <v>2918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2925</v>
      </c>
      <c r="K2766" s="1" t="s">
        <v>2926</v>
      </c>
      <c r="L2766" s="3">
        <v>3</v>
      </c>
      <c r="M2766" s="4"/>
      <c r="O2766" s="4" t="s">
        <v>31</v>
      </c>
      <c r="P2766" s="4">
        <v>1880000</v>
      </c>
      <c r="Q2766" s="1" t="s">
        <v>2918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1277</v>
      </c>
      <c r="K2767" s="1" t="s">
        <v>1278</v>
      </c>
      <c r="L2767" s="3">
        <v>2</v>
      </c>
      <c r="M2767" s="4"/>
      <c r="O2767" s="4" t="s">
        <v>31</v>
      </c>
      <c r="P2767" s="4">
        <v>2610000</v>
      </c>
      <c r="Q2767" s="1" t="s">
        <v>1274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2927</v>
      </c>
      <c r="K2768" s="1" t="s">
        <v>2928</v>
      </c>
      <c r="L2768" s="3">
        <v>2</v>
      </c>
      <c r="M2768" s="4"/>
      <c r="O2768" s="4" t="s">
        <v>31</v>
      </c>
      <c r="P2768" s="4">
        <v>2610000</v>
      </c>
      <c r="Q2768" s="1" t="s">
        <v>1274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1299</v>
      </c>
      <c r="K2769" s="1" t="s">
        <v>1300</v>
      </c>
      <c r="L2769" s="3">
        <v>2</v>
      </c>
      <c r="M2769" s="4"/>
      <c r="O2769" s="4" t="s">
        <v>31</v>
      </c>
      <c r="P2769" s="4">
        <v>2610000</v>
      </c>
      <c r="Q2769" s="1" t="s">
        <v>1274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2929</v>
      </c>
      <c r="K2770" s="1" t="s">
        <v>2930</v>
      </c>
      <c r="L2770" s="3">
        <v>2</v>
      </c>
      <c r="M2770" s="4"/>
      <c r="O2770" s="4" t="s">
        <v>31</v>
      </c>
      <c r="P2770" s="4">
        <v>2610000</v>
      </c>
      <c r="Q2770" s="1" t="s">
        <v>1274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2931</v>
      </c>
      <c r="I2772" s="2">
        <v>44698</v>
      </c>
      <c r="J2772" s="1" t="s">
        <v>2932</v>
      </c>
      <c r="K2772" s="1" t="s">
        <v>2933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2934</v>
      </c>
      <c r="K2773" s="1" t="s">
        <v>2935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2936</v>
      </c>
      <c r="K2774" s="1" t="s">
        <v>2937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2938</v>
      </c>
      <c r="K2775" s="1" t="s">
        <v>2939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2940</v>
      </c>
      <c r="K2776" s="1" t="s">
        <v>2941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2942</v>
      </c>
      <c r="K2777" s="1" t="s">
        <v>2943</v>
      </c>
      <c r="L2777" s="3">
        <v>2</v>
      </c>
      <c r="M2777" s="4"/>
      <c r="O2777" s="4" t="s">
        <v>31</v>
      </c>
      <c r="P2777" s="4">
        <v>2010000</v>
      </c>
      <c r="Q2777" s="1" t="s">
        <v>733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2944</v>
      </c>
      <c r="K2778" s="1" t="s">
        <v>2945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2946</v>
      </c>
      <c r="K2779" s="1" t="s">
        <v>2947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2631</v>
      </c>
      <c r="K2780" s="1" t="s">
        <v>2632</v>
      </c>
      <c r="L2780" s="3">
        <v>3</v>
      </c>
      <c r="M2780" s="4"/>
      <c r="O2780" s="4" t="s">
        <v>31</v>
      </c>
      <c r="P2780" s="4">
        <v>3060000</v>
      </c>
      <c r="Q2780" s="1" t="s">
        <v>733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2948</v>
      </c>
      <c r="K2781" s="1" t="s">
        <v>2949</v>
      </c>
      <c r="L2781" s="3">
        <v>2</v>
      </c>
      <c r="M2781" s="4"/>
      <c r="O2781" s="4" t="s">
        <v>31</v>
      </c>
      <c r="P2781" s="4">
        <v>3060000</v>
      </c>
      <c r="Q2781" s="1" t="s">
        <v>733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1233</v>
      </c>
      <c r="K2782" s="1" t="s">
        <v>1234</v>
      </c>
      <c r="L2782" s="3">
        <v>3</v>
      </c>
      <c r="M2782" s="4"/>
      <c r="O2782" s="4" t="s">
        <v>31</v>
      </c>
      <c r="P2782" s="4">
        <v>1800000</v>
      </c>
      <c r="Q2782" s="1" t="s">
        <v>1235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1236</v>
      </c>
      <c r="K2783" s="1" t="s">
        <v>1237</v>
      </c>
      <c r="L2783" s="3">
        <v>2</v>
      </c>
      <c r="M2783" s="4"/>
      <c r="O2783" s="4" t="s">
        <v>31</v>
      </c>
      <c r="P2783" s="4">
        <v>1800000</v>
      </c>
      <c r="Q2783" s="1" t="s">
        <v>1235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2714</v>
      </c>
      <c r="K2784" s="1" t="s">
        <v>2950</v>
      </c>
      <c r="L2784" s="3">
        <v>5</v>
      </c>
      <c r="M2784" s="4"/>
      <c r="O2784" s="4" t="s">
        <v>31</v>
      </c>
      <c r="P2784" s="4">
        <v>1536000</v>
      </c>
      <c r="Q2784" s="1" t="s">
        <v>2503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2951</v>
      </c>
      <c r="K2785" s="1" t="s">
        <v>2952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2953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2954</v>
      </c>
      <c r="K2786" s="1" t="s">
        <v>2955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2953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2956</v>
      </c>
      <c r="K2787" s="1" t="s">
        <v>2957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2953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2958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2959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1942</v>
      </c>
      <c r="K2790" s="1" t="s">
        <v>1943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2959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2959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1944</v>
      </c>
      <c r="K2792" s="1" t="s">
        <v>1945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2959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2959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2959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1938</v>
      </c>
      <c r="K2795" s="1" t="s">
        <v>1939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2959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1940</v>
      </c>
      <c r="K2796" s="1" t="s">
        <v>1941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2959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1946</v>
      </c>
      <c r="K2797" s="1" t="s">
        <v>1947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2959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1948</v>
      </c>
      <c r="K2798" s="1" t="s">
        <v>1949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2959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2959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2959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2960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2961</v>
      </c>
      <c r="K2802" s="1" t="s">
        <v>2962</v>
      </c>
      <c r="L2802" s="3">
        <v>1</v>
      </c>
      <c r="M2802" s="4"/>
      <c r="O2802" s="4" t="s">
        <v>31</v>
      </c>
      <c r="P2802" s="4"/>
      <c r="Q2802" s="1" t="s">
        <v>951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2963</v>
      </c>
      <c r="K2803" s="1" t="s">
        <v>2964</v>
      </c>
      <c r="L2803" s="3">
        <v>1</v>
      </c>
      <c r="M2803" s="4"/>
      <c r="O2803" s="4" t="s">
        <v>31</v>
      </c>
      <c r="P2803" s="4"/>
      <c r="Q2803" s="1" t="s">
        <v>951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2965</v>
      </c>
      <c r="K2804" s="1" t="s">
        <v>2966</v>
      </c>
      <c r="L2804" s="3">
        <v>1</v>
      </c>
      <c r="M2804" s="4"/>
      <c r="O2804" s="4" t="s">
        <v>31</v>
      </c>
      <c r="P2804" s="4"/>
      <c r="Q2804" s="1" t="s">
        <v>951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2967</v>
      </c>
      <c r="K2805" s="1" t="s">
        <v>2968</v>
      </c>
      <c r="L2805" s="3">
        <v>1</v>
      </c>
      <c r="M2805" s="4"/>
      <c r="O2805" s="4" t="s">
        <v>31</v>
      </c>
      <c r="P2805" s="4"/>
      <c r="Q2805" s="1" t="s">
        <v>951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2810</v>
      </c>
      <c r="F2807" s="1" t="s">
        <v>28</v>
      </c>
      <c r="G2807" s="1" t="s">
        <v>2969</v>
      </c>
      <c r="I2807" s="2">
        <v>44700</v>
      </c>
      <c r="K2807" s="1" t="s">
        <v>2970</v>
      </c>
      <c r="L2807" s="3">
        <v>60</v>
      </c>
      <c r="M2807" s="4"/>
      <c r="O2807" s="4" t="s">
        <v>31</v>
      </c>
      <c r="P2807" s="4">
        <v>2040000</v>
      </c>
      <c r="Q2807" s="1" t="s">
        <v>1379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2971</v>
      </c>
      <c r="L2808" s="3">
        <v>3</v>
      </c>
      <c r="M2808" s="4"/>
      <c r="O2808" s="4" t="s">
        <v>31</v>
      </c>
      <c r="P2808" s="4">
        <v>85000</v>
      </c>
      <c r="Q2808" s="1" t="s">
        <v>1379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1203</v>
      </c>
      <c r="F2810" s="1" t="s">
        <v>28</v>
      </c>
      <c r="I2810" s="2">
        <v>44697</v>
      </c>
      <c r="K2810" s="1" t="s">
        <v>2972</v>
      </c>
      <c r="L2810" s="3">
        <v>20</v>
      </c>
      <c r="M2810" s="4"/>
      <c r="O2810" s="4" t="s">
        <v>31</v>
      </c>
      <c r="P2810" s="4">
        <v>615000</v>
      </c>
      <c r="Q2810" s="1" t="s">
        <v>1518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2973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2974</v>
      </c>
      <c r="I2813" s="2">
        <v>44698</v>
      </c>
      <c r="K2813" s="1" t="s">
        <v>2975</v>
      </c>
      <c r="L2813" s="3">
        <v>20</v>
      </c>
      <c r="M2813" s="4"/>
      <c r="O2813" s="4" t="s">
        <v>31</v>
      </c>
      <c r="P2813" s="4">
        <v>1428600</v>
      </c>
      <c r="Q2813" s="1" t="s">
        <v>744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2976</v>
      </c>
      <c r="L2814" s="3">
        <v>10</v>
      </c>
      <c r="M2814" s="4"/>
      <c r="O2814" s="4" t="s">
        <v>31</v>
      </c>
      <c r="P2814" s="4">
        <v>1428600</v>
      </c>
      <c r="Q2814" s="1" t="s">
        <v>744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1955</v>
      </c>
      <c r="F2816" s="1" t="s">
        <v>28</v>
      </c>
      <c r="G2816" s="1" t="s">
        <v>2977</v>
      </c>
      <c r="I2816" s="2">
        <v>44700</v>
      </c>
      <c r="K2816" s="1" t="s">
        <v>2978</v>
      </c>
      <c r="L2816" s="3">
        <v>25</v>
      </c>
      <c r="M2816" s="4"/>
      <c r="O2816" s="4" t="s">
        <v>31</v>
      </c>
      <c r="P2816" s="4">
        <v>2175000</v>
      </c>
      <c r="Q2816" s="1" t="s">
        <v>2979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2980</v>
      </c>
      <c r="I2818" s="2">
        <v>44700</v>
      </c>
      <c r="K2818" s="1" t="s">
        <v>2981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2982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2983</v>
      </c>
      <c r="F2820" s="1" t="s">
        <v>28</v>
      </c>
      <c r="I2820" s="2">
        <v>44695</v>
      </c>
      <c r="K2820" s="1" t="s">
        <v>1204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2984</v>
      </c>
      <c r="H2822" s="1" t="s">
        <v>2985</v>
      </c>
      <c r="I2822" s="2">
        <v>44700</v>
      </c>
      <c r="J2822" s="1" t="s">
        <v>664</v>
      </c>
      <c r="K2822" s="1" t="s">
        <v>665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1984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2986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2987</v>
      </c>
      <c r="H2827" s="1" t="s">
        <v>2988</v>
      </c>
      <c r="I2827" s="2">
        <v>44700</v>
      </c>
      <c r="K2827" s="1" t="s">
        <v>1031</v>
      </c>
      <c r="L2827" s="3">
        <v>3</v>
      </c>
      <c r="M2827" s="4"/>
      <c r="O2827" s="4" t="s">
        <v>31</v>
      </c>
      <c r="P2827" s="4">
        <v>2980800</v>
      </c>
      <c r="Q2827" s="1" t="s">
        <v>1032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629</v>
      </c>
      <c r="L2829" s="3">
        <v>1</v>
      </c>
      <c r="M2829" s="4"/>
      <c r="O2829" s="4" t="s">
        <v>31</v>
      </c>
      <c r="P2829" s="4">
        <v>1987200</v>
      </c>
      <c r="Q2829" s="1" t="s">
        <v>2989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1194</v>
      </c>
      <c r="L2830" s="3">
        <v>1</v>
      </c>
      <c r="M2830" s="4"/>
      <c r="O2830" s="4" t="s">
        <v>31</v>
      </c>
      <c r="P2830" s="4">
        <v>860000</v>
      </c>
      <c r="Q2830" s="1" t="s">
        <v>2878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2763</v>
      </c>
      <c r="L2831" s="3">
        <v>5</v>
      </c>
      <c r="M2831" s="4"/>
      <c r="O2831" s="4" t="s">
        <v>31</v>
      </c>
      <c r="P2831" s="4">
        <v>2160000</v>
      </c>
      <c r="Q2831" s="1" t="s">
        <v>2764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2766</v>
      </c>
      <c r="L2832" s="3">
        <v>1</v>
      </c>
      <c r="M2832" s="4"/>
      <c r="O2832" s="4" t="s">
        <v>31</v>
      </c>
      <c r="P2832" s="4">
        <v>2268000</v>
      </c>
      <c r="Q2832" s="1" t="s">
        <v>2764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2585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634</v>
      </c>
      <c r="L2835" s="3">
        <v>2</v>
      </c>
      <c r="M2835" s="4"/>
      <c r="O2835" s="4" t="s">
        <v>31</v>
      </c>
      <c r="P2835" s="4">
        <v>1380000</v>
      </c>
      <c r="Q2835" s="1" t="s">
        <v>838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2990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2991</v>
      </c>
      <c r="L2837" s="3">
        <v>1</v>
      </c>
      <c r="M2837" s="4"/>
      <c r="O2837" s="4" t="s">
        <v>31</v>
      </c>
      <c r="P2837" s="4">
        <v>1548000</v>
      </c>
      <c r="Q2837" s="1" t="s">
        <v>2992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2993</v>
      </c>
      <c r="H2839" s="1" t="s">
        <v>2994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532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2995</v>
      </c>
      <c r="I2842" s="2">
        <v>44701</v>
      </c>
      <c r="K2842" s="1" t="s">
        <v>2585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2996</v>
      </c>
      <c r="L2843" s="3">
        <v>1</v>
      </c>
      <c r="M2843" s="4"/>
      <c r="O2843" s="4" t="s">
        <v>31</v>
      </c>
      <c r="P2843" s="4">
        <v>2102400</v>
      </c>
      <c r="Q2843" s="1" t="s">
        <v>1032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1073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1019</v>
      </c>
      <c r="L2845" s="3">
        <v>1</v>
      </c>
      <c r="M2845" s="4"/>
      <c r="O2845" s="4" t="s">
        <v>31</v>
      </c>
      <c r="P2845" s="4">
        <v>2592000</v>
      </c>
      <c r="Q2845" s="1" t="s">
        <v>1020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1031</v>
      </c>
      <c r="L2847" s="3">
        <v>1</v>
      </c>
      <c r="M2847" s="4"/>
      <c r="O2847" s="4" t="s">
        <v>31</v>
      </c>
      <c r="P2847" s="4">
        <v>2980800</v>
      </c>
      <c r="Q2847" s="1" t="s">
        <v>1032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2997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2998</v>
      </c>
      <c r="L2849" s="3">
        <v>1</v>
      </c>
      <c r="M2849" s="4"/>
      <c r="O2849" s="4" t="s">
        <v>31</v>
      </c>
      <c r="P2849" s="4">
        <v>588000</v>
      </c>
      <c r="Q2849" s="1" t="s">
        <v>2999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3000</v>
      </c>
      <c r="L2850" s="3">
        <v>1</v>
      </c>
      <c r="M2850" s="4"/>
      <c r="O2850" s="4" t="s">
        <v>31</v>
      </c>
      <c r="P2850" s="4">
        <v>588000</v>
      </c>
      <c r="Q2850" s="1" t="s">
        <v>3001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634</v>
      </c>
      <c r="L2851" s="3">
        <v>1</v>
      </c>
      <c r="M2851" s="4"/>
      <c r="O2851" s="4" t="s">
        <v>31</v>
      </c>
      <c r="P2851" s="4">
        <v>1380000</v>
      </c>
      <c r="Q2851" s="1" t="s">
        <v>838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3002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3003</v>
      </c>
      <c r="L2854" s="3">
        <v>3</v>
      </c>
      <c r="M2854" s="4"/>
      <c r="O2854" s="4" t="s">
        <v>31</v>
      </c>
      <c r="P2854" s="4">
        <v>525000</v>
      </c>
      <c r="Q2854" s="1" t="s">
        <v>2599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3004</v>
      </c>
      <c r="I2856" s="2">
        <v>44699</v>
      </c>
      <c r="K2856" s="1" t="s">
        <v>2172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3005</v>
      </c>
      <c r="L2857" s="3">
        <v>1</v>
      </c>
      <c r="M2857" s="4"/>
      <c r="O2857" s="4" t="s">
        <v>31</v>
      </c>
      <c r="P2857" s="4">
        <v>840000</v>
      </c>
      <c r="Q2857" s="1" t="s">
        <v>1123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1475</v>
      </c>
      <c r="L2858" s="3">
        <v>1</v>
      </c>
      <c r="M2858" s="4"/>
      <c r="O2858" s="4" t="s">
        <v>31</v>
      </c>
      <c r="P2858" s="4">
        <v>1140000</v>
      </c>
      <c r="Q2858" s="1" t="s">
        <v>761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3006</v>
      </c>
      <c r="L2859" s="3">
        <v>1</v>
      </c>
      <c r="M2859" s="4"/>
      <c r="O2859" s="4" t="s">
        <v>31</v>
      </c>
      <c r="P2859" s="4">
        <v>1770000</v>
      </c>
      <c r="Q2859" s="1" t="s">
        <v>2882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1628</v>
      </c>
      <c r="L2861" s="3">
        <v>2</v>
      </c>
      <c r="M2861" s="4"/>
      <c r="O2861" s="4" t="s">
        <v>31</v>
      </c>
      <c r="P2861" s="4">
        <v>870000</v>
      </c>
      <c r="Q2861" s="1" t="s">
        <v>1629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2568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3007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3008</v>
      </c>
      <c r="I2864" s="2">
        <v>44700</v>
      </c>
      <c r="K2864" s="1" t="s">
        <v>1797</v>
      </c>
      <c r="L2864" s="3">
        <v>1</v>
      </c>
      <c r="M2864" s="4"/>
      <c r="O2864" s="4" t="s">
        <v>31</v>
      </c>
      <c r="P2864" s="4">
        <v>892800</v>
      </c>
      <c r="Q2864" s="1" t="s">
        <v>1163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783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1628</v>
      </c>
      <c r="L2867" s="3">
        <v>1</v>
      </c>
      <c r="M2867" s="4"/>
      <c r="O2867" s="4" t="s">
        <v>31</v>
      </c>
      <c r="P2867" s="4">
        <v>870000</v>
      </c>
      <c r="Q2867" s="1" t="s">
        <v>1629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1903</v>
      </c>
      <c r="L2868" s="3">
        <v>1</v>
      </c>
      <c r="M2868" s="4"/>
      <c r="O2868" s="4" t="s">
        <v>31</v>
      </c>
      <c r="P2868" s="4">
        <v>1522800</v>
      </c>
      <c r="Q2868" s="1" t="s">
        <v>1904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2568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1863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1478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2568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3009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549</v>
      </c>
      <c r="F2873" s="1" t="s">
        <v>58</v>
      </c>
      <c r="G2873" s="1" t="s">
        <v>3010</v>
      </c>
      <c r="I2873" s="2">
        <v>44699</v>
      </c>
      <c r="K2873" s="1" t="s">
        <v>582</v>
      </c>
      <c r="M2873" s="4">
        <v>40</v>
      </c>
      <c r="N2873" s="1" t="s">
        <v>511</v>
      </c>
      <c r="O2873" s="4">
        <v>47000</v>
      </c>
      <c r="P2873" s="4">
        <v>47000</v>
      </c>
      <c r="Q2873" s="1" t="s">
        <v>559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584</v>
      </c>
      <c r="M2874" s="4">
        <v>40</v>
      </c>
      <c r="N2874" s="1" t="s">
        <v>511</v>
      </c>
      <c r="O2874" s="4">
        <v>47000</v>
      </c>
      <c r="P2874" s="4">
        <v>47000</v>
      </c>
      <c r="Q2874" s="1" t="s">
        <v>559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586</v>
      </c>
      <c r="M2875" s="4">
        <v>40</v>
      </c>
      <c r="N2875" s="1" t="s">
        <v>511</v>
      </c>
      <c r="O2875" s="4">
        <v>47000</v>
      </c>
      <c r="P2875" s="4">
        <v>47000</v>
      </c>
      <c r="Q2875" s="1" t="s">
        <v>559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590</v>
      </c>
      <c r="M2876" s="4">
        <v>27</v>
      </c>
      <c r="N2876" s="1" t="s">
        <v>511</v>
      </c>
      <c r="O2876" s="4">
        <v>49000</v>
      </c>
      <c r="P2876" s="4">
        <v>49000</v>
      </c>
      <c r="Q2876" s="1" t="s">
        <v>556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592</v>
      </c>
      <c r="M2877" s="4">
        <v>27</v>
      </c>
      <c r="N2877" s="1" t="s">
        <v>511</v>
      </c>
      <c r="O2877" s="4">
        <v>49000</v>
      </c>
      <c r="P2877" s="4">
        <v>49000</v>
      </c>
      <c r="Q2877" s="1" t="s">
        <v>556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594</v>
      </c>
      <c r="M2878" s="4">
        <v>26</v>
      </c>
      <c r="N2878" s="1" t="s">
        <v>511</v>
      </c>
      <c r="O2878" s="4">
        <v>49000</v>
      </c>
      <c r="P2878" s="4">
        <v>49000</v>
      </c>
      <c r="Q2878" s="1" t="s">
        <v>556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580</v>
      </c>
      <c r="L2879" s="3">
        <v>1</v>
      </c>
      <c r="M2879" s="4"/>
      <c r="O2879" s="4" t="s">
        <v>31</v>
      </c>
      <c r="P2879" s="4">
        <v>5640000</v>
      </c>
      <c r="Q2879" s="1" t="s">
        <v>559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3011</v>
      </c>
      <c r="M2880" s="4">
        <v>54</v>
      </c>
      <c r="N2880" s="1" t="s">
        <v>511</v>
      </c>
      <c r="O2880" s="4">
        <v>39000</v>
      </c>
      <c r="P2880" s="4">
        <v>39000</v>
      </c>
      <c r="Q2880" s="1" t="s">
        <v>599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3012</v>
      </c>
      <c r="M2881" s="4">
        <v>53</v>
      </c>
      <c r="N2881" s="1" t="s">
        <v>511</v>
      </c>
      <c r="O2881" s="4">
        <v>39000</v>
      </c>
      <c r="P2881" s="4">
        <v>39000</v>
      </c>
      <c r="Q2881" s="1" t="s">
        <v>599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3013</v>
      </c>
      <c r="M2882" s="4">
        <v>53</v>
      </c>
      <c r="N2882" s="1" t="s">
        <v>511</v>
      </c>
      <c r="O2882" s="4">
        <v>39000</v>
      </c>
      <c r="P2882" s="4">
        <v>39000</v>
      </c>
      <c r="Q2882" s="1" t="s">
        <v>599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563</v>
      </c>
      <c r="L2883" s="3">
        <v>1</v>
      </c>
      <c r="M2883" s="4"/>
      <c r="O2883" s="4" t="s">
        <v>31</v>
      </c>
      <c r="P2883" s="4">
        <v>4500000</v>
      </c>
      <c r="Q2883" s="1" t="s">
        <v>553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549</v>
      </c>
      <c r="F2885" s="1" t="s">
        <v>58</v>
      </c>
      <c r="G2885" s="1" t="s">
        <v>3014</v>
      </c>
      <c r="I2885" s="2">
        <v>44699</v>
      </c>
      <c r="K2885" s="1" t="s">
        <v>588</v>
      </c>
      <c r="L2885" s="3">
        <v>1</v>
      </c>
      <c r="M2885" s="4"/>
      <c r="O2885" s="4" t="s">
        <v>31</v>
      </c>
      <c r="P2885" s="4">
        <v>5640000</v>
      </c>
      <c r="Q2885" s="1" t="s">
        <v>559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596</v>
      </c>
      <c r="L2886" s="3">
        <v>1</v>
      </c>
      <c r="M2886" s="4"/>
      <c r="O2886" s="4" t="s">
        <v>31</v>
      </c>
      <c r="P2886" s="4">
        <v>4260000</v>
      </c>
      <c r="Q2886" s="1" t="s">
        <v>553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3015</v>
      </c>
      <c r="I2888" s="2">
        <v>44698</v>
      </c>
      <c r="J2888" s="1" t="s">
        <v>3016</v>
      </c>
      <c r="K2888" s="1" t="s">
        <v>3017</v>
      </c>
      <c r="L2888" s="3">
        <v>14</v>
      </c>
      <c r="M2888" s="4"/>
      <c r="O2888" s="4" t="s">
        <v>31</v>
      </c>
      <c r="P2888" s="4">
        <v>2460000</v>
      </c>
      <c r="Q2888" s="1" t="s">
        <v>1325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605</v>
      </c>
      <c r="F2890" s="1" t="s">
        <v>28</v>
      </c>
      <c r="G2890" s="1" t="s">
        <v>3018</v>
      </c>
      <c r="I2890" s="2">
        <v>44701</v>
      </c>
      <c r="K2890" s="1" t="s">
        <v>3019</v>
      </c>
      <c r="L2890" s="3">
        <v>1</v>
      </c>
      <c r="M2890" s="4"/>
      <c r="O2890" s="4" t="s">
        <v>31</v>
      </c>
      <c r="P2890" s="4">
        <v>2592000</v>
      </c>
      <c r="Q2890" s="1" t="s">
        <v>1713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605</v>
      </c>
      <c r="F2892" s="1" t="s">
        <v>28</v>
      </c>
      <c r="G2892" s="1" t="s">
        <v>3020</v>
      </c>
      <c r="I2892" s="2">
        <v>44700</v>
      </c>
      <c r="K2892" s="1" t="s">
        <v>610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607</v>
      </c>
      <c r="L2893" s="3">
        <v>2</v>
      </c>
      <c r="M2893" s="4"/>
      <c r="O2893" s="4" t="s">
        <v>31</v>
      </c>
      <c r="P2893" s="4">
        <v>2850000</v>
      </c>
      <c r="Q2893" s="1" t="s">
        <v>608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1118</v>
      </c>
      <c r="L2894" s="3">
        <v>3</v>
      </c>
      <c r="M2894" s="4"/>
      <c r="O2894" s="4" t="s">
        <v>31</v>
      </c>
      <c r="P2894" s="4">
        <v>1980000</v>
      </c>
      <c r="Q2894" s="1" t="s">
        <v>615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2334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3021</v>
      </c>
      <c r="H2897" s="1" t="s">
        <v>3022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3023</v>
      </c>
      <c r="L2898" s="3">
        <v>1</v>
      </c>
      <c r="M2898" s="4"/>
      <c r="O2898" s="4" t="s">
        <v>31</v>
      </c>
      <c r="P2898" s="4">
        <v>848000</v>
      </c>
      <c r="Q2898" s="1" t="s">
        <v>1433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2044</v>
      </c>
      <c r="L2899" s="3">
        <v>1</v>
      </c>
      <c r="M2899" s="4"/>
      <c r="O2899" s="4" t="s">
        <v>31</v>
      </c>
      <c r="P2899" s="4">
        <v>852000</v>
      </c>
      <c r="Q2899" s="1" t="s">
        <v>545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2598</v>
      </c>
      <c r="L2900" s="3">
        <v>2</v>
      </c>
      <c r="M2900" s="4"/>
      <c r="O2900" s="4" t="s">
        <v>31</v>
      </c>
      <c r="P2900" s="4">
        <v>525000</v>
      </c>
      <c r="Q2900" s="1" t="s">
        <v>2599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3024</v>
      </c>
      <c r="K2901" s="1" t="s">
        <v>1019</v>
      </c>
      <c r="L2901" s="3">
        <v>1</v>
      </c>
      <c r="M2901" s="4"/>
      <c r="O2901" s="4" t="s">
        <v>31</v>
      </c>
      <c r="P2901" s="4">
        <v>2592000</v>
      </c>
      <c r="Q2901" s="1" t="s">
        <v>1020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1073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634</v>
      </c>
      <c r="L2903" s="3">
        <v>1</v>
      </c>
      <c r="M2903" s="4"/>
      <c r="O2903" s="4" t="s">
        <v>31</v>
      </c>
      <c r="P2903" s="4">
        <v>1380000</v>
      </c>
      <c r="Q2903" s="1" t="s">
        <v>838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2202</v>
      </c>
      <c r="L2904" s="3">
        <v>1</v>
      </c>
      <c r="M2904" s="4"/>
      <c r="O2904" s="4" t="s">
        <v>31</v>
      </c>
      <c r="P2904" s="4">
        <v>2250000</v>
      </c>
      <c r="Q2904" s="1" t="s">
        <v>1005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1500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3025</v>
      </c>
      <c r="I2907" s="2">
        <v>44701</v>
      </c>
      <c r="K2907" s="1" t="s">
        <v>1797</v>
      </c>
      <c r="L2907" s="3">
        <v>2</v>
      </c>
      <c r="M2907" s="4"/>
      <c r="O2907" s="4" t="s">
        <v>31</v>
      </c>
      <c r="P2907" s="4">
        <v>892800</v>
      </c>
      <c r="Q2907" s="1" t="s">
        <v>1163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778</v>
      </c>
      <c r="L2908" s="3">
        <v>1</v>
      </c>
      <c r="M2908" s="4"/>
      <c r="O2908" s="4" t="s">
        <v>31</v>
      </c>
      <c r="P2908" s="4">
        <v>1886400</v>
      </c>
      <c r="Q2908" s="1" t="s">
        <v>3026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1637</v>
      </c>
      <c r="L2909" s="3">
        <v>1</v>
      </c>
      <c r="M2909" s="4"/>
      <c r="O2909" s="4" t="s">
        <v>31</v>
      </c>
      <c r="P2909" s="4">
        <v>1490400</v>
      </c>
      <c r="Q2909" s="1" t="s">
        <v>1638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3027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2568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3028</v>
      </c>
      <c r="R2911" s="5">
        <v>0.1</v>
      </c>
      <c r="S2911" s="5">
        <v>0.05</v>
      </c>
      <c r="T2911" s="4">
        <v>246240</v>
      </c>
      <c r="U2911" s="18" t="s">
        <v>3029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3030</v>
      </c>
      <c r="I2913" s="2">
        <v>44701</v>
      </c>
      <c r="K2913" s="1" t="s">
        <v>3031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2172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787</v>
      </c>
      <c r="L2916" s="3">
        <v>3</v>
      </c>
      <c r="M2916" s="4"/>
      <c r="O2916" s="4" t="s">
        <v>31</v>
      </c>
      <c r="P2916" s="4">
        <v>1377600</v>
      </c>
      <c r="Q2916" s="1" t="s">
        <v>788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1767</v>
      </c>
      <c r="L2917" s="3">
        <v>4</v>
      </c>
      <c r="M2917" s="4"/>
      <c r="O2917" s="4" t="s">
        <v>31</v>
      </c>
      <c r="P2917" s="4">
        <v>1494000</v>
      </c>
      <c r="Q2917" s="1" t="s">
        <v>1583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2568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2884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3032</v>
      </c>
      <c r="I2920" s="2">
        <v>44698</v>
      </c>
      <c r="K2920" s="1" t="s">
        <v>3033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3034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3035</v>
      </c>
      <c r="I2923" s="2">
        <v>44697</v>
      </c>
      <c r="K2923" s="1" t="s">
        <v>3036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500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3037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500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762</v>
      </c>
      <c r="F2926" s="1" t="s">
        <v>28</v>
      </c>
      <c r="G2926" s="1" t="s">
        <v>3038</v>
      </c>
      <c r="I2926" s="2">
        <v>44705</v>
      </c>
      <c r="K2926" s="1" t="s">
        <v>3039</v>
      </c>
      <c r="L2926" s="3">
        <v>6</v>
      </c>
      <c r="M2926" s="4"/>
      <c r="O2926" s="4" t="s">
        <v>31</v>
      </c>
      <c r="P2926" s="4">
        <v>1350000</v>
      </c>
      <c r="Q2926" s="1" t="s">
        <v>2672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3040</v>
      </c>
      <c r="I2928" s="2">
        <v>44700</v>
      </c>
      <c r="K2928" s="1" t="s">
        <v>2666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3041</v>
      </c>
      <c r="I2930" s="2">
        <v>44700</v>
      </c>
      <c r="K2930" s="1" t="s">
        <v>2666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500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3042</v>
      </c>
      <c r="I2932" s="2">
        <v>44706</v>
      </c>
      <c r="K2932" s="1" t="s">
        <v>2975</v>
      </c>
      <c r="L2932" s="3">
        <v>25</v>
      </c>
      <c r="M2932" s="4"/>
      <c r="O2932" s="4" t="s">
        <v>31</v>
      </c>
      <c r="P2932" s="4">
        <v>1428600</v>
      </c>
      <c r="Q2932" s="1" t="s">
        <v>744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744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3043</v>
      </c>
      <c r="I2935" s="2">
        <v>44701</v>
      </c>
      <c r="K2935" s="1" t="s">
        <v>953</v>
      </c>
      <c r="L2935" s="3">
        <v>3</v>
      </c>
      <c r="M2935" s="4"/>
      <c r="O2935" s="4" t="s">
        <v>31</v>
      </c>
      <c r="P2935" s="4">
        <v>3576000</v>
      </c>
      <c r="Q2935" s="1" t="s">
        <v>954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3044</v>
      </c>
      <c r="I2937" s="2">
        <v>44705</v>
      </c>
      <c r="K2937" s="1" t="s">
        <v>3045</v>
      </c>
      <c r="L2937" s="3">
        <v>35</v>
      </c>
      <c r="M2937" s="4"/>
      <c r="O2937" s="4" t="s">
        <v>31</v>
      </c>
      <c r="P2937" s="4">
        <v>780000</v>
      </c>
      <c r="Q2937" s="1" t="s">
        <v>761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3046</v>
      </c>
      <c r="L2938" s="3">
        <v>15</v>
      </c>
      <c r="M2938" s="4"/>
      <c r="O2938" s="4" t="s">
        <v>31</v>
      </c>
      <c r="P2938" s="4">
        <v>780000</v>
      </c>
      <c r="Q2938" s="1" t="s">
        <v>761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3047</v>
      </c>
      <c r="H2940" s="1" t="s">
        <v>3047</v>
      </c>
      <c r="I2940" s="2">
        <v>44705</v>
      </c>
      <c r="K2940" s="1" t="s">
        <v>3048</v>
      </c>
      <c r="L2940" s="3">
        <v>11</v>
      </c>
      <c r="M2940" s="4"/>
      <c r="O2940" s="4" t="s">
        <v>31</v>
      </c>
      <c r="P2940" s="4">
        <v>1344000</v>
      </c>
      <c r="Q2940" s="1" t="s">
        <v>3049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3050</v>
      </c>
      <c r="H2942" s="1" t="s">
        <v>3047</v>
      </c>
      <c r="I2942" s="2">
        <v>44705</v>
      </c>
      <c r="K2942" s="1" t="s">
        <v>3051</v>
      </c>
      <c r="L2942" s="3">
        <v>24</v>
      </c>
      <c r="M2942" s="4"/>
      <c r="O2942" s="4" t="s">
        <v>31</v>
      </c>
      <c r="P2942" s="4">
        <v>2400000</v>
      </c>
      <c r="Q2942" s="1" t="s">
        <v>3052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3053</v>
      </c>
      <c r="I2944" s="2">
        <v>44699</v>
      </c>
      <c r="K2944" s="1" t="s">
        <v>3054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3055</v>
      </c>
      <c r="L2945" s="3">
        <v>4</v>
      </c>
      <c r="M2945" s="4"/>
      <c r="O2945" s="4" t="s">
        <v>31</v>
      </c>
      <c r="P2945" s="4"/>
      <c r="Q2945" s="1" t="s">
        <v>1051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3056</v>
      </c>
      <c r="I2947" s="2">
        <v>44698</v>
      </c>
      <c r="K2947" s="1" t="s">
        <v>3057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3058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3059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3060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3061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3062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3063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3064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3065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3066</v>
      </c>
      <c r="I2957" s="2">
        <v>44698</v>
      </c>
      <c r="K2957" s="1" t="s">
        <v>3067</v>
      </c>
      <c r="L2957" s="3">
        <v>1</v>
      </c>
      <c r="M2957" s="4"/>
      <c r="O2957" s="4" t="s">
        <v>31</v>
      </c>
      <c r="P2957" s="4">
        <v>1200000</v>
      </c>
      <c r="Q2957" s="1" t="s">
        <v>1235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3068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3069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3070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3071</v>
      </c>
      <c r="I2962" s="2">
        <v>44693</v>
      </c>
      <c r="K2962" s="1" t="s">
        <v>2860</v>
      </c>
      <c r="L2962" s="3">
        <v>5</v>
      </c>
      <c r="M2962" s="4"/>
      <c r="O2962" s="4" t="s">
        <v>31</v>
      </c>
      <c r="P2962" s="4">
        <v>2592000</v>
      </c>
      <c r="Q2962" s="1" t="s">
        <v>3072</v>
      </c>
      <c r="R2962" s="5"/>
      <c r="S2962" s="5"/>
      <c r="T2962" s="4"/>
      <c r="U2962" s="18" t="s">
        <v>500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3073</v>
      </c>
      <c r="I2964" s="2">
        <v>44693</v>
      </c>
      <c r="K2964" s="1" t="s">
        <v>3074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500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3075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3076</v>
      </c>
      <c r="I2966" s="2">
        <v>44693</v>
      </c>
      <c r="K2966" s="1" t="s">
        <v>2851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500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3077</v>
      </c>
      <c r="I2968" s="2">
        <v>44698</v>
      </c>
      <c r="K2968" s="1" t="s">
        <v>3067</v>
      </c>
      <c r="L2968" s="3">
        <v>4</v>
      </c>
      <c r="M2968" s="4"/>
      <c r="O2968" s="4" t="s">
        <v>31</v>
      </c>
      <c r="P2968" s="4">
        <v>1200000</v>
      </c>
      <c r="Q2968" s="1" t="s">
        <v>1235</v>
      </c>
      <c r="R2968" s="5">
        <v>0.1</v>
      </c>
      <c r="S2968" s="5"/>
      <c r="T2968" s="4"/>
      <c r="U2968" s="18" t="s">
        <v>500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3068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500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3078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500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3070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500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3079</v>
      </c>
      <c r="I2973" s="2">
        <v>44698</v>
      </c>
      <c r="K2973" s="1" t="s">
        <v>3057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500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3058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500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3059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500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3060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500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3061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500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3062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500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3080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500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3081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500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3065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500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3082</v>
      </c>
      <c r="H2983" s="1" t="s">
        <v>3083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1686</v>
      </c>
      <c r="L2984" s="3">
        <v>2</v>
      </c>
      <c r="M2984" s="4"/>
      <c r="O2984" s="4" t="s">
        <v>31</v>
      </c>
      <c r="P2984" s="4">
        <v>2952000</v>
      </c>
      <c r="Q2984" s="1" t="s">
        <v>3084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3085</v>
      </c>
      <c r="H2986" s="1" t="s">
        <v>3086</v>
      </c>
      <c r="I2986" s="2">
        <v>44705</v>
      </c>
      <c r="K2986" s="1" t="s">
        <v>634</v>
      </c>
      <c r="L2986" s="3">
        <v>3</v>
      </c>
      <c r="M2986" s="4"/>
      <c r="O2986" s="4" t="s">
        <v>31</v>
      </c>
      <c r="P2986" s="4">
        <v>1380000</v>
      </c>
      <c r="Q2986" s="1" t="s">
        <v>838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3087</v>
      </c>
      <c r="L2988" s="3">
        <v>1</v>
      </c>
      <c r="M2988" s="4"/>
      <c r="O2988" s="4" t="s">
        <v>31</v>
      </c>
      <c r="P2988" s="4">
        <v>2112000</v>
      </c>
      <c r="Q2988" s="1" t="s">
        <v>3088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3089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1112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1213</v>
      </c>
      <c r="L2991" s="3">
        <v>2</v>
      </c>
      <c r="M2991" s="4">
        <v>100</v>
      </c>
      <c r="N2991" s="1" t="s">
        <v>1112</v>
      </c>
      <c r="O2991" s="4">
        <v>28300</v>
      </c>
      <c r="P2991" s="4">
        <v>1415000</v>
      </c>
      <c r="Q2991" s="1" t="s">
        <v>791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790</v>
      </c>
      <c r="L2992" s="3">
        <v>1</v>
      </c>
      <c r="M2992" s="4">
        <v>50</v>
      </c>
      <c r="N2992" s="1" t="s">
        <v>1112</v>
      </c>
      <c r="O2992" s="4">
        <v>28300</v>
      </c>
      <c r="P2992" s="4">
        <v>1415000</v>
      </c>
      <c r="Q2992" s="1" t="s">
        <v>791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736</v>
      </c>
      <c r="L2993" s="3">
        <v>1</v>
      </c>
      <c r="M2993" s="4">
        <v>50</v>
      </c>
      <c r="N2993" s="1" t="s">
        <v>1112</v>
      </c>
      <c r="O2993" s="4">
        <v>32000</v>
      </c>
      <c r="P2993" s="4">
        <v>1600000</v>
      </c>
      <c r="Q2993" s="1" t="s">
        <v>737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511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2880</v>
      </c>
      <c r="L2995" s="3">
        <v>1</v>
      </c>
      <c r="M2995" s="4">
        <v>40</v>
      </c>
      <c r="N2995" s="1" t="s">
        <v>1908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3031</v>
      </c>
      <c r="L2996" s="3">
        <v>1</v>
      </c>
      <c r="M2996" s="4">
        <v>30</v>
      </c>
      <c r="N2996" s="1" t="s">
        <v>3090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2172</v>
      </c>
      <c r="L2997" s="3">
        <v>3</v>
      </c>
      <c r="M2997" s="4">
        <v>432</v>
      </c>
      <c r="N2997" s="1" t="s">
        <v>2004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3091</v>
      </c>
      <c r="L2998" s="3">
        <v>1</v>
      </c>
      <c r="M2998" s="4">
        <v>48</v>
      </c>
      <c r="N2998" s="1" t="s">
        <v>1908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3092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2004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787</v>
      </c>
      <c r="L3001" s="3">
        <v>3</v>
      </c>
      <c r="M3001" s="4">
        <v>144</v>
      </c>
      <c r="N3001" s="1" t="s">
        <v>2004</v>
      </c>
      <c r="O3001" s="4">
        <v>28700</v>
      </c>
      <c r="P3001" s="4">
        <v>1377600</v>
      </c>
      <c r="Q3001" s="1" t="s">
        <v>788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1767</v>
      </c>
      <c r="L3002" s="3">
        <v>4</v>
      </c>
      <c r="M3002" s="4">
        <v>144</v>
      </c>
      <c r="N3002" s="1" t="s">
        <v>2004</v>
      </c>
      <c r="O3002" s="4">
        <v>41500</v>
      </c>
      <c r="P3002" s="4">
        <v>1494000</v>
      </c>
      <c r="Q3002" s="1" t="s">
        <v>1583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2568</v>
      </c>
      <c r="M3003" s="4">
        <v>72</v>
      </c>
      <c r="N3003" s="1" t="s">
        <v>1908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2884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1591</v>
      </c>
      <c r="L3004" s="3">
        <v>2</v>
      </c>
      <c r="M3004" s="4">
        <v>48</v>
      </c>
      <c r="N3004" s="1" t="s">
        <v>1908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2880</v>
      </c>
      <c r="M3005" s="4">
        <v>48</v>
      </c>
      <c r="N3005" s="1" t="s">
        <v>1908</v>
      </c>
      <c r="O3005" s="4"/>
      <c r="P3005" s="4"/>
      <c r="R3005" s="5"/>
      <c r="S3005" s="5"/>
      <c r="T3005" s="4">
        <v>718200</v>
      </c>
      <c r="U3005" s="18" t="s">
        <v>1630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3093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2004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1478</v>
      </c>
      <c r="L3008" s="3">
        <v>1</v>
      </c>
      <c r="M3008" s="4">
        <v>144</v>
      </c>
      <c r="N3008" s="1" t="s">
        <v>2004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2568</v>
      </c>
      <c r="M3009" s="4">
        <v>24</v>
      </c>
      <c r="N3009" s="1" t="s">
        <v>1908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3094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1775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2774</v>
      </c>
      <c r="F3013" s="1" t="s">
        <v>28</v>
      </c>
      <c r="G3013" s="1" t="s">
        <v>3095</v>
      </c>
      <c r="I3013" s="2">
        <v>44706</v>
      </c>
      <c r="K3013" s="1" t="s">
        <v>2194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3096</v>
      </c>
      <c r="I3015" s="2">
        <v>44711</v>
      </c>
      <c r="K3015" s="1" t="s">
        <v>1426</v>
      </c>
      <c r="L3015" s="3">
        <v>1</v>
      </c>
      <c r="M3015" s="4"/>
      <c r="O3015" s="4"/>
      <c r="P3015" s="4">
        <v>1440000</v>
      </c>
      <c r="Q3015" s="1" t="s">
        <v>1425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2582</v>
      </c>
      <c r="L3016" s="3">
        <v>1</v>
      </c>
      <c r="M3016" s="4"/>
      <c r="O3016" s="4"/>
      <c r="P3016" s="4">
        <v>1300000</v>
      </c>
      <c r="Q3016" s="1" t="s">
        <v>3097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617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762</v>
      </c>
      <c r="F3019" s="1" t="s">
        <v>58</v>
      </c>
      <c r="G3019" s="1" t="s">
        <v>3098</v>
      </c>
      <c r="I3019" s="2">
        <v>44706</v>
      </c>
      <c r="J3019" s="1" t="s">
        <v>1948</v>
      </c>
      <c r="K3019" s="1" t="s">
        <v>1949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3099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3099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1942</v>
      </c>
      <c r="K3021" s="1" t="s">
        <v>1943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3099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3099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1944</v>
      </c>
      <c r="K3023" s="1" t="s">
        <v>1945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3099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1946</v>
      </c>
      <c r="K3024" s="1" t="s">
        <v>1947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3099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1037</v>
      </c>
      <c r="F3027" s="1" t="s">
        <v>58</v>
      </c>
      <c r="G3027" s="1" t="s">
        <v>3100</v>
      </c>
      <c r="H3027" s="1" t="s">
        <v>3100</v>
      </c>
      <c r="I3027" s="2">
        <v>44689</v>
      </c>
      <c r="K3027" s="1" t="s">
        <v>3101</v>
      </c>
      <c r="L3027" s="3">
        <v>10</v>
      </c>
      <c r="M3027" s="4">
        <v>9600</v>
      </c>
      <c r="N3027" s="1" t="s">
        <v>511</v>
      </c>
      <c r="O3027" s="4">
        <v>1400</v>
      </c>
      <c r="P3027" s="4"/>
      <c r="Q3027" s="1" t="s">
        <v>3049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3102</v>
      </c>
      <c r="H3029" s="1" t="s">
        <v>3103</v>
      </c>
      <c r="I3029" s="2">
        <v>44705</v>
      </c>
      <c r="K3029" s="1" t="s">
        <v>3104</v>
      </c>
      <c r="L3029" s="3">
        <v>25</v>
      </c>
      <c r="M3029" s="4"/>
      <c r="O3029" s="4"/>
      <c r="P3029" s="4">
        <v>2496000</v>
      </c>
      <c r="Q3029" s="1" t="s">
        <v>1051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3105</v>
      </c>
      <c r="I3031" s="2">
        <v>44706</v>
      </c>
      <c r="J3031" s="1" t="s">
        <v>3106</v>
      </c>
      <c r="K3031" s="1" t="s">
        <v>3107</v>
      </c>
      <c r="L3031" s="3">
        <v>1</v>
      </c>
      <c r="M3031" s="4">
        <v>180</v>
      </c>
      <c r="N3031" s="1" t="s">
        <v>511</v>
      </c>
      <c r="O3031" s="4">
        <v>11500</v>
      </c>
      <c r="P3031" s="4">
        <v>2070000</v>
      </c>
      <c r="Q3031" s="1" t="s">
        <v>1556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3108</v>
      </c>
      <c r="K3032" s="1" t="s">
        <v>3109</v>
      </c>
      <c r="L3032" s="3">
        <v>1</v>
      </c>
      <c r="M3032" s="4">
        <v>180</v>
      </c>
      <c r="N3032" s="1" t="s">
        <v>511</v>
      </c>
      <c r="O3032" s="4">
        <v>15250</v>
      </c>
      <c r="P3032" s="4">
        <v>2745000</v>
      </c>
      <c r="Q3032" s="1" t="s">
        <v>1556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3110</v>
      </c>
      <c r="K3033" s="1" t="s">
        <v>3111</v>
      </c>
      <c r="L3033" s="3">
        <v>2</v>
      </c>
      <c r="M3033" s="4">
        <v>288</v>
      </c>
      <c r="N3033" s="1" t="s">
        <v>511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3112</v>
      </c>
      <c r="K3034" s="1" t="s">
        <v>3113</v>
      </c>
      <c r="L3034" s="3">
        <v>1</v>
      </c>
      <c r="M3034" s="4">
        <v>144</v>
      </c>
      <c r="N3034" s="1" t="s">
        <v>511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3114</v>
      </c>
      <c r="K3035" s="1" t="s">
        <v>3115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3116</v>
      </c>
      <c r="K3036" s="1" t="s">
        <v>3117</v>
      </c>
      <c r="L3036" s="3">
        <v>2</v>
      </c>
      <c r="M3036" s="4">
        <v>360</v>
      </c>
      <c r="N3036" s="1" t="s">
        <v>511</v>
      </c>
      <c r="O3036" s="4">
        <v>15500</v>
      </c>
      <c r="P3036" s="4">
        <v>2790000</v>
      </c>
      <c r="Q3036" s="1" t="s">
        <v>1556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3118</v>
      </c>
      <c r="K3037" s="1" t="s">
        <v>3119</v>
      </c>
      <c r="L3037" s="3">
        <v>1</v>
      </c>
      <c r="M3037" s="4">
        <v>180</v>
      </c>
      <c r="N3037" s="1" t="s">
        <v>511</v>
      </c>
      <c r="O3037" s="4">
        <v>17500</v>
      </c>
      <c r="P3037" s="4">
        <v>3150000</v>
      </c>
      <c r="Q3037" s="1" t="s">
        <v>1556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3120</v>
      </c>
      <c r="L3038" s="3">
        <v>2</v>
      </c>
      <c r="M3038" s="4">
        <v>360</v>
      </c>
      <c r="N3038" s="1" t="s">
        <v>511</v>
      </c>
      <c r="O3038" s="4">
        <v>11500</v>
      </c>
      <c r="P3038" s="4">
        <v>2070000</v>
      </c>
      <c r="Q3038" s="1" t="s">
        <v>1556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3121</v>
      </c>
      <c r="I3040" s="2">
        <v>44706</v>
      </c>
      <c r="J3040" s="1" t="s">
        <v>1948</v>
      </c>
      <c r="K3040" s="1" t="s">
        <v>1949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1942</v>
      </c>
      <c r="K3042" s="1" t="s">
        <v>1943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1944</v>
      </c>
      <c r="K3044" s="1" t="s">
        <v>1945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1946</v>
      </c>
      <c r="K3045" s="1" t="s">
        <v>1947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1940</v>
      </c>
      <c r="K3047" s="1" t="s">
        <v>1941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1308</v>
      </c>
      <c r="K3048" s="1" t="s">
        <v>1309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1310</v>
      </c>
      <c r="K3049" s="1" t="s">
        <v>1311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3122</v>
      </c>
      <c r="I3051" s="2">
        <v>44643</v>
      </c>
      <c r="K3051" s="1" t="s">
        <v>1767</v>
      </c>
      <c r="L3051" s="3">
        <v>6</v>
      </c>
      <c r="M3051" s="4">
        <v>216</v>
      </c>
      <c r="N3051" s="1" t="s">
        <v>2004</v>
      </c>
      <c r="O3051" s="4">
        <v>41500</v>
      </c>
      <c r="P3051" s="4"/>
      <c r="Q3051" s="1" t="s">
        <v>1583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1771</v>
      </c>
      <c r="L3052" s="3">
        <v>10</v>
      </c>
      <c r="M3052" s="4">
        <v>240</v>
      </c>
      <c r="N3052" s="1" t="s">
        <v>2004</v>
      </c>
      <c r="O3052" s="4">
        <v>66900</v>
      </c>
      <c r="P3052" s="4"/>
      <c r="Q3052" s="1" t="s">
        <v>1586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3123</v>
      </c>
      <c r="L3053" s="3">
        <v>6</v>
      </c>
      <c r="M3053" s="4">
        <v>864</v>
      </c>
      <c r="N3053" s="1" t="s">
        <v>2004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2568</v>
      </c>
      <c r="M3054" s="4">
        <v>132</v>
      </c>
      <c r="N3054" s="1" t="s">
        <v>1908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2884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3124</v>
      </c>
      <c r="I3056" s="2">
        <v>44704</v>
      </c>
      <c r="K3056" s="1" t="s">
        <v>2208</v>
      </c>
      <c r="L3056" s="3">
        <v>2</v>
      </c>
      <c r="M3056" s="4">
        <v>288</v>
      </c>
      <c r="N3056" s="1" t="s">
        <v>2004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2212</v>
      </c>
      <c r="L3057" s="3">
        <v>1</v>
      </c>
      <c r="M3057" s="4">
        <v>288</v>
      </c>
      <c r="N3057" s="1" t="s">
        <v>2004</v>
      </c>
      <c r="O3057" s="4">
        <v>5400</v>
      </c>
      <c r="P3057" s="4"/>
      <c r="Q3057" s="1" t="s">
        <v>779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2172</v>
      </c>
      <c r="L3058" s="3">
        <v>2</v>
      </c>
      <c r="M3058" s="4">
        <v>288</v>
      </c>
      <c r="N3058" s="1" t="s">
        <v>2004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1112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1213</v>
      </c>
      <c r="L3060" s="3">
        <v>5</v>
      </c>
      <c r="M3060" s="4">
        <v>250</v>
      </c>
      <c r="N3060" s="1" t="s">
        <v>1112</v>
      </c>
      <c r="O3060" s="4">
        <v>28300</v>
      </c>
      <c r="P3060" s="4"/>
      <c r="Q3060" s="1" t="s">
        <v>791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511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511</v>
      </c>
      <c r="O3062" s="4">
        <v>4800</v>
      </c>
      <c r="P3062" s="4"/>
      <c r="Q3062" s="1" t="s">
        <v>758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511</v>
      </c>
      <c r="O3063" s="4">
        <v>4800</v>
      </c>
      <c r="P3063" s="4"/>
      <c r="Q3063" s="1" t="s">
        <v>758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796</v>
      </c>
      <c r="L3064" s="3">
        <v>1</v>
      </c>
      <c r="M3064" s="4">
        <v>20</v>
      </c>
      <c r="N3064" s="1" t="s">
        <v>511</v>
      </c>
      <c r="O3064" s="4">
        <v>40500</v>
      </c>
      <c r="P3064" s="4"/>
      <c r="Q3064" s="1" t="s">
        <v>797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3125</v>
      </c>
      <c r="I3066" s="2">
        <v>44705</v>
      </c>
      <c r="K3066" s="1" t="s">
        <v>2174</v>
      </c>
      <c r="L3066" s="3">
        <v>2</v>
      </c>
      <c r="M3066" s="4">
        <v>144</v>
      </c>
      <c r="N3066" s="1" t="s">
        <v>2004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3126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803</v>
      </c>
      <c r="L3068" s="3">
        <v>2</v>
      </c>
      <c r="M3068" s="4">
        <v>100</v>
      </c>
      <c r="N3068" s="1" t="s">
        <v>1112</v>
      </c>
      <c r="O3068" s="4">
        <v>32000</v>
      </c>
      <c r="P3068" s="4"/>
      <c r="Q3068" s="1" t="s">
        <v>737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736</v>
      </c>
      <c r="L3069" s="3">
        <v>2</v>
      </c>
      <c r="M3069" s="4">
        <v>100</v>
      </c>
      <c r="N3069" s="1" t="s">
        <v>1112</v>
      </c>
      <c r="O3069" s="4">
        <v>32000</v>
      </c>
      <c r="P3069" s="4"/>
      <c r="Q3069" s="1" t="s">
        <v>737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796</v>
      </c>
      <c r="L3070" s="3">
        <v>2</v>
      </c>
      <c r="M3070" s="4">
        <v>40</v>
      </c>
      <c r="N3070" s="1" t="s">
        <v>511</v>
      </c>
      <c r="O3070" s="4">
        <v>40500</v>
      </c>
      <c r="P3070" s="4"/>
      <c r="Q3070" s="1" t="s">
        <v>797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511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511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511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3127</v>
      </c>
      <c r="L3074" s="3">
        <v>1</v>
      </c>
      <c r="M3074" s="4">
        <v>48</v>
      </c>
      <c r="N3074" s="1" t="s">
        <v>1112</v>
      </c>
      <c r="O3074" s="4">
        <v>31200</v>
      </c>
      <c r="P3074" s="4"/>
      <c r="Q3074" s="1" t="s">
        <v>1163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1908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3128</v>
      </c>
      <c r="L3076" s="3">
        <v>1</v>
      </c>
      <c r="M3076" s="4">
        <v>24</v>
      </c>
      <c r="N3076" s="1" t="s">
        <v>1908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3129</v>
      </c>
      <c r="I3078" s="2">
        <v>44705</v>
      </c>
      <c r="K3078" s="1" t="s">
        <v>1478</v>
      </c>
      <c r="L3078" s="3">
        <v>2</v>
      </c>
      <c r="M3078" s="4">
        <v>288</v>
      </c>
      <c r="N3078" s="1" t="s">
        <v>2004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2568</v>
      </c>
      <c r="M3079" s="4">
        <v>12</v>
      </c>
      <c r="N3079" s="1" t="s">
        <v>1908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2884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3027</v>
      </c>
      <c r="L3080" s="3">
        <v>2</v>
      </c>
      <c r="M3080" s="4">
        <v>96</v>
      </c>
      <c r="N3080" s="1" t="s">
        <v>1908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2568</v>
      </c>
      <c r="M3081" s="4">
        <v>12</v>
      </c>
      <c r="N3081" s="1" t="s">
        <v>1908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2798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3130</v>
      </c>
      <c r="I3083" s="2">
        <v>44706</v>
      </c>
      <c r="K3083" s="1" t="s">
        <v>2307</v>
      </c>
      <c r="L3083" s="3">
        <v>10</v>
      </c>
      <c r="M3083" s="4">
        <v>1440</v>
      </c>
      <c r="N3083" s="1" t="s">
        <v>1908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3131</v>
      </c>
      <c r="L3084" s="3">
        <v>10</v>
      </c>
      <c r="M3084" s="4">
        <v>1440</v>
      </c>
      <c r="N3084" s="1" t="s">
        <v>1908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3132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511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3090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3123</v>
      </c>
      <c r="L3088" s="3">
        <v>10</v>
      </c>
      <c r="M3088" s="4">
        <v>1440</v>
      </c>
      <c r="N3088" s="1" t="s">
        <v>2004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1771</v>
      </c>
      <c r="L3089" s="3">
        <v>10</v>
      </c>
      <c r="M3089" s="4">
        <v>240</v>
      </c>
      <c r="N3089" s="1" t="s">
        <v>2004</v>
      </c>
      <c r="O3089" s="4">
        <v>66900</v>
      </c>
      <c r="P3089" s="4"/>
      <c r="Q3089" s="1" t="s">
        <v>1586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2568</v>
      </c>
      <c r="M3090" s="4">
        <v>120</v>
      </c>
      <c r="N3090" s="1" t="s">
        <v>1908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2884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3133</v>
      </c>
      <c r="I3092" s="2">
        <v>44706</v>
      </c>
      <c r="K3092" s="1" t="s">
        <v>1674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3134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3135</v>
      </c>
      <c r="I3095" s="2">
        <v>44708</v>
      </c>
      <c r="K3095" s="1" t="s">
        <v>953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954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2318</v>
      </c>
      <c r="F3097" s="1" t="s">
        <v>28</v>
      </c>
      <c r="H3097" s="1" t="s">
        <v>3136</v>
      </c>
      <c r="I3097" s="2">
        <v>44706</v>
      </c>
      <c r="K3097" s="1" t="s">
        <v>2502</v>
      </c>
      <c r="L3097" s="3">
        <v>5</v>
      </c>
      <c r="M3097" s="4">
        <v>1800</v>
      </c>
      <c r="N3097" s="1" t="s">
        <v>511</v>
      </c>
      <c r="O3097" s="4"/>
      <c r="P3097" s="4">
        <v>1215000</v>
      </c>
      <c r="Q3097" s="1" t="s">
        <v>1747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2501</v>
      </c>
      <c r="L3098" s="3">
        <v>5</v>
      </c>
      <c r="M3098" s="4">
        <v>2400</v>
      </c>
      <c r="N3098" s="1" t="s">
        <v>511</v>
      </c>
      <c r="O3098" s="4"/>
      <c r="P3098" s="4">
        <v>1200000</v>
      </c>
      <c r="Q3098" s="1" t="s">
        <v>2699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3137</v>
      </c>
      <c r="H3100" s="1" t="s">
        <v>3138</v>
      </c>
      <c r="I3100" s="2">
        <v>44714</v>
      </c>
      <c r="K3100" s="1" t="s">
        <v>3139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637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532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3140</v>
      </c>
      <c r="H3104" s="1" t="s">
        <v>3141</v>
      </c>
      <c r="I3104" s="2">
        <v>44714</v>
      </c>
      <c r="K3104" s="1" t="s">
        <v>2997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3142</v>
      </c>
      <c r="L3105" s="3">
        <v>1</v>
      </c>
      <c r="M3105" s="4"/>
      <c r="O3105" s="4"/>
      <c r="P3105" s="4">
        <v>4750000</v>
      </c>
      <c r="Q3105" s="1" t="s">
        <v>1005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2766</v>
      </c>
      <c r="L3106" s="3">
        <v>1</v>
      </c>
      <c r="M3106" s="4"/>
      <c r="O3106" s="4"/>
      <c r="P3106" s="4">
        <v>2268000</v>
      </c>
      <c r="Q3106" s="1" t="s">
        <v>2764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3143</v>
      </c>
      <c r="L3107" s="3">
        <v>1</v>
      </c>
      <c r="M3107" s="4"/>
      <c r="O3107" s="4"/>
      <c r="P3107" s="4">
        <v>1500000</v>
      </c>
      <c r="Q3107" s="1" t="s">
        <v>3144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3145</v>
      </c>
      <c r="L3108" s="3">
        <v>3</v>
      </c>
      <c r="M3108" s="4"/>
      <c r="O3108" s="4"/>
      <c r="P3108" s="4">
        <v>2448000</v>
      </c>
      <c r="Q3108" s="1" t="s">
        <v>838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3146</v>
      </c>
      <c r="L3109" s="3">
        <v>1</v>
      </c>
      <c r="M3109" s="4"/>
      <c r="O3109" s="4"/>
      <c r="P3109" s="4">
        <v>1500000</v>
      </c>
      <c r="Q3109" s="1" t="s">
        <v>3147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2345</v>
      </c>
      <c r="L3110" s="3">
        <v>2</v>
      </c>
      <c r="M3110" s="4"/>
      <c r="O3110" s="4"/>
      <c r="P3110" s="4">
        <v>1536000</v>
      </c>
      <c r="Q3110" s="1" t="s">
        <v>2346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1446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3148</v>
      </c>
      <c r="H3115" s="1" t="s">
        <v>3149</v>
      </c>
      <c r="I3115" s="2">
        <v>44714</v>
      </c>
      <c r="K3115" s="1" t="s">
        <v>1856</v>
      </c>
      <c r="L3115" s="3">
        <v>10</v>
      </c>
      <c r="M3115" s="4"/>
      <c r="O3115" s="4"/>
      <c r="P3115" s="4">
        <v>1150000</v>
      </c>
      <c r="Q3115" s="1" t="s">
        <v>1781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2079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1686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3150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1686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3151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2004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746</v>
      </c>
      <c r="L3124" s="3">
        <v>11</v>
      </c>
      <c r="M3124" s="4">
        <v>792</v>
      </c>
      <c r="N3124" s="1" t="s">
        <v>2004</v>
      </c>
      <c r="O3124" s="4">
        <v>23000</v>
      </c>
      <c r="P3124" s="4"/>
      <c r="Q3124" s="1" t="s">
        <v>747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787</v>
      </c>
      <c r="L3125" s="3">
        <v>25</v>
      </c>
      <c r="M3125" s="4">
        <v>1200</v>
      </c>
      <c r="N3125" s="1" t="s">
        <v>2004</v>
      </c>
      <c r="O3125" s="4">
        <v>28700</v>
      </c>
      <c r="P3125" s="4"/>
      <c r="Q3125" s="1" t="s">
        <v>788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2568</v>
      </c>
      <c r="M3126" s="4">
        <v>372</v>
      </c>
      <c r="N3126" s="1" t="s">
        <v>1908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3152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3153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511</v>
      </c>
      <c r="O3128" s="4">
        <v>4800</v>
      </c>
      <c r="P3128" s="4"/>
      <c r="Q3128" s="1" t="s">
        <v>758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2177</v>
      </c>
      <c r="L3129" s="3">
        <v>1</v>
      </c>
      <c r="M3129" s="4">
        <v>288</v>
      </c>
      <c r="N3129" s="1" t="s">
        <v>511</v>
      </c>
      <c r="O3129" s="4">
        <v>4800</v>
      </c>
      <c r="P3129" s="4"/>
      <c r="Q3129" s="1" t="s">
        <v>758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3154</v>
      </c>
      <c r="I3131" s="2">
        <v>44712</v>
      </c>
      <c r="J3131" s="1" t="s">
        <v>1493</v>
      </c>
      <c r="K3131" s="1" t="s">
        <v>1494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3155</v>
      </c>
      <c r="K3132" s="1" t="s">
        <v>1356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1677</v>
      </c>
      <c r="F3134" s="1" t="s">
        <v>58</v>
      </c>
      <c r="G3134" s="1" t="s">
        <v>3156</v>
      </c>
      <c r="I3134" s="2">
        <v>44711</v>
      </c>
      <c r="K3134" s="1" t="s">
        <v>1680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3157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6091</v>
      </c>
      <c r="L3135" s="3">
        <v>2</v>
      </c>
      <c r="M3135" s="4">
        <v>400</v>
      </c>
      <c r="N3135" s="1" t="s">
        <v>1112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3157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6092</v>
      </c>
      <c r="L3136" s="3">
        <v>2</v>
      </c>
      <c r="M3136" s="4">
        <v>400</v>
      </c>
      <c r="N3136" s="1" t="s">
        <v>1112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3157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3158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3157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1677</v>
      </c>
      <c r="F3139" s="1" t="s">
        <v>58</v>
      </c>
      <c r="G3139" s="1" t="s">
        <v>3159</v>
      </c>
      <c r="I3139" s="2">
        <v>44711</v>
      </c>
      <c r="K3139" s="1" t="s">
        <v>3160</v>
      </c>
      <c r="L3139" s="3">
        <v>5</v>
      </c>
      <c r="M3139" s="4">
        <v>3000</v>
      </c>
      <c r="N3139" s="1" t="s">
        <v>511</v>
      </c>
      <c r="O3139" s="4">
        <v>2432.4299999999998</v>
      </c>
      <c r="P3139" s="4">
        <v>1459457.9999999998</v>
      </c>
      <c r="Q3139" s="1" t="s">
        <v>1754</v>
      </c>
      <c r="R3139" s="5">
        <v>0.35</v>
      </c>
      <c r="S3139" s="5"/>
      <c r="T3139" s="4"/>
      <c r="U3139" s="18" t="s">
        <v>3157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3161</v>
      </c>
      <c r="L3140" s="3">
        <v>1</v>
      </c>
      <c r="M3140" s="4">
        <v>600</v>
      </c>
      <c r="N3140" s="1" t="s">
        <v>511</v>
      </c>
      <c r="O3140" s="4">
        <v>2432.4299999999998</v>
      </c>
      <c r="P3140" s="4">
        <v>1459458</v>
      </c>
      <c r="Q3140" s="1" t="s">
        <v>1754</v>
      </c>
      <c r="R3140" s="5">
        <v>0.35</v>
      </c>
      <c r="S3140" s="5"/>
      <c r="T3140" s="4"/>
      <c r="U3140" s="18" t="s">
        <v>3157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3162</v>
      </c>
      <c r="I3142" s="2">
        <v>44711</v>
      </c>
      <c r="K3142" s="1" t="s">
        <v>3163</v>
      </c>
      <c r="L3142" s="3">
        <v>1</v>
      </c>
      <c r="M3142" s="4">
        <v>72</v>
      </c>
      <c r="N3142" s="1" t="s">
        <v>511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3164</v>
      </c>
      <c r="L3143" s="3">
        <v>1</v>
      </c>
      <c r="M3143" s="4">
        <v>72</v>
      </c>
      <c r="N3143" s="1" t="s">
        <v>511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3165</v>
      </c>
      <c r="L3144" s="3">
        <v>1</v>
      </c>
      <c r="M3144" s="4">
        <v>72</v>
      </c>
      <c r="N3144" s="1" t="s">
        <v>511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3166</v>
      </c>
      <c r="L3145" s="3">
        <v>1</v>
      </c>
      <c r="M3145" s="4">
        <v>72</v>
      </c>
      <c r="N3145" s="1" t="s">
        <v>511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984</v>
      </c>
      <c r="L3146" s="3">
        <v>1</v>
      </c>
      <c r="M3146" s="4">
        <v>72</v>
      </c>
      <c r="N3146" s="1" t="s">
        <v>511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3167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2004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787</v>
      </c>
      <c r="L3149" s="3">
        <v>25</v>
      </c>
      <c r="M3149" s="4">
        <v>1200</v>
      </c>
      <c r="N3149" s="1" t="s">
        <v>2004</v>
      </c>
      <c r="O3149" s="4">
        <v>28700</v>
      </c>
      <c r="P3149" s="4">
        <v>1377600</v>
      </c>
      <c r="Q3149" s="1" t="s">
        <v>788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2568</v>
      </c>
      <c r="M3150" s="4">
        <v>324</v>
      </c>
      <c r="N3150" s="1" t="s">
        <v>1908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3168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3169</v>
      </c>
      <c r="I3152" s="2">
        <v>44709</v>
      </c>
      <c r="K3152" s="1" t="s">
        <v>1213</v>
      </c>
      <c r="L3152" s="3">
        <v>12</v>
      </c>
      <c r="M3152" s="4">
        <v>600</v>
      </c>
      <c r="N3152" s="1" t="s">
        <v>1112</v>
      </c>
      <c r="O3152" s="4">
        <v>28300</v>
      </c>
      <c r="P3152" s="4">
        <v>1415000</v>
      </c>
      <c r="Q3152" s="1" t="s">
        <v>791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1112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736</v>
      </c>
      <c r="L3154" s="3">
        <v>5</v>
      </c>
      <c r="M3154" s="4">
        <v>250</v>
      </c>
      <c r="N3154" s="1" t="s">
        <v>1112</v>
      </c>
      <c r="O3154" s="4">
        <v>32000</v>
      </c>
      <c r="P3154" s="4">
        <v>1600000</v>
      </c>
      <c r="Q3154" s="1" t="s">
        <v>737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3170</v>
      </c>
      <c r="L3155" s="3">
        <v>3</v>
      </c>
      <c r="M3155" s="4">
        <v>150</v>
      </c>
      <c r="N3155" s="1" t="s">
        <v>1112</v>
      </c>
      <c r="O3155" s="4">
        <v>28300</v>
      </c>
      <c r="P3155" s="4">
        <v>1415000</v>
      </c>
      <c r="Q3155" s="1" t="s">
        <v>791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1112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511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511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511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781</v>
      </c>
      <c r="L3160" s="3">
        <v>2</v>
      </c>
      <c r="M3160" s="4">
        <v>1728</v>
      </c>
      <c r="N3160" s="1" t="s">
        <v>511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2880</v>
      </c>
      <c r="L3161" s="3">
        <v>1</v>
      </c>
      <c r="M3161" s="4">
        <v>40</v>
      </c>
      <c r="N3161" s="1" t="s">
        <v>1908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3090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3171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511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511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783</v>
      </c>
      <c r="L3166" s="3">
        <v>6</v>
      </c>
      <c r="M3166" s="4">
        <v>120</v>
      </c>
      <c r="N3166" s="1" t="s">
        <v>3172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1469</v>
      </c>
      <c r="L3167" s="3">
        <v>2</v>
      </c>
      <c r="M3167" s="4">
        <v>24</v>
      </c>
      <c r="N3167" s="1" t="s">
        <v>3090</v>
      </c>
      <c r="O3167" s="4">
        <v>165600</v>
      </c>
      <c r="P3167" s="4">
        <v>1987200</v>
      </c>
      <c r="Q3167" s="1" t="s">
        <v>3173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2172</v>
      </c>
      <c r="L3168" s="3">
        <v>7</v>
      </c>
      <c r="M3168" s="4">
        <v>1008</v>
      </c>
      <c r="N3168" s="1" t="s">
        <v>2004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778</v>
      </c>
      <c r="L3169" s="3">
        <v>1</v>
      </c>
      <c r="M3169" s="4">
        <v>288</v>
      </c>
      <c r="N3169" s="1" t="s">
        <v>2004</v>
      </c>
      <c r="O3169" s="4">
        <v>6550</v>
      </c>
      <c r="P3169" s="4">
        <v>1886400</v>
      </c>
      <c r="Q3169" s="1" t="s">
        <v>779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3174</v>
      </c>
      <c r="L3170" s="3">
        <v>1</v>
      </c>
      <c r="M3170" s="4">
        <v>36</v>
      </c>
      <c r="N3170" s="1" t="s">
        <v>511</v>
      </c>
      <c r="O3170" s="4">
        <v>58000</v>
      </c>
      <c r="P3170" s="4">
        <v>2088000</v>
      </c>
      <c r="Q3170" s="1" t="s">
        <v>2090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3128</v>
      </c>
      <c r="L3171" s="3">
        <v>1</v>
      </c>
      <c r="M3171" s="4">
        <v>24</v>
      </c>
      <c r="N3171" s="1" t="s">
        <v>1908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2696</v>
      </c>
      <c r="L3172" s="3">
        <v>1</v>
      </c>
      <c r="M3172" s="4">
        <v>24</v>
      </c>
      <c r="N3172" s="1" t="s">
        <v>511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3175</v>
      </c>
      <c r="L3173" s="3">
        <v>1</v>
      </c>
      <c r="M3173" s="4">
        <v>120</v>
      </c>
      <c r="N3173" s="1" t="s">
        <v>511</v>
      </c>
      <c r="O3173" s="4">
        <v>11200</v>
      </c>
      <c r="P3173" s="4">
        <v>1344000</v>
      </c>
      <c r="Q3173" s="1" t="s">
        <v>3176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2008</v>
      </c>
      <c r="L3174" s="3">
        <v>5</v>
      </c>
      <c r="M3174" s="4">
        <v>100</v>
      </c>
      <c r="N3174" s="1" t="s">
        <v>1568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3177</v>
      </c>
      <c r="I3176" s="2">
        <v>44709</v>
      </c>
      <c r="K3176" s="1" t="s">
        <v>662</v>
      </c>
      <c r="L3176" s="3">
        <v>4</v>
      </c>
      <c r="M3176" s="4">
        <v>192</v>
      </c>
      <c r="N3176" s="1" t="s">
        <v>1908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3178</v>
      </c>
      <c r="M3177" s="4">
        <v>24</v>
      </c>
      <c r="N3177" s="1" t="s">
        <v>1908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746</v>
      </c>
      <c r="L3178" s="3">
        <v>1</v>
      </c>
      <c r="M3178" s="4">
        <v>72</v>
      </c>
      <c r="N3178" s="1" t="s">
        <v>2004</v>
      </c>
      <c r="O3178" s="4">
        <v>23000</v>
      </c>
      <c r="P3178" s="4">
        <v>1656000</v>
      </c>
      <c r="Q3178" s="1" t="s">
        <v>747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787</v>
      </c>
      <c r="L3179" s="3">
        <v>3</v>
      </c>
      <c r="M3179" s="4">
        <v>144</v>
      </c>
      <c r="N3179" s="1" t="s">
        <v>2004</v>
      </c>
      <c r="O3179" s="4">
        <v>28700</v>
      </c>
      <c r="P3179" s="4">
        <v>1377600</v>
      </c>
      <c r="Q3179" s="1" t="s">
        <v>788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1769</v>
      </c>
      <c r="L3180" s="3">
        <v>2</v>
      </c>
      <c r="M3180" s="4">
        <v>48</v>
      </c>
      <c r="N3180" s="1" t="s">
        <v>2004</v>
      </c>
      <c r="O3180" s="4">
        <v>58900</v>
      </c>
      <c r="P3180" s="4">
        <v>1413600</v>
      </c>
      <c r="Q3180" s="1" t="s">
        <v>1586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3179</v>
      </c>
      <c r="L3181" s="3">
        <v>2</v>
      </c>
      <c r="M3181" s="4">
        <v>48</v>
      </c>
      <c r="N3181" s="1" t="s">
        <v>2004</v>
      </c>
      <c r="O3181" s="4">
        <v>66900</v>
      </c>
      <c r="P3181" s="4">
        <v>1605600</v>
      </c>
      <c r="Q3181" s="1" t="s">
        <v>1586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1478</v>
      </c>
      <c r="L3182" s="3">
        <v>2</v>
      </c>
      <c r="M3182" s="4">
        <v>288</v>
      </c>
      <c r="N3182" s="1" t="s">
        <v>2004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2568</v>
      </c>
      <c r="M3183" s="4">
        <v>60</v>
      </c>
      <c r="N3183" s="1" t="s">
        <v>1908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3152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3180</v>
      </c>
      <c r="I3185" s="2">
        <v>44709</v>
      </c>
      <c r="K3185" s="1" t="s">
        <v>984</v>
      </c>
      <c r="L3185" s="3">
        <v>1</v>
      </c>
      <c r="M3185" s="4">
        <v>72</v>
      </c>
      <c r="N3185" s="1" t="s">
        <v>511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880</v>
      </c>
      <c r="L3186" s="3">
        <v>1</v>
      </c>
      <c r="M3186" s="4">
        <v>72</v>
      </c>
      <c r="N3186" s="1" t="s">
        <v>511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2681</v>
      </c>
      <c r="L3187" s="3">
        <v>1</v>
      </c>
      <c r="M3187" s="4">
        <v>72</v>
      </c>
      <c r="N3187" s="1" t="s">
        <v>511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3164</v>
      </c>
      <c r="L3188" s="3">
        <v>1</v>
      </c>
      <c r="M3188" s="4">
        <v>72</v>
      </c>
      <c r="N3188" s="1" t="s">
        <v>511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1597</v>
      </c>
      <c r="L3189" s="3">
        <v>1</v>
      </c>
      <c r="M3189" s="4">
        <v>288</v>
      </c>
      <c r="N3189" s="1" t="s">
        <v>511</v>
      </c>
      <c r="O3189" s="4">
        <v>2150</v>
      </c>
      <c r="P3189" s="4"/>
      <c r="Q3189" s="1" t="s">
        <v>1598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1903</v>
      </c>
      <c r="L3190" s="3">
        <v>1</v>
      </c>
      <c r="M3190" s="4">
        <v>3</v>
      </c>
      <c r="N3190" s="1" t="s">
        <v>3090</v>
      </c>
      <c r="O3190" s="4">
        <v>507600</v>
      </c>
      <c r="P3190" s="4"/>
      <c r="Q3190" s="1" t="s">
        <v>1904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743</v>
      </c>
      <c r="L3191" s="3">
        <v>1</v>
      </c>
      <c r="M3191" s="4">
        <v>20</v>
      </c>
      <c r="N3191" s="1" t="s">
        <v>3090</v>
      </c>
      <c r="O3191" s="4">
        <v>67800</v>
      </c>
      <c r="P3191" s="4"/>
      <c r="Q3191" s="1" t="s">
        <v>744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2568</v>
      </c>
      <c r="M3192" s="4">
        <v>12</v>
      </c>
      <c r="N3192" s="1" t="s">
        <v>1908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3181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549</v>
      </c>
      <c r="F3194" s="1" t="s">
        <v>58</v>
      </c>
      <c r="G3194" s="1" t="s">
        <v>3182</v>
      </c>
      <c r="I3194" s="2">
        <v>44709</v>
      </c>
      <c r="K3194" s="1" t="s">
        <v>650</v>
      </c>
      <c r="L3194" s="3">
        <v>1</v>
      </c>
      <c r="M3194" s="4">
        <v>80</v>
      </c>
      <c r="N3194" s="1" t="s">
        <v>511</v>
      </c>
      <c r="O3194" s="4">
        <v>49000</v>
      </c>
      <c r="P3194" s="4"/>
      <c r="Q3194" s="1" t="s">
        <v>556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578</v>
      </c>
      <c r="L3195" s="3">
        <v>1</v>
      </c>
      <c r="M3195" s="4">
        <v>120</v>
      </c>
      <c r="N3195" s="1" t="s">
        <v>511</v>
      </c>
      <c r="O3195" s="4">
        <v>39000</v>
      </c>
      <c r="P3195" s="4"/>
      <c r="Q3195" s="1" t="s">
        <v>559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3183</v>
      </c>
      <c r="I3197" s="2">
        <v>44711</v>
      </c>
      <c r="K3197" s="1" t="s">
        <v>3184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3185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3186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608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3187</v>
      </c>
      <c r="L3200" s="3">
        <v>1</v>
      </c>
      <c r="M3200" s="4">
        <v>124</v>
      </c>
      <c r="N3200" s="1" t="s">
        <v>511</v>
      </c>
      <c r="O3200" s="4">
        <v>18000</v>
      </c>
      <c r="P3200" s="4">
        <v>2232000</v>
      </c>
      <c r="Q3200" s="1" t="s">
        <v>3188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3189</v>
      </c>
      <c r="L3201" s="3">
        <v>1</v>
      </c>
      <c r="M3201" s="4">
        <v>108</v>
      </c>
      <c r="N3201" s="1" t="s">
        <v>511</v>
      </c>
      <c r="O3201" s="4">
        <v>23500</v>
      </c>
      <c r="P3201" s="4">
        <v>2538000</v>
      </c>
      <c r="Q3201" s="1" t="s">
        <v>1131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3190</v>
      </c>
      <c r="L3202" s="3">
        <v>10</v>
      </c>
      <c r="M3202" s="4">
        <v>24000</v>
      </c>
      <c r="N3202" s="1" t="s">
        <v>511</v>
      </c>
      <c r="O3202" s="4">
        <v>250</v>
      </c>
      <c r="P3202" s="4">
        <v>600000</v>
      </c>
      <c r="Q3202" s="1" t="s">
        <v>3191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3192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615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3193</v>
      </c>
      <c r="I3205" s="2">
        <v>44711</v>
      </c>
      <c r="K3205" s="1" t="s">
        <v>3190</v>
      </c>
      <c r="L3205" s="3">
        <v>1</v>
      </c>
      <c r="M3205" s="4">
        <v>2400</v>
      </c>
      <c r="N3205" s="1" t="s">
        <v>511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3194</v>
      </c>
      <c r="I3207" s="2">
        <v>44715</v>
      </c>
      <c r="K3207" s="1" t="s">
        <v>617</v>
      </c>
      <c r="M3207" s="4">
        <v>8</v>
      </c>
      <c r="N3207" s="1" t="s">
        <v>1908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3195</v>
      </c>
      <c r="M3208" s="4">
        <v>7</v>
      </c>
      <c r="N3208" s="1" t="s">
        <v>1908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1217</v>
      </c>
      <c r="F3210" s="1" t="s">
        <v>28</v>
      </c>
      <c r="G3210" s="1" t="s">
        <v>3196</v>
      </c>
      <c r="I3210" s="2">
        <v>44706</v>
      </c>
      <c r="K3210" s="1" t="s">
        <v>3197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3198</v>
      </c>
      <c r="I3212" s="2">
        <v>44714</v>
      </c>
      <c r="K3212" s="1" t="s">
        <v>836</v>
      </c>
      <c r="M3212" s="4">
        <v>24</v>
      </c>
      <c r="N3212" s="1" t="s">
        <v>511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834</v>
      </c>
      <c r="M3213" s="4">
        <v>36</v>
      </c>
      <c r="N3213" s="1" t="s">
        <v>511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832</v>
      </c>
      <c r="M3214" s="4">
        <v>36</v>
      </c>
      <c r="N3214" s="1" t="s">
        <v>511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3199</v>
      </c>
      <c r="I3216" s="2">
        <v>44715</v>
      </c>
      <c r="K3216" s="1" t="s">
        <v>836</v>
      </c>
      <c r="M3216" s="4">
        <v>60</v>
      </c>
      <c r="N3216" s="1" t="s">
        <v>511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835</v>
      </c>
      <c r="M3217" s="4">
        <v>60</v>
      </c>
      <c r="N3217" s="1" t="s">
        <v>511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834</v>
      </c>
      <c r="M3218" s="4">
        <v>50</v>
      </c>
      <c r="N3218" s="1" t="s">
        <v>511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832</v>
      </c>
      <c r="M3219" s="4">
        <v>50</v>
      </c>
      <c r="N3219" s="1" t="s">
        <v>511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3200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3201</v>
      </c>
      <c r="I3223" s="2">
        <v>44709</v>
      </c>
      <c r="K3223" s="1" t="s">
        <v>1532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3202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2774</v>
      </c>
      <c r="F3227" s="1" t="s">
        <v>28</v>
      </c>
      <c r="G3227" s="1" t="s">
        <v>3203</v>
      </c>
      <c r="I3227" s="2">
        <v>44711</v>
      </c>
      <c r="K3227" s="1" t="s">
        <v>2194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1265</v>
      </c>
      <c r="L3229" s="3">
        <v>9</v>
      </c>
      <c r="M3229" s="4">
        <v>450</v>
      </c>
      <c r="N3229" s="1" t="s">
        <v>1112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3204</v>
      </c>
      <c r="I3231" s="2">
        <v>44711</v>
      </c>
      <c r="K3231" s="1" t="s">
        <v>3205</v>
      </c>
      <c r="L3231" s="3">
        <v>30</v>
      </c>
      <c r="M3231" s="4">
        <v>4320</v>
      </c>
      <c r="N3231" s="1" t="s">
        <v>511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2812</v>
      </c>
      <c r="F3233" s="1" t="s">
        <v>28</v>
      </c>
      <c r="G3233" s="1" t="s">
        <v>3206</v>
      </c>
      <c r="I3233" s="2">
        <v>44714</v>
      </c>
      <c r="K3233" s="1" t="s">
        <v>3207</v>
      </c>
      <c r="L3233" s="3">
        <v>5</v>
      </c>
      <c r="M3233" s="4"/>
      <c r="O3233" s="4"/>
      <c r="P3233" s="4">
        <v>600000</v>
      </c>
      <c r="Q3233" s="1" t="s">
        <v>733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3208</v>
      </c>
      <c r="I3235" s="2">
        <v>44714</v>
      </c>
      <c r="K3235" s="1" t="s">
        <v>3209</v>
      </c>
      <c r="L3235" s="3">
        <v>2</v>
      </c>
      <c r="M3235" s="4">
        <v>96</v>
      </c>
      <c r="N3235" s="1" t="s">
        <v>511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3210</v>
      </c>
      <c r="I3237" s="2">
        <v>44714</v>
      </c>
      <c r="K3237" s="1" t="s">
        <v>3211</v>
      </c>
      <c r="L3237" s="3">
        <v>2</v>
      </c>
      <c r="M3237" s="4">
        <v>100</v>
      </c>
      <c r="N3237" s="1" t="s">
        <v>1568</v>
      </c>
      <c r="O3237" s="4">
        <v>38500</v>
      </c>
      <c r="P3237" s="4">
        <v>1925000</v>
      </c>
      <c r="Q3237" s="1" t="s">
        <v>3212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3213</v>
      </c>
      <c r="L3238" s="3">
        <v>2</v>
      </c>
      <c r="M3238" s="4">
        <v>100</v>
      </c>
      <c r="N3238" s="1" t="s">
        <v>1568</v>
      </c>
      <c r="O3238" s="4">
        <v>38500</v>
      </c>
      <c r="P3238" s="4">
        <v>1925000</v>
      </c>
      <c r="Q3238" s="1" t="s">
        <v>3212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3214</v>
      </c>
      <c r="I3240" s="2">
        <v>44714</v>
      </c>
      <c r="K3240" s="1" t="s">
        <v>3215</v>
      </c>
      <c r="L3240" s="3">
        <v>2</v>
      </c>
      <c r="M3240" s="4">
        <v>24</v>
      </c>
      <c r="N3240" s="1" t="s">
        <v>511</v>
      </c>
      <c r="O3240" s="4">
        <v>57900</v>
      </c>
      <c r="P3240" s="4">
        <v>694800</v>
      </c>
      <c r="Q3240" s="1" t="s">
        <v>761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2668</v>
      </c>
      <c r="L3241" s="3">
        <v>2</v>
      </c>
      <c r="M3241" s="4">
        <v>24</v>
      </c>
      <c r="N3241" s="1" t="s">
        <v>511</v>
      </c>
      <c r="O3241" s="4">
        <v>68400</v>
      </c>
      <c r="P3241" s="4">
        <v>820800</v>
      </c>
      <c r="Q3241" s="1" t="s">
        <v>761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3216</v>
      </c>
      <c r="L3242" s="3">
        <v>2</v>
      </c>
      <c r="M3242" s="4">
        <v>24</v>
      </c>
      <c r="N3242" s="1" t="s">
        <v>511</v>
      </c>
      <c r="O3242" s="4">
        <v>86800</v>
      </c>
      <c r="P3242" s="4">
        <v>1041600</v>
      </c>
      <c r="Q3242" s="1" t="s">
        <v>761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3217</v>
      </c>
      <c r="L3243" s="3">
        <v>2</v>
      </c>
      <c r="M3243" s="4">
        <v>48</v>
      </c>
      <c r="N3243" s="1" t="s">
        <v>511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3218</v>
      </c>
      <c r="I3245" s="2">
        <v>44714</v>
      </c>
      <c r="K3245" s="1" t="s">
        <v>3219</v>
      </c>
      <c r="L3245" s="3">
        <v>3</v>
      </c>
      <c r="M3245" s="4">
        <v>216</v>
      </c>
      <c r="N3245" s="1" t="s">
        <v>511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3220</v>
      </c>
      <c r="I3247" s="2">
        <v>44704</v>
      </c>
      <c r="K3247" s="1" t="s">
        <v>3221</v>
      </c>
      <c r="L3247" s="3">
        <v>3</v>
      </c>
      <c r="M3247" s="4">
        <v>288</v>
      </c>
      <c r="N3247" s="1" t="s">
        <v>511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3222</v>
      </c>
      <c r="I3249" s="2">
        <v>44714</v>
      </c>
      <c r="K3249" s="1" t="s">
        <v>3215</v>
      </c>
      <c r="L3249" s="3">
        <v>2</v>
      </c>
      <c r="M3249" s="4">
        <v>24</v>
      </c>
      <c r="N3249" s="1" t="s">
        <v>511</v>
      </c>
      <c r="O3249" s="4">
        <v>57900</v>
      </c>
      <c r="P3249" s="4">
        <v>694800</v>
      </c>
      <c r="Q3249" s="1" t="s">
        <v>761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2668</v>
      </c>
      <c r="L3250" s="3">
        <v>8</v>
      </c>
      <c r="M3250" s="4">
        <v>96</v>
      </c>
      <c r="N3250" s="1" t="s">
        <v>511</v>
      </c>
      <c r="O3250" s="4">
        <v>68400</v>
      </c>
      <c r="P3250" s="4">
        <v>820800</v>
      </c>
      <c r="Q3250" s="1" t="s">
        <v>761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3216</v>
      </c>
      <c r="L3251" s="3">
        <v>2</v>
      </c>
      <c r="M3251" s="4">
        <v>24</v>
      </c>
      <c r="N3251" s="1" t="s">
        <v>511</v>
      </c>
      <c r="O3251" s="4">
        <v>86800</v>
      </c>
      <c r="P3251" s="4">
        <v>1041600</v>
      </c>
      <c r="Q3251" s="1" t="s">
        <v>761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3217</v>
      </c>
      <c r="L3252" s="3">
        <v>3</v>
      </c>
      <c r="M3252" s="4">
        <v>72</v>
      </c>
      <c r="N3252" s="1" t="s">
        <v>511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3223</v>
      </c>
      <c r="I3254" s="2">
        <v>44714</v>
      </c>
      <c r="K3254" s="1" t="s">
        <v>3211</v>
      </c>
      <c r="L3254" s="3">
        <v>3</v>
      </c>
      <c r="M3254" s="4">
        <v>150</v>
      </c>
      <c r="N3254" s="1" t="s">
        <v>1568</v>
      </c>
      <c r="O3254" s="4">
        <v>38500</v>
      </c>
      <c r="P3254" s="4">
        <v>1925000</v>
      </c>
      <c r="Q3254" s="1" t="s">
        <v>3224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3225</v>
      </c>
      <c r="L3255" s="3">
        <v>3</v>
      </c>
      <c r="M3255" s="4">
        <v>150</v>
      </c>
      <c r="N3255" s="1" t="s">
        <v>1568</v>
      </c>
      <c r="O3255" s="4">
        <v>38500</v>
      </c>
      <c r="P3255" s="4">
        <v>1925000</v>
      </c>
      <c r="Q3255" s="1" t="s">
        <v>3224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3226</v>
      </c>
      <c r="I3257" s="2">
        <v>44714</v>
      </c>
      <c r="K3257" s="1" t="s">
        <v>3139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3142</v>
      </c>
      <c r="L3258" s="3">
        <v>1</v>
      </c>
      <c r="M3258" s="4"/>
      <c r="O3258" s="4"/>
      <c r="P3258" s="4">
        <v>4750000</v>
      </c>
      <c r="Q3258" s="1" t="s">
        <v>1005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3227</v>
      </c>
      <c r="L3259" s="3">
        <v>1</v>
      </c>
      <c r="M3259" s="4"/>
      <c r="O3259" s="4"/>
      <c r="P3259" s="4">
        <v>2664000</v>
      </c>
      <c r="Q3259" s="1" t="s">
        <v>3228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637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3229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3230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3126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961</v>
      </c>
      <c r="L3265" s="3">
        <v>1</v>
      </c>
      <c r="M3265" s="4">
        <v>72</v>
      </c>
      <c r="N3265" s="1" t="s">
        <v>511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966</v>
      </c>
      <c r="L3266" s="3">
        <v>1</v>
      </c>
      <c r="M3266" s="4">
        <v>72</v>
      </c>
      <c r="N3266" s="1" t="s">
        <v>511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958</v>
      </c>
      <c r="L3267" s="3">
        <v>1</v>
      </c>
      <c r="M3267" s="4">
        <v>72</v>
      </c>
      <c r="N3267" s="1" t="s">
        <v>511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3231</v>
      </c>
      <c r="I3269" s="2">
        <v>44714</v>
      </c>
      <c r="K3269" s="1" t="s">
        <v>3232</v>
      </c>
      <c r="L3269" s="3">
        <v>2</v>
      </c>
      <c r="M3269" s="4">
        <v>240</v>
      </c>
      <c r="N3269" s="1" t="s">
        <v>1908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3233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511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921</v>
      </c>
      <c r="L3272" s="3">
        <v>2</v>
      </c>
      <c r="M3272" s="4">
        <v>288</v>
      </c>
      <c r="N3272" s="1" t="s">
        <v>511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511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2300</v>
      </c>
      <c r="L3274" s="3">
        <v>1</v>
      </c>
      <c r="M3274" s="4">
        <v>24</v>
      </c>
      <c r="N3274" s="1" t="s">
        <v>511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3234</v>
      </c>
      <c r="L3275" s="3">
        <v>1</v>
      </c>
      <c r="M3275" s="4">
        <v>24</v>
      </c>
      <c r="N3275" s="1" t="s">
        <v>511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511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3235</v>
      </c>
      <c r="L3277" s="3">
        <v>1</v>
      </c>
      <c r="M3277" s="4">
        <v>120</v>
      </c>
      <c r="N3277" s="1" t="s">
        <v>511</v>
      </c>
      <c r="O3277" s="4">
        <v>12400</v>
      </c>
      <c r="P3277" s="4">
        <v>1488000</v>
      </c>
      <c r="Q3277" s="1" t="s">
        <v>3176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1469</v>
      </c>
      <c r="L3278" s="3">
        <v>1</v>
      </c>
      <c r="M3278" s="4">
        <v>12</v>
      </c>
      <c r="N3278" s="1" t="s">
        <v>3090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2172</v>
      </c>
      <c r="L3279" s="3">
        <v>2</v>
      </c>
      <c r="M3279" s="4">
        <v>288</v>
      </c>
      <c r="N3279" s="1" t="s">
        <v>2004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3236</v>
      </c>
      <c r="I3281" s="2">
        <v>44711</v>
      </c>
      <c r="K3281" s="1" t="s">
        <v>1633</v>
      </c>
      <c r="L3281" s="3">
        <v>3</v>
      </c>
      <c r="M3281" s="4">
        <v>864</v>
      </c>
      <c r="N3281" s="1" t="s">
        <v>511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511</v>
      </c>
      <c r="O3282" s="4">
        <v>4800</v>
      </c>
      <c r="P3282" s="4">
        <v>1382400</v>
      </c>
      <c r="Q3282" s="1" t="s">
        <v>758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511</v>
      </c>
      <c r="O3283" s="4">
        <v>4800</v>
      </c>
      <c r="P3283" s="4">
        <v>1382400</v>
      </c>
      <c r="Q3283" s="1" t="s">
        <v>758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746</v>
      </c>
      <c r="L3284" s="3">
        <v>2</v>
      </c>
      <c r="M3284" s="4">
        <v>144</v>
      </c>
      <c r="N3284" s="1" t="s">
        <v>2004</v>
      </c>
      <c r="O3284" s="4">
        <v>23000</v>
      </c>
      <c r="P3284" s="4">
        <v>1656000</v>
      </c>
      <c r="Q3284" s="1" t="s">
        <v>3237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787</v>
      </c>
      <c r="L3285" s="3">
        <v>2</v>
      </c>
      <c r="M3285" s="4">
        <v>96</v>
      </c>
      <c r="N3285" s="1" t="s">
        <v>2004</v>
      </c>
      <c r="O3285" s="4">
        <v>28700</v>
      </c>
      <c r="P3285" s="4">
        <v>1377600</v>
      </c>
      <c r="Q3285" s="1" t="s">
        <v>788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1767</v>
      </c>
      <c r="L3286" s="3">
        <v>2</v>
      </c>
      <c r="M3286" s="4">
        <v>72</v>
      </c>
      <c r="N3286" s="1" t="s">
        <v>2004</v>
      </c>
      <c r="O3286" s="4">
        <v>41500</v>
      </c>
      <c r="P3286" s="4">
        <v>1494000</v>
      </c>
      <c r="Q3286" s="1" t="s">
        <v>1583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2568</v>
      </c>
      <c r="M3287" s="4">
        <v>36</v>
      </c>
      <c r="N3287" s="1" t="s">
        <v>1908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3152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549</v>
      </c>
      <c r="F3289" s="1" t="s">
        <v>58</v>
      </c>
      <c r="G3289" s="1" t="s">
        <v>3238</v>
      </c>
      <c r="I3289" s="2">
        <v>44715</v>
      </c>
      <c r="K3289" s="1" t="s">
        <v>555</v>
      </c>
      <c r="L3289" s="3">
        <v>1</v>
      </c>
      <c r="M3289" s="4">
        <v>80</v>
      </c>
      <c r="N3289" s="1" t="s">
        <v>511</v>
      </c>
      <c r="O3289" s="4">
        <v>66000</v>
      </c>
      <c r="P3289" s="4"/>
      <c r="Q3289" s="1" t="s">
        <v>556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3239</v>
      </c>
      <c r="I3291" s="2">
        <v>44716</v>
      </c>
      <c r="K3291" s="1" t="s">
        <v>818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2774</v>
      </c>
      <c r="F3293" s="1" t="s">
        <v>28</v>
      </c>
      <c r="G3293" s="1" t="s">
        <v>3203</v>
      </c>
      <c r="I3293" s="2">
        <v>44714</v>
      </c>
      <c r="K3293" s="1" t="s">
        <v>2558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3240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3241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1708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3242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3243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3244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3245</v>
      </c>
      <c r="L3298" s="3">
        <v>2</v>
      </c>
      <c r="M3298" s="4">
        <v>120</v>
      </c>
      <c r="N3298" s="1" t="s">
        <v>511</v>
      </c>
      <c r="O3298" s="4">
        <v>12000</v>
      </c>
      <c r="P3298" s="4">
        <v>720000</v>
      </c>
      <c r="Q3298" s="1" t="s">
        <v>1518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3246</v>
      </c>
      <c r="L3299" s="3">
        <v>5</v>
      </c>
      <c r="M3299" s="4">
        <v>600</v>
      </c>
      <c r="N3299" s="1" t="s">
        <v>2004</v>
      </c>
      <c r="O3299" s="4">
        <v>13000</v>
      </c>
      <c r="P3299" s="4">
        <v>1560000</v>
      </c>
      <c r="Q3299" s="1" t="s">
        <v>3247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605</v>
      </c>
      <c r="F3301" s="1" t="s">
        <v>28</v>
      </c>
      <c r="G3301" s="1" t="s">
        <v>3248</v>
      </c>
      <c r="I3301" s="2">
        <v>44712</v>
      </c>
      <c r="K3301" s="1" t="s">
        <v>1118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615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607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608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607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608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3249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3250</v>
      </c>
      <c r="I3308" s="2">
        <v>44718</v>
      </c>
      <c r="J3308" s="1" t="s">
        <v>3118</v>
      </c>
      <c r="K3308" s="1" t="s">
        <v>3251</v>
      </c>
      <c r="L3308" s="3">
        <v>4</v>
      </c>
      <c r="M3308" s="4">
        <v>720</v>
      </c>
      <c r="N3308" s="1" t="s">
        <v>511</v>
      </c>
      <c r="O3308" s="4">
        <v>17500</v>
      </c>
      <c r="P3308" s="4">
        <v>3150000</v>
      </c>
      <c r="Q3308" s="1" t="s">
        <v>1556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2025</v>
      </c>
      <c r="K3309" s="1" t="s">
        <v>2026</v>
      </c>
      <c r="L3309" s="3">
        <v>4</v>
      </c>
      <c r="M3309" s="4">
        <v>1152</v>
      </c>
      <c r="N3309" s="1" t="s">
        <v>511</v>
      </c>
      <c r="O3309" s="4">
        <v>6300</v>
      </c>
      <c r="P3309" s="4">
        <v>1814400</v>
      </c>
      <c r="Q3309" s="1" t="s">
        <v>758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3252</v>
      </c>
      <c r="K3310" s="1" t="s">
        <v>3253</v>
      </c>
      <c r="L3310" s="3">
        <v>1</v>
      </c>
      <c r="M3310" s="4">
        <v>180</v>
      </c>
      <c r="N3310" s="1" t="s">
        <v>511</v>
      </c>
      <c r="O3310" s="4">
        <v>10500</v>
      </c>
      <c r="P3310" s="4">
        <v>1890000</v>
      </c>
      <c r="Q3310" s="1" t="s">
        <v>1556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3254</v>
      </c>
      <c r="I3312" s="2">
        <v>44715</v>
      </c>
      <c r="K3312" s="1" t="s">
        <v>1708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3242</v>
      </c>
      <c r="R3312" s="5"/>
      <c r="S3312" s="5"/>
      <c r="T3312" s="4"/>
      <c r="U3312" s="18" t="s">
        <v>3255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3256</v>
      </c>
      <c r="H3314" s="1" t="s">
        <v>3257</v>
      </c>
      <c r="I3314" s="2">
        <v>44565</v>
      </c>
      <c r="K3314" s="1" t="s">
        <v>3258</v>
      </c>
      <c r="L3314" s="3">
        <v>72</v>
      </c>
      <c r="M3314" s="4">
        <v>720</v>
      </c>
      <c r="N3314" s="1" t="s">
        <v>511</v>
      </c>
      <c r="O3314" s="4">
        <v>97500</v>
      </c>
      <c r="P3314" s="4">
        <v>975000</v>
      </c>
      <c r="Q3314" s="1" t="s">
        <v>3259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1836</v>
      </c>
      <c r="F3316" s="1" t="s">
        <v>58</v>
      </c>
      <c r="G3316" s="1" t="s">
        <v>3260</v>
      </c>
      <c r="I3316" s="2">
        <v>44715</v>
      </c>
      <c r="K3316" s="1" t="s">
        <v>2196</v>
      </c>
      <c r="L3316" s="3">
        <v>20</v>
      </c>
      <c r="M3316" s="4">
        <v>100</v>
      </c>
      <c r="N3316" s="1" t="s">
        <v>3172</v>
      </c>
      <c r="O3316" s="4">
        <v>243244</v>
      </c>
      <c r="P3316" s="4"/>
      <c r="Q3316" s="1" t="s">
        <v>3097</v>
      </c>
      <c r="R3316" s="5"/>
      <c r="S3316" s="5"/>
      <c r="T3316" s="4"/>
      <c r="U3316" s="18" t="s">
        <v>3157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3261</v>
      </c>
      <c r="I3318" s="2">
        <v>44718</v>
      </c>
      <c r="K3318" s="1" t="s">
        <v>627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3262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3263</v>
      </c>
      <c r="L3325" s="3">
        <v>1</v>
      </c>
      <c r="M3325" s="4"/>
      <c r="O3325" s="4"/>
      <c r="P3325" s="4">
        <v>2040000</v>
      </c>
      <c r="Q3325" s="1" t="s">
        <v>3264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1019</v>
      </c>
      <c r="L3326" s="3">
        <v>2</v>
      </c>
      <c r="M3326" s="4"/>
      <c r="O3326" s="4"/>
      <c r="P3326" s="4">
        <v>2592000</v>
      </c>
      <c r="Q3326" s="1" t="s">
        <v>1020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3265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3266</v>
      </c>
      <c r="L3329" s="3">
        <v>1</v>
      </c>
      <c r="M3329" s="4"/>
      <c r="O3329" s="4"/>
      <c r="P3329" s="4">
        <v>588000</v>
      </c>
      <c r="Q3329" s="1" t="s">
        <v>3267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3268</v>
      </c>
      <c r="I3331" s="2">
        <v>44718</v>
      </c>
      <c r="K3331" s="1" t="s">
        <v>3232</v>
      </c>
      <c r="L3331" s="3">
        <v>1</v>
      </c>
      <c r="M3331" s="4">
        <v>120</v>
      </c>
      <c r="N3331" s="1" t="s">
        <v>1908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3269</v>
      </c>
      <c r="L3332" s="3">
        <v>1</v>
      </c>
      <c r="M3332" s="4">
        <v>6</v>
      </c>
      <c r="N3332" s="1" t="s">
        <v>511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1475</v>
      </c>
      <c r="L3333" s="3">
        <v>1</v>
      </c>
      <c r="M3333" s="4">
        <v>12</v>
      </c>
      <c r="N3333" s="1" t="s">
        <v>511</v>
      </c>
      <c r="O3333" s="4">
        <v>95000</v>
      </c>
      <c r="P3333" s="4">
        <v>1140000</v>
      </c>
      <c r="Q3333" s="1" t="s">
        <v>761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3270</v>
      </c>
      <c r="I3335" s="2">
        <v>44711</v>
      </c>
      <c r="K3335" s="1" t="s">
        <v>3271</v>
      </c>
      <c r="M3335" s="4">
        <v>54</v>
      </c>
      <c r="N3335" s="1" t="s">
        <v>511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3272</v>
      </c>
      <c r="I3337" s="2">
        <v>44715</v>
      </c>
      <c r="K3337" s="1" t="s">
        <v>3273</v>
      </c>
      <c r="L3337" s="3">
        <v>1</v>
      </c>
      <c r="M3337" s="4">
        <v>96</v>
      </c>
      <c r="N3337" s="1" t="s">
        <v>511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3274</v>
      </c>
      <c r="L3338" s="3">
        <v>1</v>
      </c>
      <c r="M3338" s="4">
        <v>96</v>
      </c>
      <c r="N3338" s="1" t="s">
        <v>511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3275</v>
      </c>
      <c r="L3339" s="3">
        <v>1</v>
      </c>
      <c r="M3339" s="4">
        <v>96</v>
      </c>
      <c r="N3339" s="1" t="s">
        <v>511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3276</v>
      </c>
      <c r="L3340" s="3">
        <v>1</v>
      </c>
      <c r="M3340" s="4">
        <v>96</v>
      </c>
      <c r="N3340" s="1" t="s">
        <v>511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3277</v>
      </c>
      <c r="L3341" s="3">
        <v>1</v>
      </c>
      <c r="M3341" s="4">
        <v>96</v>
      </c>
      <c r="N3341" s="1" t="s">
        <v>511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3278</v>
      </c>
      <c r="H3343" s="1" t="s">
        <v>3279</v>
      </c>
      <c r="I3343" s="2">
        <v>44719</v>
      </c>
      <c r="J3343" s="1" t="s">
        <v>3280</v>
      </c>
      <c r="K3343" s="1" t="s">
        <v>3281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3282</v>
      </c>
      <c r="K3344" s="1" t="s">
        <v>3283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3284</v>
      </c>
      <c r="K3345" s="1" t="s">
        <v>3285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3286</v>
      </c>
      <c r="K3346" s="1" t="s">
        <v>3287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3288</v>
      </c>
      <c r="K3347" s="1" t="s">
        <v>3289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3290</v>
      </c>
      <c r="K3348" s="1" t="s">
        <v>3291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3292</v>
      </c>
      <c r="K3349" s="1" t="s">
        <v>3293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3294</v>
      </c>
      <c r="K3350" s="1" t="s">
        <v>3295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3296</v>
      </c>
      <c r="K3351" s="1" t="s">
        <v>3297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3298</v>
      </c>
      <c r="K3352" s="1" t="s">
        <v>3299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3290</v>
      </c>
      <c r="K3353" s="1" t="s">
        <v>3291</v>
      </c>
      <c r="M3353" s="4">
        <v>1656</v>
      </c>
      <c r="N3353" s="1" t="s">
        <v>511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3282</v>
      </c>
      <c r="K3354" s="1" t="s">
        <v>3283</v>
      </c>
      <c r="M3354" s="4">
        <v>1656</v>
      </c>
      <c r="N3354" s="1" t="s">
        <v>511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3294</v>
      </c>
      <c r="K3355" s="1" t="s">
        <v>3295</v>
      </c>
      <c r="M3355" s="4">
        <v>144</v>
      </c>
      <c r="N3355" s="1" t="s">
        <v>511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3300</v>
      </c>
      <c r="H3357" s="1" t="s">
        <v>3301</v>
      </c>
      <c r="I3357" s="2">
        <v>44718</v>
      </c>
      <c r="J3357" s="1" t="s">
        <v>2495</v>
      </c>
      <c r="K3357" s="1" t="s">
        <v>3302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3303</v>
      </c>
      <c r="I3359" s="2">
        <v>44711</v>
      </c>
      <c r="K3359" s="1" t="s">
        <v>2666</v>
      </c>
      <c r="L3359" s="3">
        <v>3</v>
      </c>
      <c r="M3359" s="4">
        <v>96</v>
      </c>
      <c r="N3359" s="1" t="s">
        <v>511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2860</v>
      </c>
      <c r="L3360" s="3">
        <v>5</v>
      </c>
      <c r="M3360" s="4">
        <v>192</v>
      </c>
      <c r="N3360" s="1" t="s">
        <v>511</v>
      </c>
      <c r="O3360" s="4"/>
      <c r="P3360" s="4"/>
      <c r="Q3360" s="1" t="s">
        <v>3304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687</v>
      </c>
      <c r="L3361" s="3">
        <v>5</v>
      </c>
      <c r="M3361" s="4">
        <v>192</v>
      </c>
      <c r="N3361" s="1" t="s">
        <v>511</v>
      </c>
      <c r="O3361" s="4"/>
      <c r="P3361" s="4"/>
      <c r="Q3361" s="1" t="s">
        <v>1051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1809</v>
      </c>
      <c r="L3362" s="3">
        <v>5</v>
      </c>
      <c r="M3362" s="4">
        <v>140</v>
      </c>
      <c r="N3362" s="1" t="s">
        <v>511</v>
      </c>
      <c r="O3362" s="4"/>
      <c r="P3362" s="4"/>
      <c r="Q3362" s="1" t="s">
        <v>3305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1810</v>
      </c>
      <c r="L3363" s="3">
        <v>4</v>
      </c>
      <c r="M3363" s="4">
        <v>160</v>
      </c>
      <c r="N3363" s="1" t="s">
        <v>511</v>
      </c>
      <c r="O3363" s="4"/>
      <c r="P3363" s="4"/>
      <c r="Q3363" s="1" t="s">
        <v>1054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1817</v>
      </c>
      <c r="L3364" s="3">
        <v>5</v>
      </c>
      <c r="M3364" s="4">
        <v>144</v>
      </c>
      <c r="N3364" s="1" t="s">
        <v>511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1819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1815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1815</v>
      </c>
      <c r="L3367" s="3">
        <v>5</v>
      </c>
      <c r="M3367" s="4">
        <v>120</v>
      </c>
      <c r="N3367" s="1" t="s">
        <v>511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605</v>
      </c>
      <c r="F3369" s="1" t="s">
        <v>28</v>
      </c>
      <c r="G3369" s="1" t="s">
        <v>3306</v>
      </c>
      <c r="I3369" s="2">
        <v>44718</v>
      </c>
      <c r="K3369" s="1" t="s">
        <v>607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608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3307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608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3308</v>
      </c>
      <c r="I3372" s="2">
        <v>43990</v>
      </c>
      <c r="J3372" s="1" t="s">
        <v>3309</v>
      </c>
      <c r="K3372" s="1" t="s">
        <v>3310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3309</v>
      </c>
      <c r="K3373" s="1" t="s">
        <v>3310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3311</v>
      </c>
      <c r="F3375" s="1" t="s">
        <v>28</v>
      </c>
      <c r="G3375" s="1" t="s">
        <v>3312</v>
      </c>
      <c r="I3375" s="2">
        <v>44713</v>
      </c>
      <c r="K3375" s="1" t="s">
        <v>3313</v>
      </c>
      <c r="L3375" s="3">
        <v>5</v>
      </c>
      <c r="M3375" s="4">
        <v>1000</v>
      </c>
      <c r="N3375" s="1" t="s">
        <v>1908</v>
      </c>
      <c r="O3375" s="4">
        <v>8750</v>
      </c>
      <c r="P3375" s="4"/>
      <c r="Q3375" s="1" t="s">
        <v>1705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3243</v>
      </c>
      <c r="L3376" s="3">
        <v>2</v>
      </c>
      <c r="M3376" s="4">
        <v>960</v>
      </c>
      <c r="N3376" s="1" t="s">
        <v>1908</v>
      </c>
      <c r="O3376" s="4">
        <v>7500</v>
      </c>
      <c r="P3376" s="4"/>
      <c r="Q3376" s="1" t="s">
        <v>3314</v>
      </c>
      <c r="R3376" s="5"/>
      <c r="S3376" s="5"/>
      <c r="T3376" s="4"/>
      <c r="U3376" s="18" t="s">
        <v>3315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3316</v>
      </c>
      <c r="I3378" s="2">
        <v>44719</v>
      </c>
      <c r="K3378" s="1" t="s">
        <v>1165</v>
      </c>
      <c r="L3378" s="3">
        <v>12</v>
      </c>
      <c r="M3378" s="4">
        <v>1728</v>
      </c>
      <c r="N3378" s="1" t="s">
        <v>2004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2004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778</v>
      </c>
      <c r="L3380" s="3">
        <v>2</v>
      </c>
      <c r="M3380" s="4">
        <v>576</v>
      </c>
      <c r="N3380" s="1" t="s">
        <v>2004</v>
      </c>
      <c r="O3380" s="4">
        <v>6700</v>
      </c>
      <c r="P3380" s="4"/>
      <c r="Q3380" s="1" t="s">
        <v>779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1213</v>
      </c>
      <c r="L3381" s="3">
        <v>8</v>
      </c>
      <c r="M3381" s="4">
        <v>400</v>
      </c>
      <c r="N3381" s="1" t="s">
        <v>1112</v>
      </c>
      <c r="O3381" s="4">
        <v>28300</v>
      </c>
      <c r="P3381" s="4"/>
      <c r="Q3381" s="1" t="s">
        <v>791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790</v>
      </c>
      <c r="L3382" s="3">
        <v>2</v>
      </c>
      <c r="M3382" s="4">
        <v>100</v>
      </c>
      <c r="N3382" s="1" t="s">
        <v>1112</v>
      </c>
      <c r="O3382" s="4">
        <v>28300</v>
      </c>
      <c r="P3382" s="4"/>
      <c r="Q3382" s="1" t="s">
        <v>791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921</v>
      </c>
      <c r="L3383" s="3">
        <v>5</v>
      </c>
      <c r="M3383" s="4">
        <v>720</v>
      </c>
      <c r="N3383" s="1" t="s">
        <v>511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511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3090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1908</v>
      </c>
      <c r="O3386" s="4">
        <v>34500</v>
      </c>
      <c r="P3386" s="4"/>
      <c r="Q3386" s="1" t="s">
        <v>1901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3317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1112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2687</v>
      </c>
      <c r="L3389" s="3">
        <v>5</v>
      </c>
      <c r="M3389" s="4">
        <v>120</v>
      </c>
      <c r="N3389" s="1" t="s">
        <v>1112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2689</v>
      </c>
      <c r="L3390" s="3">
        <v>5</v>
      </c>
      <c r="M3390" s="4">
        <v>180</v>
      </c>
      <c r="N3390" s="1" t="s">
        <v>1908</v>
      </c>
      <c r="O3390" s="4">
        <v>34200</v>
      </c>
      <c r="P3390" s="4"/>
      <c r="Q3390" s="1" t="s">
        <v>1638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808</v>
      </c>
      <c r="L3391" s="3">
        <v>1</v>
      </c>
      <c r="M3391" s="4">
        <v>720</v>
      </c>
      <c r="N3391" s="1" t="s">
        <v>511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3318</v>
      </c>
      <c r="L3392" s="3">
        <v>1</v>
      </c>
      <c r="M3392" s="4">
        <v>72</v>
      </c>
      <c r="N3392" s="1" t="s">
        <v>511</v>
      </c>
      <c r="O3392" s="4">
        <v>34500</v>
      </c>
      <c r="P3392" s="4"/>
      <c r="Q3392" s="1" t="s">
        <v>750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1045</v>
      </c>
      <c r="L3393" s="3">
        <v>1</v>
      </c>
      <c r="M3393" s="4">
        <v>24</v>
      </c>
      <c r="N3393" s="1" t="s">
        <v>511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781</v>
      </c>
      <c r="L3394" s="3">
        <v>5</v>
      </c>
      <c r="M3394" s="4">
        <v>4320</v>
      </c>
      <c r="N3394" s="1" t="s">
        <v>511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1475</v>
      </c>
      <c r="L3395" s="3">
        <v>2</v>
      </c>
      <c r="M3395" s="4">
        <v>24</v>
      </c>
      <c r="N3395" s="1" t="s">
        <v>511</v>
      </c>
      <c r="O3395" s="4">
        <v>95000</v>
      </c>
      <c r="P3395" s="4"/>
      <c r="Q3395" s="1" t="s">
        <v>761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3319</v>
      </c>
      <c r="L3396" s="3">
        <v>5</v>
      </c>
      <c r="M3396" s="4">
        <v>720</v>
      </c>
      <c r="N3396" s="1" t="s">
        <v>1908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774</v>
      </c>
      <c r="L3397" s="3">
        <v>1</v>
      </c>
      <c r="M3397" s="4">
        <v>120</v>
      </c>
      <c r="N3397" s="1" t="s">
        <v>1908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796</v>
      </c>
      <c r="L3398" s="3">
        <v>1</v>
      </c>
      <c r="M3398" s="4">
        <v>20</v>
      </c>
      <c r="N3398" s="1" t="s">
        <v>511</v>
      </c>
      <c r="O3398" s="4">
        <v>40500</v>
      </c>
      <c r="P3398" s="4"/>
      <c r="Q3398" s="1" t="s">
        <v>797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Row],[ID]]="",B3399,nota[[#This Row],[ID]]))</f>
        <v>3400</v>
      </c>
      <c r="C3400" s="1" t="str">
        <f>IF(nota[[#This Row],[ID]]="",C3399,nota[[#This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3323</v>
      </c>
      <c r="I3400" s="2">
        <v>44720</v>
      </c>
      <c r="K3400" s="1" t="s">
        <v>1628</v>
      </c>
      <c r="L3400" s="3">
        <v>2</v>
      </c>
      <c r="M3400" s="4">
        <v>10</v>
      </c>
      <c r="N3400" s="1" t="s">
        <v>3090</v>
      </c>
      <c r="O3400" s="4">
        <v>177000</v>
      </c>
      <c r="P3400" s="4"/>
      <c r="Q3400" s="1" t="s">
        <v>1629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2568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3324</v>
      </c>
      <c r="I3403" s="2">
        <v>44720</v>
      </c>
      <c r="K3403" s="1" t="s">
        <v>627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632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3325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2347</v>
      </c>
      <c r="L3406" s="3">
        <v>1</v>
      </c>
      <c r="M3406" s="4"/>
      <c r="O3406" s="4"/>
      <c r="P3406" s="4">
        <v>850000</v>
      </c>
      <c r="Q3406" s="1" t="s">
        <v>3326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3327</v>
      </c>
      <c r="I3408" s="2">
        <v>44721</v>
      </c>
      <c r="K3408" s="1" t="s">
        <v>3328</v>
      </c>
      <c r="L3408" s="3">
        <v>1</v>
      </c>
      <c r="M3408" s="4">
        <v>576</v>
      </c>
      <c r="N3408" s="1" t="s">
        <v>511</v>
      </c>
      <c r="O3408" s="4">
        <v>4900</v>
      </c>
      <c r="P3408" s="4"/>
      <c r="Q3408" s="1" t="s">
        <v>3329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511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511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1112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813</v>
      </c>
      <c r="L3412" s="3">
        <v>1</v>
      </c>
      <c r="M3412" s="4">
        <v>768</v>
      </c>
      <c r="N3412" s="1" t="s">
        <v>511</v>
      </c>
      <c r="O3412" s="4">
        <v>2200</v>
      </c>
      <c r="P3412" s="4"/>
      <c r="Q3412" s="1" t="s">
        <v>814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1908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1908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1176</v>
      </c>
      <c r="L3415" s="3">
        <v>1</v>
      </c>
      <c r="M3415" s="4">
        <v>24</v>
      </c>
      <c r="N3415" s="1" t="s">
        <v>1908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3330</v>
      </c>
      <c r="I3417" s="2">
        <v>44721</v>
      </c>
      <c r="K3417" s="1" t="s">
        <v>1887</v>
      </c>
      <c r="L3417" s="3">
        <v>1</v>
      </c>
      <c r="M3417" s="4">
        <v>50</v>
      </c>
      <c r="N3417" s="1" t="s">
        <v>1112</v>
      </c>
      <c r="O3417" s="4">
        <v>66000</v>
      </c>
      <c r="P3417" s="4"/>
      <c r="Q3417" s="1" t="s">
        <v>3331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2004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2004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743</v>
      </c>
      <c r="L3420" s="3">
        <v>2</v>
      </c>
      <c r="M3420" s="4">
        <v>40</v>
      </c>
      <c r="N3420" s="1" t="s">
        <v>3090</v>
      </c>
      <c r="O3420" s="4">
        <v>67800</v>
      </c>
      <c r="P3420" s="4"/>
      <c r="Q3420" s="1" t="s">
        <v>744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2568</v>
      </c>
      <c r="M3421" s="4">
        <v>12</v>
      </c>
      <c r="N3421" s="1" t="s">
        <v>1908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3332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3333</v>
      </c>
      <c r="I3423" s="2">
        <v>44721</v>
      </c>
      <c r="K3423" s="1" t="s">
        <v>1478</v>
      </c>
      <c r="L3423" s="3">
        <v>2</v>
      </c>
      <c r="M3423" s="4">
        <v>288</v>
      </c>
      <c r="N3423" s="1" t="s">
        <v>2004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2004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746</v>
      </c>
      <c r="L3425" s="3">
        <v>2</v>
      </c>
      <c r="M3425" s="4">
        <v>144</v>
      </c>
      <c r="N3425" s="1" t="s">
        <v>2004</v>
      </c>
      <c r="O3425" s="4">
        <v>23000</v>
      </c>
      <c r="P3425" s="4"/>
      <c r="Q3425" s="1" t="s">
        <v>747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2568</v>
      </c>
      <c r="M3426" s="4">
        <v>36</v>
      </c>
      <c r="N3426" s="1" t="s">
        <v>1908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3334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1628</v>
      </c>
      <c r="L3427" s="3">
        <v>2</v>
      </c>
      <c r="M3427" s="4">
        <v>10</v>
      </c>
      <c r="N3427" s="1" t="s">
        <v>3090</v>
      </c>
      <c r="O3427" s="4">
        <v>177000</v>
      </c>
      <c r="P3427" s="4"/>
      <c r="Q3427" s="1" t="s">
        <v>1629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2568</v>
      </c>
      <c r="M3428" s="4">
        <v>12</v>
      </c>
      <c r="N3428" s="1" t="s">
        <v>1908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3332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3335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511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511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2300</v>
      </c>
      <c r="L3432" s="3">
        <v>6</v>
      </c>
      <c r="M3432" s="4">
        <v>144</v>
      </c>
      <c r="N3432" s="1" t="s">
        <v>511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2886</v>
      </c>
      <c r="L3433" s="3">
        <v>6</v>
      </c>
      <c r="M3433" s="4">
        <v>144</v>
      </c>
      <c r="N3433" s="1" t="s">
        <v>511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3336</v>
      </c>
      <c r="L3434" s="3">
        <v>1</v>
      </c>
      <c r="M3434" s="4">
        <v>24</v>
      </c>
      <c r="N3434" s="1" t="s">
        <v>1908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752</v>
      </c>
      <c r="L3435" s="3">
        <v>1</v>
      </c>
      <c r="M3435" s="4">
        <v>24</v>
      </c>
      <c r="N3435" s="1" t="s">
        <v>1908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2627</v>
      </c>
      <c r="L3436" s="3">
        <v>1</v>
      </c>
      <c r="M3436" s="4">
        <v>36</v>
      </c>
      <c r="N3436" s="1" t="s">
        <v>1908</v>
      </c>
      <c r="O3436" s="4">
        <v>41400</v>
      </c>
      <c r="P3436" s="4"/>
      <c r="Q3436" s="1" t="s">
        <v>1638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3337</v>
      </c>
      <c r="L3437" s="3">
        <v>1</v>
      </c>
      <c r="M3437" s="4">
        <v>48</v>
      </c>
      <c r="N3437" s="1" t="s">
        <v>1908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3338</v>
      </c>
      <c r="L3438" s="3">
        <v>1</v>
      </c>
      <c r="M3438" s="4">
        <v>720</v>
      </c>
      <c r="N3438" s="1" t="s">
        <v>511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3339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3090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3091</v>
      </c>
      <c r="L3441" s="3">
        <v>1</v>
      </c>
      <c r="M3441" s="4">
        <v>48</v>
      </c>
      <c r="N3441" s="1" t="s">
        <v>1908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1908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3340</v>
      </c>
      <c r="I3444" s="2">
        <v>44722</v>
      </c>
      <c r="K3444" s="1" t="s">
        <v>632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3341</v>
      </c>
      <c r="I3447" s="2">
        <v>44723</v>
      </c>
      <c r="K3447" s="1" t="s">
        <v>3342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3343</v>
      </c>
      <c r="L3448" s="3">
        <v>1</v>
      </c>
      <c r="M3448" s="4"/>
      <c r="O3448" s="4"/>
      <c r="P3448" s="4">
        <v>1800000</v>
      </c>
      <c r="Q3448" s="1" t="s">
        <v>3344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1026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3345</v>
      </c>
      <c r="I3451" s="2">
        <v>44722</v>
      </c>
      <c r="K3451" s="1" t="s">
        <v>4424</v>
      </c>
      <c r="L3451" s="3">
        <v>3</v>
      </c>
      <c r="M3451" s="4">
        <v>288</v>
      </c>
      <c r="N3451" s="1" t="s">
        <v>511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3346</v>
      </c>
      <c r="L3452" s="3">
        <v>3</v>
      </c>
      <c r="M3452" s="4">
        <v>288</v>
      </c>
      <c r="N3452" s="1" t="s">
        <v>511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4425</v>
      </c>
      <c r="L3453" s="3">
        <v>3</v>
      </c>
      <c r="M3453" s="4">
        <v>384</v>
      </c>
      <c r="N3453" s="1" t="s">
        <v>511</v>
      </c>
      <c r="O3453" s="4">
        <v>21000</v>
      </c>
      <c r="P3453" s="4"/>
      <c r="Q3453" s="1" t="s">
        <v>3347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4428</v>
      </c>
      <c r="L3454" s="3">
        <v>3</v>
      </c>
      <c r="M3454" s="4">
        <v>384</v>
      </c>
      <c r="N3454" s="1" t="s">
        <v>511</v>
      </c>
      <c r="O3454" s="4">
        <v>21000</v>
      </c>
      <c r="P3454" s="4"/>
      <c r="Q3454" s="1" t="s">
        <v>3347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4427</v>
      </c>
      <c r="L3455" s="3">
        <v>3</v>
      </c>
      <c r="M3455" s="4">
        <v>384</v>
      </c>
      <c r="N3455" s="1" t="s">
        <v>511</v>
      </c>
      <c r="O3455" s="4">
        <v>21000</v>
      </c>
      <c r="P3455" s="4"/>
      <c r="Q3455" s="1" t="s">
        <v>3347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4426</v>
      </c>
      <c r="L3456" s="3">
        <v>3</v>
      </c>
      <c r="M3456" s="4">
        <v>384</v>
      </c>
      <c r="N3456" s="1" t="s">
        <v>511</v>
      </c>
      <c r="O3456" s="4">
        <v>21000</v>
      </c>
      <c r="P3456" s="4"/>
      <c r="Q3456" s="1" t="s">
        <v>3347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3874</v>
      </c>
      <c r="L3457" s="3">
        <v>3</v>
      </c>
      <c r="M3457" s="4">
        <v>288</v>
      </c>
      <c r="N3457" s="1" t="s">
        <v>511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3873</v>
      </c>
      <c r="L3458" s="3">
        <v>3</v>
      </c>
      <c r="M3458" s="4">
        <v>288</v>
      </c>
      <c r="N3458" s="1" t="s">
        <v>511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3871</v>
      </c>
      <c r="L3459" s="3">
        <v>3</v>
      </c>
      <c r="M3459" s="4">
        <v>288</v>
      </c>
      <c r="N3459" s="1" t="s">
        <v>511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2774</v>
      </c>
      <c r="F3461" s="1" t="s">
        <v>28</v>
      </c>
      <c r="G3461" s="1" t="s">
        <v>3348</v>
      </c>
      <c r="I3461" s="2">
        <v>44722</v>
      </c>
      <c r="K3461" s="1" t="s">
        <v>3349</v>
      </c>
      <c r="L3461" s="3">
        <v>3</v>
      </c>
      <c r="M3461" s="4">
        <v>324</v>
      </c>
      <c r="N3461" s="1" t="s">
        <v>511</v>
      </c>
      <c r="O3461" s="4">
        <v>13000</v>
      </c>
      <c r="P3461" s="4"/>
      <c r="Q3461" s="1" t="s">
        <v>1131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2774</v>
      </c>
      <c r="F3463" s="1" t="s">
        <v>28</v>
      </c>
      <c r="G3463" s="1" t="s">
        <v>3350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2194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3351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2004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3352</v>
      </c>
      <c r="L3467" s="3">
        <v>3</v>
      </c>
      <c r="M3467" s="4">
        <v>126</v>
      </c>
      <c r="N3467" s="1" t="s">
        <v>2004</v>
      </c>
      <c r="O3467" s="4">
        <v>33500</v>
      </c>
      <c r="P3467" s="4"/>
      <c r="Q3467" s="1" t="s">
        <v>3353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1414</v>
      </c>
      <c r="F3469" s="1" t="s">
        <v>28</v>
      </c>
      <c r="G3469" s="1" t="s">
        <v>3354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1908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2546</v>
      </c>
      <c r="L3470" s="3">
        <v>1</v>
      </c>
      <c r="M3470" s="4">
        <v>10</v>
      </c>
      <c r="N3470" s="1" t="s">
        <v>1908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1908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2548</v>
      </c>
      <c r="L3472" s="3">
        <v>2</v>
      </c>
      <c r="M3472" s="4">
        <v>20</v>
      </c>
      <c r="N3472" s="1" t="s">
        <v>1908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2549</v>
      </c>
      <c r="L3473" s="3">
        <v>2</v>
      </c>
      <c r="M3473" s="4">
        <v>20</v>
      </c>
      <c r="N3473" s="1" t="s">
        <v>1908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2550</v>
      </c>
      <c r="L3474" s="3">
        <v>1</v>
      </c>
      <c r="M3474" s="4">
        <v>10</v>
      </c>
      <c r="N3474" s="1" t="s">
        <v>1908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2254</v>
      </c>
      <c r="L3475" s="3">
        <v>1</v>
      </c>
      <c r="M3475" s="4">
        <v>10</v>
      </c>
      <c r="N3475" s="1" t="s">
        <v>1908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2641</v>
      </c>
      <c r="L3476" s="3">
        <v>1</v>
      </c>
      <c r="M3476" s="4">
        <v>10</v>
      </c>
      <c r="N3476" s="1" t="s">
        <v>1908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3355</v>
      </c>
      <c r="L3477" s="3">
        <v>1</v>
      </c>
      <c r="M3477" s="4">
        <v>10</v>
      </c>
      <c r="N3477" s="1" t="s">
        <v>1908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1085</v>
      </c>
      <c r="F3479" s="1" t="s">
        <v>28</v>
      </c>
      <c r="G3479" s="1" t="s">
        <v>3356</v>
      </c>
      <c r="I3479" s="2">
        <v>44722</v>
      </c>
      <c r="K3479" s="1" t="s">
        <v>3357</v>
      </c>
      <c r="L3479" s="3">
        <v>25</v>
      </c>
      <c r="M3479" s="4">
        <v>1800</v>
      </c>
      <c r="N3479" s="1" t="s">
        <v>511</v>
      </c>
      <c r="O3479" s="4"/>
      <c r="P3479" s="4"/>
      <c r="Q3479" s="1" t="s">
        <v>37</v>
      </c>
      <c r="R3479" s="5"/>
      <c r="S3479" s="5"/>
      <c r="T3479" s="4"/>
      <c r="U3479" s="18" t="s">
        <v>3358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3359</v>
      </c>
      <c r="L3480" s="3">
        <v>20</v>
      </c>
      <c r="M3480" s="4">
        <v>1920</v>
      </c>
      <c r="N3480" s="1" t="s">
        <v>511</v>
      </c>
      <c r="O3480" s="4"/>
      <c r="P3480" s="4"/>
      <c r="Q3480" s="1" t="s">
        <v>363</v>
      </c>
      <c r="R3480" s="5"/>
      <c r="S3480" s="5"/>
      <c r="T3480" s="4"/>
      <c r="U3480" s="18" t="s">
        <v>3358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3360</v>
      </c>
      <c r="L3481" s="3">
        <v>5</v>
      </c>
      <c r="M3481" s="4">
        <v>480</v>
      </c>
      <c r="N3481" s="1" t="s">
        <v>511</v>
      </c>
      <c r="O3481" s="4"/>
      <c r="P3481" s="4"/>
      <c r="Q3481" s="1" t="s">
        <v>363</v>
      </c>
      <c r="R3481" s="5"/>
      <c r="S3481" s="5"/>
      <c r="T3481" s="4"/>
      <c r="U3481" s="18" t="s">
        <v>3358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3361</v>
      </c>
      <c r="F3483" s="1" t="s">
        <v>28</v>
      </c>
      <c r="I3483" s="2">
        <v>44726</v>
      </c>
      <c r="K3483" s="1" t="s">
        <v>3362</v>
      </c>
      <c r="L3483" s="3">
        <v>10</v>
      </c>
      <c r="M3483" s="4">
        <v>200</v>
      </c>
      <c r="N3483" s="1" t="s">
        <v>3090</v>
      </c>
      <c r="O3483" s="4">
        <v>51000</v>
      </c>
      <c r="P3483" s="4"/>
      <c r="Q3483" s="1" t="s">
        <v>744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3363</v>
      </c>
      <c r="I3485" s="2">
        <v>44725</v>
      </c>
      <c r="K3485" s="1" t="s">
        <v>3364</v>
      </c>
      <c r="L3485" s="3">
        <v>3</v>
      </c>
      <c r="M3485" s="4">
        <v>432</v>
      </c>
      <c r="N3485" s="1" t="s">
        <v>511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3365</v>
      </c>
      <c r="L3486" s="3">
        <v>3</v>
      </c>
      <c r="M3486" s="4">
        <v>432</v>
      </c>
      <c r="N3486" s="1" t="s">
        <v>511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2812</v>
      </c>
      <c r="F3488" s="1" t="s">
        <v>28</v>
      </c>
      <c r="G3488" s="1" t="s">
        <v>3366</v>
      </c>
      <c r="I3488" s="2">
        <v>44723</v>
      </c>
      <c r="K3488" s="1" t="s">
        <v>3367</v>
      </c>
      <c r="L3488" s="3">
        <v>10</v>
      </c>
      <c r="M3488" s="4"/>
      <c r="O3488" s="4"/>
      <c r="P3488" s="4">
        <v>2030000</v>
      </c>
      <c r="Q3488" s="1" t="s">
        <v>3368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3369</v>
      </c>
      <c r="I3490" s="2">
        <v>44653</v>
      </c>
      <c r="K3490" s="1" t="s">
        <v>1674</v>
      </c>
      <c r="L3490" s="3">
        <v>5</v>
      </c>
      <c r="M3490" s="4">
        <v>500</v>
      </c>
      <c r="N3490" s="1" t="s">
        <v>1908</v>
      </c>
      <c r="O3490" s="4">
        <v>20280</v>
      </c>
      <c r="P3490" s="4"/>
      <c r="Q3490" s="1" t="s">
        <v>1502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1908</v>
      </c>
      <c r="O3491" s="4">
        <v>24980</v>
      </c>
      <c r="P3491" s="4"/>
      <c r="Q3491" s="1" t="s">
        <v>1502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1414</v>
      </c>
      <c r="F3493" s="1" t="s">
        <v>28</v>
      </c>
      <c r="G3493" s="1" t="s">
        <v>3370</v>
      </c>
      <c r="I3493" s="2">
        <v>44725</v>
      </c>
      <c r="K3493" s="1" t="s">
        <v>2547</v>
      </c>
      <c r="L3493" s="3">
        <v>1</v>
      </c>
      <c r="M3493" s="4">
        <v>10</v>
      </c>
      <c r="N3493" s="1" t="s">
        <v>1908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2548</v>
      </c>
      <c r="L3494" s="3">
        <v>1</v>
      </c>
      <c r="M3494" s="4">
        <v>10</v>
      </c>
      <c r="N3494" s="1" t="s">
        <v>1908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3371</v>
      </c>
      <c r="L3495" s="3">
        <v>2</v>
      </c>
      <c r="M3495" s="4">
        <v>20</v>
      </c>
      <c r="N3495" s="1" t="s">
        <v>1908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2641</v>
      </c>
      <c r="L3496" s="3">
        <v>1</v>
      </c>
      <c r="M3496" s="4">
        <v>10</v>
      </c>
      <c r="N3496" s="1" t="s">
        <v>1908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3372</v>
      </c>
      <c r="I3498" s="2">
        <v>44725</v>
      </c>
      <c r="K3498" s="1" t="s">
        <v>1193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2047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3373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1016</v>
      </c>
      <c r="L3501" s="3">
        <v>1</v>
      </c>
      <c r="M3501" s="4"/>
      <c r="O3501" s="4"/>
      <c r="P3501" s="4">
        <v>2376000</v>
      </c>
      <c r="Q3501" s="1" t="s">
        <v>1017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1022</v>
      </c>
      <c r="L3502" s="3">
        <v>2</v>
      </c>
      <c r="M3502" s="4"/>
      <c r="O3502" s="4"/>
      <c r="P3502" s="4">
        <v>2160000</v>
      </c>
      <c r="Q3502" s="1" t="s">
        <v>1023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1071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632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1016</v>
      </c>
      <c r="L3506" s="3">
        <v>2</v>
      </c>
      <c r="M3506" s="4"/>
      <c r="O3506" s="4"/>
      <c r="P3506" s="4">
        <v>2376000</v>
      </c>
      <c r="Q3506" s="1" t="s">
        <v>1017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3374</v>
      </c>
      <c r="I3508" s="2">
        <v>44722</v>
      </c>
      <c r="K3508" s="1" t="s">
        <v>3375</v>
      </c>
      <c r="L3508" s="3">
        <v>1</v>
      </c>
      <c r="M3508" s="4">
        <v>360</v>
      </c>
      <c r="N3508" s="1" t="s">
        <v>2004</v>
      </c>
      <c r="O3508" s="4">
        <v>4000</v>
      </c>
      <c r="P3508" s="4"/>
      <c r="Q3508" s="1" t="s">
        <v>3376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3377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1908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3090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778</v>
      </c>
      <c r="L3512" s="3">
        <v>3</v>
      </c>
      <c r="M3512" s="4">
        <v>864</v>
      </c>
      <c r="N3512" s="1" t="s">
        <v>2004</v>
      </c>
      <c r="O3512" s="4">
        <v>6700</v>
      </c>
      <c r="P3512" s="4"/>
      <c r="Q3512" s="1" t="s">
        <v>779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1165</v>
      </c>
      <c r="L3513" s="3">
        <v>3</v>
      </c>
      <c r="M3513" s="4">
        <v>432</v>
      </c>
      <c r="N3513" s="1" t="s">
        <v>2004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3378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2004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746</v>
      </c>
      <c r="L3516" s="3">
        <v>10</v>
      </c>
      <c r="M3516" s="4">
        <v>720</v>
      </c>
      <c r="N3516" s="1" t="s">
        <v>2004</v>
      </c>
      <c r="O3516" s="4">
        <v>23000</v>
      </c>
      <c r="P3516" s="4"/>
      <c r="Q3516" s="1" t="s">
        <v>747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1767</v>
      </c>
      <c r="L3517" s="3">
        <v>6</v>
      </c>
      <c r="M3517" s="4">
        <v>216</v>
      </c>
      <c r="N3517" s="1" t="s">
        <v>2004</v>
      </c>
      <c r="O3517" s="4">
        <v>41500</v>
      </c>
      <c r="P3517" s="4"/>
      <c r="Q3517" s="1" t="s">
        <v>1583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1769</v>
      </c>
      <c r="L3518" s="3">
        <v>5</v>
      </c>
      <c r="M3518" s="4">
        <v>120</v>
      </c>
      <c r="N3518" s="1" t="s">
        <v>2004</v>
      </c>
      <c r="O3518" s="4">
        <v>58900</v>
      </c>
      <c r="P3518" s="4"/>
      <c r="Q3518" s="1" t="s">
        <v>1586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2568</v>
      </c>
      <c r="L3519" s="3">
        <v>2</v>
      </c>
      <c r="M3519" s="4">
        <v>336</v>
      </c>
      <c r="N3519" s="1" t="s">
        <v>1908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2884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3379</v>
      </c>
      <c r="I3521" s="2">
        <v>44725</v>
      </c>
      <c r="K3521" s="1" t="s">
        <v>3313</v>
      </c>
      <c r="L3521" s="3">
        <v>8</v>
      </c>
      <c r="M3521" s="4">
        <v>1600</v>
      </c>
      <c r="N3521" s="1" t="s">
        <v>1908</v>
      </c>
      <c r="O3521" s="4">
        <v>8750</v>
      </c>
      <c r="P3521" s="4"/>
      <c r="Q3521" s="1" t="s">
        <v>1705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3380</v>
      </c>
      <c r="H3523" s="1" t="s">
        <v>3381</v>
      </c>
      <c r="I3523" s="2">
        <v>44726</v>
      </c>
      <c r="J3523" s="1" t="s">
        <v>3280</v>
      </c>
      <c r="K3523" s="1" t="s">
        <v>3281</v>
      </c>
      <c r="L3523" s="3">
        <v>6</v>
      </c>
      <c r="M3523" s="4">
        <v>10368</v>
      </c>
      <c r="N3523" s="1" t="s">
        <v>511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3382</v>
      </c>
      <c r="J3524" s="1" t="s">
        <v>3284</v>
      </c>
      <c r="K3524" s="1" t="s">
        <v>3285</v>
      </c>
      <c r="L3524" s="3">
        <v>8</v>
      </c>
      <c r="M3524" s="4">
        <v>13824</v>
      </c>
      <c r="N3524" s="1" t="s">
        <v>511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3286</v>
      </c>
      <c r="K3525" s="1" t="s">
        <v>3287</v>
      </c>
      <c r="L3525" s="3">
        <v>6</v>
      </c>
      <c r="M3525" s="4">
        <v>10368</v>
      </c>
      <c r="N3525" s="1" t="s">
        <v>511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3288</v>
      </c>
      <c r="K3526" s="1" t="s">
        <v>3289</v>
      </c>
      <c r="L3526" s="3">
        <v>6</v>
      </c>
      <c r="M3526" s="4">
        <v>10368</v>
      </c>
      <c r="N3526" s="1" t="s">
        <v>511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3292</v>
      </c>
      <c r="K3527" s="1" t="s">
        <v>3293</v>
      </c>
      <c r="L3527" s="3">
        <v>6</v>
      </c>
      <c r="M3527" s="4">
        <v>10368</v>
      </c>
      <c r="N3527" s="1" t="s">
        <v>511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3294</v>
      </c>
      <c r="K3528" s="1" t="s">
        <v>3295</v>
      </c>
      <c r="L3528" s="3">
        <v>5</v>
      </c>
      <c r="M3528" s="4">
        <v>8640</v>
      </c>
      <c r="N3528" s="1" t="s">
        <v>511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3296</v>
      </c>
      <c r="K3529" s="1" t="s">
        <v>3297</v>
      </c>
      <c r="L3529" s="3">
        <v>5</v>
      </c>
      <c r="M3529" s="4">
        <v>8640</v>
      </c>
      <c r="N3529" s="1" t="s">
        <v>511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3298</v>
      </c>
      <c r="K3530" s="1" t="s">
        <v>3299</v>
      </c>
      <c r="L3530" s="3">
        <v>8</v>
      </c>
      <c r="M3530" s="4">
        <v>13824</v>
      </c>
      <c r="N3530" s="1" t="s">
        <v>511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3383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511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1769</v>
      </c>
      <c r="L3533" s="3">
        <v>5</v>
      </c>
      <c r="M3533" s="4">
        <v>120</v>
      </c>
      <c r="N3533" s="1" t="s">
        <v>2004</v>
      </c>
      <c r="O3533" s="4">
        <v>58900</v>
      </c>
      <c r="P3533" s="4"/>
      <c r="Q3533" s="1" t="s">
        <v>1586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1525</v>
      </c>
      <c r="L3534" s="3">
        <v>1</v>
      </c>
      <c r="M3534" s="4">
        <v>48</v>
      </c>
      <c r="N3534" s="1" t="s">
        <v>1908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3384</v>
      </c>
      <c r="L3535" s="3">
        <v>1</v>
      </c>
      <c r="M3535" s="4">
        <v>144</v>
      </c>
      <c r="N3535" s="1" t="s">
        <v>1908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Row],[ID]]="",B3536,nota[[#This Row],[ID]]))</f>
        <v>3537</v>
      </c>
      <c r="C3537" s="1" t="str">
        <f>IF(nota[[#This Row],[ID]]="",C3536,nota[[#This Row],[SUPPLIER]])</f>
        <v>KENKO SINAR INDONESIA</v>
      </c>
      <c r="E3537" s="1" t="s">
        <v>57</v>
      </c>
      <c r="F3537" s="1" t="s">
        <v>58</v>
      </c>
      <c r="G3537" s="1" t="s">
        <v>3320</v>
      </c>
      <c r="H3537" s="1" t="s">
        <v>3321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3322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2347</v>
      </c>
      <c r="L3539" s="3">
        <v>1</v>
      </c>
      <c r="M3539" s="4"/>
      <c r="O3539" s="4"/>
      <c r="P3539" s="4">
        <v>850000</v>
      </c>
      <c r="Q3539" s="1" t="s">
        <v>1083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2137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1019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Row],[ID]]="",B3542,nota[[#This Row],[ID]]))</f>
        <v>3543</v>
      </c>
      <c r="C3543" s="1" t="str">
        <f>IF(nota[[#This Row],[ID]]="",C3542,nota[[#This Row],[SUPPLIER]])</f>
        <v>SAMUDERA ANGKASA JAYA</v>
      </c>
      <c r="D3543" s="2">
        <v>44732</v>
      </c>
      <c r="E3543" s="1" t="s">
        <v>1037</v>
      </c>
      <c r="F3543" s="1" t="s">
        <v>58</v>
      </c>
      <c r="G3543" s="1" t="s">
        <v>3385</v>
      </c>
      <c r="I3543" s="2">
        <v>44729</v>
      </c>
      <c r="K3543" s="1" t="s">
        <v>3386</v>
      </c>
      <c r="L3543" s="3">
        <v>20</v>
      </c>
      <c r="M3543" s="4">
        <v>3200</v>
      </c>
      <c r="N3543" s="1" t="s">
        <v>511</v>
      </c>
      <c r="O3543" s="4">
        <v>8750</v>
      </c>
      <c r="P3543" s="4">
        <v>1400000</v>
      </c>
      <c r="Q3543" s="1" t="s">
        <v>1054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3387</v>
      </c>
      <c r="L3544" s="3">
        <v>20</v>
      </c>
      <c r="M3544" s="4">
        <v>2880</v>
      </c>
      <c r="N3544" s="1" t="s">
        <v>511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3388</v>
      </c>
      <c r="L3545" s="3">
        <v>20</v>
      </c>
      <c r="M3545" s="4">
        <v>2880</v>
      </c>
      <c r="N3545" s="1" t="s">
        <v>511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1414</v>
      </c>
      <c r="F3547" s="1" t="s">
        <v>28</v>
      </c>
      <c r="G3547" s="1" t="s">
        <v>3389</v>
      </c>
      <c r="I3547" s="2">
        <v>44728</v>
      </c>
      <c r="K3547" s="1" t="s">
        <v>2545</v>
      </c>
      <c r="L3547" s="3">
        <v>2</v>
      </c>
      <c r="M3547" s="4">
        <v>20</v>
      </c>
      <c r="N3547" s="1" t="s">
        <v>1908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2547</v>
      </c>
      <c r="L3548" s="3">
        <v>1</v>
      </c>
      <c r="M3548" s="4">
        <v>10</v>
      </c>
      <c r="N3548" s="1" t="s">
        <v>1908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2548</v>
      </c>
      <c r="L3549" s="3">
        <v>1</v>
      </c>
      <c r="M3549" s="4">
        <v>10</v>
      </c>
      <c r="N3549" s="1" t="s">
        <v>1908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2549</v>
      </c>
      <c r="L3550" s="3">
        <v>1</v>
      </c>
      <c r="M3550" s="4">
        <v>10</v>
      </c>
      <c r="N3550" s="1" t="s">
        <v>1908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2550</v>
      </c>
      <c r="L3551" s="3">
        <v>1</v>
      </c>
      <c r="M3551" s="4">
        <v>10</v>
      </c>
      <c r="N3551" s="1" t="s">
        <v>1908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3369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1908</v>
      </c>
      <c r="O3553" s="4">
        <v>24980</v>
      </c>
      <c r="P3553" s="4"/>
      <c r="Q3553" s="1" t="s">
        <v>1502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3390</v>
      </c>
      <c r="F3555" s="1" t="s">
        <v>28</v>
      </c>
      <c r="G3555" s="1" t="s">
        <v>3391</v>
      </c>
      <c r="I3555" s="2">
        <v>44729</v>
      </c>
      <c r="K3555" s="1" t="s">
        <v>3392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733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3392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733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2513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608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2513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608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3393</v>
      </c>
      <c r="F3560" s="1" t="s">
        <v>28</v>
      </c>
      <c r="G3560" s="1" t="s">
        <v>3394</v>
      </c>
      <c r="I3560" s="2">
        <v>44722</v>
      </c>
      <c r="K3560" s="1" t="s">
        <v>3395</v>
      </c>
      <c r="L3560" s="3">
        <v>6</v>
      </c>
      <c r="M3560" s="4">
        <v>864</v>
      </c>
      <c r="N3560" s="1" t="s">
        <v>511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3396</v>
      </c>
      <c r="I3562" s="2">
        <v>44729</v>
      </c>
      <c r="K3562" s="1" t="s">
        <v>1494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501</v>
      </c>
      <c r="F3564" s="1" t="s">
        <v>28</v>
      </c>
      <c r="G3564" s="1" t="s">
        <v>3397</v>
      </c>
      <c r="I3564" s="2">
        <v>44727</v>
      </c>
      <c r="K3564" s="1" t="s">
        <v>3398</v>
      </c>
      <c r="M3564" s="4">
        <v>15</v>
      </c>
      <c r="N3564" s="1" t="s">
        <v>511</v>
      </c>
      <c r="O3564" s="4">
        <v>20000</v>
      </c>
      <c r="P3564" s="4"/>
      <c r="Q3564" s="1" t="s">
        <v>1518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3399</v>
      </c>
      <c r="M3565" s="4">
        <v>15</v>
      </c>
      <c r="N3565" s="1" t="s">
        <v>511</v>
      </c>
      <c r="O3565" s="4">
        <v>20000</v>
      </c>
      <c r="P3565" s="4"/>
      <c r="Q3565" s="1" t="s">
        <v>1518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3400</v>
      </c>
      <c r="M3566" s="4">
        <v>15</v>
      </c>
      <c r="N3566" s="1" t="s">
        <v>511</v>
      </c>
      <c r="O3566" s="4">
        <v>20000</v>
      </c>
      <c r="P3566" s="4"/>
      <c r="Q3566" s="1" t="s">
        <v>1518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3401</v>
      </c>
      <c r="M3567" s="4">
        <v>15</v>
      </c>
      <c r="N3567" s="1" t="s">
        <v>511</v>
      </c>
      <c r="O3567" s="4">
        <v>20000</v>
      </c>
      <c r="P3567" s="4"/>
      <c r="Q3567" s="1" t="s">
        <v>1518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1539</v>
      </c>
      <c r="M3568" s="4">
        <v>15</v>
      </c>
      <c r="N3568" s="1" t="s">
        <v>511</v>
      </c>
      <c r="O3568" s="4">
        <v>23000</v>
      </c>
      <c r="P3568" s="4"/>
      <c r="Q3568" s="1" t="s">
        <v>1518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1535</v>
      </c>
      <c r="M3569" s="4">
        <v>15</v>
      </c>
      <c r="N3569" s="1" t="s">
        <v>511</v>
      </c>
      <c r="O3569" s="4">
        <v>23000</v>
      </c>
      <c r="P3569" s="4"/>
      <c r="Q3569" s="1" t="s">
        <v>1518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1537</v>
      </c>
      <c r="M3570" s="4">
        <v>15</v>
      </c>
      <c r="N3570" s="1" t="s">
        <v>511</v>
      </c>
      <c r="O3570" s="4">
        <v>23000</v>
      </c>
      <c r="P3570" s="4"/>
      <c r="Q3570" s="1" t="s">
        <v>1518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1541</v>
      </c>
      <c r="M3571" s="4">
        <v>15</v>
      </c>
      <c r="N3571" s="1" t="s">
        <v>511</v>
      </c>
      <c r="O3571" s="4">
        <v>23000</v>
      </c>
      <c r="P3571" s="4"/>
      <c r="Q3571" s="1" t="s">
        <v>1518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1545</v>
      </c>
      <c r="M3572" s="4">
        <v>15</v>
      </c>
      <c r="N3572" s="1" t="s">
        <v>511</v>
      </c>
      <c r="O3572" s="4">
        <v>29500</v>
      </c>
      <c r="P3572" s="4"/>
      <c r="Q3572" s="1" t="s">
        <v>1518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1543</v>
      </c>
      <c r="M3573" s="4">
        <v>15</v>
      </c>
      <c r="N3573" s="1" t="s">
        <v>511</v>
      </c>
      <c r="O3573" s="4">
        <v>29500</v>
      </c>
      <c r="P3573" s="4"/>
      <c r="Q3573" s="1" t="s">
        <v>1518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1544</v>
      </c>
      <c r="M3574" s="4">
        <v>15</v>
      </c>
      <c r="N3574" s="1" t="s">
        <v>511</v>
      </c>
      <c r="O3574" s="4">
        <v>29500</v>
      </c>
      <c r="P3574" s="4"/>
      <c r="Q3574" s="1" t="s">
        <v>1518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1546</v>
      </c>
      <c r="M3575" s="4">
        <v>15</v>
      </c>
      <c r="N3575" s="1" t="s">
        <v>511</v>
      </c>
      <c r="O3575" s="4">
        <v>29500</v>
      </c>
      <c r="P3575" s="4"/>
      <c r="Q3575" s="1" t="s">
        <v>1518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1723</v>
      </c>
      <c r="M3576" s="4">
        <v>15</v>
      </c>
      <c r="N3576" s="1" t="s">
        <v>511</v>
      </c>
      <c r="O3576" s="4">
        <v>35500</v>
      </c>
      <c r="P3576" s="4"/>
      <c r="Q3576" s="1" t="s">
        <v>1518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1719</v>
      </c>
      <c r="M3577" s="4">
        <v>15</v>
      </c>
      <c r="N3577" s="1" t="s">
        <v>511</v>
      </c>
      <c r="O3577" s="4">
        <v>35500</v>
      </c>
      <c r="P3577" s="4"/>
      <c r="Q3577" s="1" t="s">
        <v>1518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1721</v>
      </c>
      <c r="M3578" s="4">
        <v>15</v>
      </c>
      <c r="N3578" s="1" t="s">
        <v>511</v>
      </c>
      <c r="O3578" s="4">
        <v>35500</v>
      </c>
      <c r="P3578" s="4"/>
      <c r="Q3578" s="1" t="s">
        <v>1518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1725</v>
      </c>
      <c r="M3579" s="4">
        <v>15</v>
      </c>
      <c r="N3579" s="1" t="s">
        <v>511</v>
      </c>
      <c r="O3579" s="4">
        <v>35500</v>
      </c>
      <c r="P3579" s="4"/>
      <c r="Q3579" s="1" t="s">
        <v>1518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3402</v>
      </c>
      <c r="I3581" s="2">
        <v>44728</v>
      </c>
      <c r="K3581" s="1" t="s">
        <v>785</v>
      </c>
      <c r="L3581" s="3">
        <v>1</v>
      </c>
      <c r="M3581" s="4">
        <v>24</v>
      </c>
      <c r="N3581" s="1" t="s">
        <v>1908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1908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1176</v>
      </c>
      <c r="L3583" s="3">
        <v>1</v>
      </c>
      <c r="M3583" s="4">
        <v>24</v>
      </c>
      <c r="N3583" s="1" t="s">
        <v>1908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1112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1112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1112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3403</v>
      </c>
      <c r="L3587" s="3">
        <v>1</v>
      </c>
      <c r="M3587" s="4">
        <v>144</v>
      </c>
      <c r="N3587" s="1" t="s">
        <v>1908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3404</v>
      </c>
      <c r="L3588" s="3">
        <v>1</v>
      </c>
      <c r="M3588" s="4">
        <v>144</v>
      </c>
      <c r="N3588" s="1" t="s">
        <v>2004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1792</v>
      </c>
      <c r="L3589" s="3">
        <v>1</v>
      </c>
      <c r="M3589" s="4">
        <v>100</v>
      </c>
      <c r="N3589" s="1" t="s">
        <v>1568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658</v>
      </c>
      <c r="L3590" s="3">
        <v>1</v>
      </c>
      <c r="M3590" s="4">
        <v>48</v>
      </c>
      <c r="N3590" s="1" t="s">
        <v>3405</v>
      </c>
      <c r="O3590" s="4">
        <v>23000</v>
      </c>
      <c r="P3590" s="4"/>
      <c r="Q3590" s="1" t="s">
        <v>659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3406</v>
      </c>
      <c r="I3592" s="2">
        <v>44728</v>
      </c>
      <c r="K3592" s="1" t="s">
        <v>1600</v>
      </c>
      <c r="M3592" s="4">
        <v>180</v>
      </c>
      <c r="N3592" s="1" t="s">
        <v>511</v>
      </c>
      <c r="O3592" s="4">
        <v>3600</v>
      </c>
      <c r="P3592" s="4"/>
      <c r="Q3592" s="1" t="s">
        <v>858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857</v>
      </c>
      <c r="M3593" s="4">
        <v>180</v>
      </c>
      <c r="N3593" s="1" t="s">
        <v>511</v>
      </c>
      <c r="O3593" s="4">
        <v>3600</v>
      </c>
      <c r="P3593" s="4"/>
      <c r="Q3593" s="1" t="s">
        <v>3407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3408</v>
      </c>
      <c r="M3594" s="4">
        <v>180</v>
      </c>
      <c r="N3594" s="1" t="s">
        <v>511</v>
      </c>
      <c r="O3594" s="4">
        <v>3600</v>
      </c>
      <c r="P3594" s="4"/>
      <c r="Q3594" s="1" t="s">
        <v>858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864</v>
      </c>
      <c r="M3595" s="4">
        <v>180</v>
      </c>
      <c r="N3595" s="1" t="s">
        <v>511</v>
      </c>
      <c r="O3595" s="4">
        <v>3600</v>
      </c>
      <c r="P3595" s="4"/>
      <c r="Q3595" s="1" t="s">
        <v>858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1769</v>
      </c>
      <c r="L3596" s="3">
        <v>6</v>
      </c>
      <c r="M3596" s="4">
        <v>144</v>
      </c>
      <c r="N3596" s="1" t="s">
        <v>2004</v>
      </c>
      <c r="O3596" s="4">
        <v>58900</v>
      </c>
      <c r="P3596" s="4"/>
      <c r="Q3596" s="1" t="s">
        <v>1586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2568</v>
      </c>
      <c r="M3597" s="4">
        <v>36</v>
      </c>
      <c r="N3597" s="1" t="s">
        <v>1908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2884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3409</v>
      </c>
      <c r="I3599" s="2">
        <v>44728</v>
      </c>
      <c r="K3599" s="1" t="s">
        <v>3410</v>
      </c>
      <c r="L3599" s="3">
        <v>1</v>
      </c>
      <c r="M3599" s="4"/>
      <c r="O3599" s="4"/>
      <c r="P3599" s="4">
        <v>2980800</v>
      </c>
      <c r="Q3599" s="1" t="s">
        <v>1032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3411</v>
      </c>
      <c r="L3600" s="3">
        <v>1</v>
      </c>
      <c r="M3600" s="4"/>
      <c r="O3600" s="4"/>
      <c r="P3600" s="4">
        <v>2208000</v>
      </c>
      <c r="Q3600" s="1" t="s">
        <v>838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1188</v>
      </c>
      <c r="L3601" s="3">
        <v>1</v>
      </c>
      <c r="M3601" s="4"/>
      <c r="O3601" s="4"/>
      <c r="P3601" s="4">
        <v>2208000</v>
      </c>
      <c r="Q3601" s="1" t="s">
        <v>838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1620</v>
      </c>
      <c r="L3602" s="3">
        <v>2</v>
      </c>
      <c r="M3602" s="4"/>
      <c r="O3602" s="4"/>
      <c r="P3602" s="4">
        <v>980000</v>
      </c>
      <c r="Q3602" s="1" t="s">
        <v>1621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3412</v>
      </c>
      <c r="L3603" s="3">
        <v>1</v>
      </c>
      <c r="M3603" s="4"/>
      <c r="O3603" s="4"/>
      <c r="P3603" s="4">
        <v>980000</v>
      </c>
      <c r="Q3603" s="1" t="s">
        <v>1621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3413</v>
      </c>
      <c r="L3604" s="3">
        <v>1</v>
      </c>
      <c r="M3604" s="4"/>
      <c r="O3604" s="4"/>
      <c r="P3604" s="4">
        <v>3801600</v>
      </c>
      <c r="Q3604" s="1" t="s">
        <v>1010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3414</v>
      </c>
      <c r="L3605" s="3">
        <v>1</v>
      </c>
      <c r="M3605" s="4"/>
      <c r="O3605" s="4"/>
      <c r="P3605" s="4">
        <v>2448000</v>
      </c>
      <c r="Q3605" s="1" t="s">
        <v>1032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3415</v>
      </c>
      <c r="L3606" s="3">
        <v>1</v>
      </c>
      <c r="M3606" s="4"/>
      <c r="O3606" s="4"/>
      <c r="P3606" s="4">
        <v>372000</v>
      </c>
      <c r="Q3606" s="1" t="s">
        <v>1618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3416</v>
      </c>
      <c r="L3607" s="3">
        <v>1</v>
      </c>
      <c r="M3607" s="4"/>
      <c r="O3607" s="4"/>
      <c r="P3607" s="4">
        <v>444000</v>
      </c>
      <c r="Q3607" s="1" t="s">
        <v>1618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1617</v>
      </c>
      <c r="L3608" s="3">
        <v>6</v>
      </c>
      <c r="M3608" s="4"/>
      <c r="O3608" s="4"/>
      <c r="P3608" s="4">
        <v>462000</v>
      </c>
      <c r="Q3608" s="1" t="s">
        <v>1618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3417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1452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3418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2585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3419</v>
      </c>
      <c r="L3619" s="3">
        <v>2</v>
      </c>
      <c r="M3619" s="4"/>
      <c r="O3619" s="4"/>
      <c r="P3619" s="4">
        <v>2640000</v>
      </c>
      <c r="Q3619" s="1" t="s">
        <v>3420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3421</v>
      </c>
      <c r="I3621" s="2">
        <v>44729</v>
      </c>
      <c r="K3621" s="1" t="s">
        <v>1019</v>
      </c>
      <c r="L3621" s="3">
        <v>2</v>
      </c>
      <c r="M3621" s="4"/>
      <c r="O3621" s="4"/>
      <c r="P3621" s="4">
        <v>2592000</v>
      </c>
      <c r="Q3621" s="1" t="s">
        <v>1020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840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3146</v>
      </c>
      <c r="L3624" s="3">
        <v>2</v>
      </c>
      <c r="M3624" s="4"/>
      <c r="O3624" s="4"/>
      <c r="P3624" s="4">
        <v>1500000</v>
      </c>
      <c r="Q3624" s="1" t="s">
        <v>3422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1157</v>
      </c>
      <c r="L3625" s="3">
        <v>2</v>
      </c>
      <c r="M3625" s="4"/>
      <c r="O3625" s="4"/>
      <c r="P3625" s="4">
        <v>1375000</v>
      </c>
      <c r="Q3625" s="1" t="s">
        <v>3422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1202</v>
      </c>
      <c r="L3626" s="3">
        <v>2</v>
      </c>
      <c r="M3626" s="4"/>
      <c r="O3626" s="4"/>
      <c r="P3626" s="4">
        <v>1375000</v>
      </c>
      <c r="Q3626" s="1" t="s">
        <v>3422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1073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3423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1085</v>
      </c>
      <c r="F3632" s="1" t="s">
        <v>28</v>
      </c>
      <c r="G3632" s="1" t="s">
        <v>3356</v>
      </c>
      <c r="H3632" s="1" t="s">
        <v>3424</v>
      </c>
      <c r="I3632" s="2">
        <v>44730</v>
      </c>
      <c r="K3632" s="1" t="s">
        <v>3357</v>
      </c>
      <c r="L3632" s="3">
        <v>5</v>
      </c>
      <c r="M3632" s="4"/>
      <c r="O3632" s="4"/>
      <c r="P3632" s="4"/>
      <c r="R3632" s="5"/>
      <c r="S3632" s="5"/>
      <c r="T3632" s="4"/>
      <c r="U3632" s="18" t="s">
        <v>3358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3359</v>
      </c>
      <c r="L3633" s="3">
        <v>25</v>
      </c>
      <c r="M3633" s="4"/>
      <c r="O3633" s="4"/>
      <c r="P3633" s="4"/>
      <c r="R3633" s="5"/>
      <c r="S3633" s="5"/>
      <c r="T3633" s="4"/>
      <c r="U3633" s="18" t="s">
        <v>3358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3360</v>
      </c>
      <c r="L3634" s="3">
        <v>19</v>
      </c>
      <c r="M3634" s="4"/>
      <c r="O3634" s="4"/>
      <c r="P3634" s="4"/>
      <c r="R3634" s="5"/>
      <c r="S3634" s="5"/>
      <c r="T3634" s="4"/>
      <c r="U3634" s="18" t="s">
        <v>3358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3360</v>
      </c>
      <c r="M3635" s="4">
        <v>4</v>
      </c>
      <c r="N3635" s="1" t="s">
        <v>511</v>
      </c>
      <c r="O3635" s="4"/>
      <c r="P3635" s="4"/>
      <c r="R3635" s="5"/>
      <c r="S3635" s="5"/>
      <c r="T3635" s="4"/>
      <c r="U3635" s="18" t="s">
        <v>3358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3360</v>
      </c>
      <c r="M3636" s="4">
        <v>92</v>
      </c>
      <c r="N3636" s="1" t="s">
        <v>511</v>
      </c>
      <c r="O3636" s="4"/>
      <c r="P3636" s="4"/>
      <c r="R3636" s="5"/>
      <c r="S3636" s="5"/>
      <c r="T3636" s="4"/>
      <c r="U3636" s="18" t="s">
        <v>3358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3425</v>
      </c>
      <c r="I3638" s="2">
        <v>44722</v>
      </c>
      <c r="K3638" s="1" t="s">
        <v>1670</v>
      </c>
      <c r="L3638" s="3">
        <v>30</v>
      </c>
      <c r="M3638" s="4">
        <v>2160</v>
      </c>
      <c r="N3638" s="1" t="s">
        <v>511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1668</v>
      </c>
      <c r="L3639" s="3">
        <v>45</v>
      </c>
      <c r="M3639" s="4">
        <v>4320</v>
      </c>
      <c r="N3639" s="1" t="s">
        <v>511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1668</v>
      </c>
      <c r="M3640" s="4">
        <v>92</v>
      </c>
      <c r="N3640" s="1" t="s">
        <v>511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3426</v>
      </c>
      <c r="M3641" s="4">
        <v>4</v>
      </c>
      <c r="N3641" s="1" t="s">
        <v>511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3426</v>
      </c>
      <c r="L3642" s="3">
        <v>24</v>
      </c>
      <c r="M3642" s="4">
        <v>2304</v>
      </c>
      <c r="N3642" s="1" t="s">
        <v>511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3427</v>
      </c>
      <c r="L3644" s="3">
        <v>15</v>
      </c>
      <c r="M3644" s="4">
        <v>3150</v>
      </c>
      <c r="N3644" s="1" t="s">
        <v>1568</v>
      </c>
      <c r="O3644" s="4">
        <v>5500</v>
      </c>
      <c r="P3644" s="4"/>
      <c r="Q3644" s="1" t="s">
        <v>3428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3429</v>
      </c>
      <c r="L3645" s="3">
        <v>3</v>
      </c>
      <c r="M3645" s="4">
        <v>60</v>
      </c>
      <c r="N3645" s="1" t="s">
        <v>1568</v>
      </c>
      <c r="O3645" s="4">
        <v>14500</v>
      </c>
      <c r="P3645" s="4"/>
      <c r="Q3645" s="1" t="s">
        <v>3430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3431</v>
      </c>
      <c r="F3647" s="1" t="s">
        <v>28</v>
      </c>
      <c r="I3647" s="2">
        <v>44726</v>
      </c>
      <c r="K3647" s="1" t="s">
        <v>3432</v>
      </c>
      <c r="L3647" s="3">
        <v>5</v>
      </c>
      <c r="M3647" s="4">
        <v>2400</v>
      </c>
      <c r="N3647" s="1" t="s">
        <v>511</v>
      </c>
      <c r="O3647" s="4"/>
      <c r="P3647" s="4"/>
      <c r="Q3647" s="1" t="s">
        <v>3433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3434</v>
      </c>
      <c r="L3648" s="3">
        <v>5</v>
      </c>
      <c r="M3648" s="4">
        <v>2018</v>
      </c>
      <c r="N3648" s="1" t="s">
        <v>511</v>
      </c>
      <c r="O3648" s="4"/>
      <c r="P3648" s="4"/>
      <c r="Q3648" s="1" t="s">
        <v>3435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3436</v>
      </c>
      <c r="L3649" s="3">
        <v>5</v>
      </c>
      <c r="M3649" s="4">
        <v>2400</v>
      </c>
      <c r="N3649" s="1" t="s">
        <v>511</v>
      </c>
      <c r="O3649" s="4"/>
      <c r="P3649" s="4"/>
      <c r="Q3649" s="1" t="s">
        <v>3433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3437</v>
      </c>
      <c r="L3650" s="3">
        <v>5</v>
      </c>
      <c r="M3650" s="4">
        <v>2016</v>
      </c>
      <c r="N3650" s="1" t="s">
        <v>511</v>
      </c>
      <c r="O3650" s="4"/>
      <c r="P3650" s="4"/>
      <c r="Q3650" s="1" t="s">
        <v>3435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3438</v>
      </c>
      <c r="L3651" s="3">
        <v>5</v>
      </c>
      <c r="M3651" s="4">
        <v>1728</v>
      </c>
      <c r="N3651" s="1" t="s">
        <v>511</v>
      </c>
      <c r="O3651" s="4"/>
      <c r="P3651" s="4"/>
      <c r="Q3651" s="1" t="s">
        <v>3439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3440</v>
      </c>
      <c r="L3652" s="3">
        <v>5</v>
      </c>
      <c r="M3652" s="4">
        <v>1728</v>
      </c>
      <c r="N3652" s="1" t="s">
        <v>511</v>
      </c>
      <c r="O3652" s="4"/>
      <c r="P3652" s="4"/>
      <c r="Q3652" s="1" t="s">
        <v>3439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3441</v>
      </c>
      <c r="L3653" s="3">
        <v>5</v>
      </c>
      <c r="M3653" s="4">
        <v>2016</v>
      </c>
      <c r="N3653" s="1" t="s">
        <v>511</v>
      </c>
      <c r="O3653" s="4"/>
      <c r="P3653" s="4"/>
      <c r="Q3653" s="1" t="s">
        <v>3435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3442</v>
      </c>
      <c r="L3654" s="3">
        <v>5</v>
      </c>
      <c r="M3654" s="4">
        <v>2400</v>
      </c>
      <c r="N3654" s="1" t="s">
        <v>511</v>
      </c>
      <c r="O3654" s="4"/>
      <c r="P3654" s="4"/>
      <c r="Q3654" s="1" t="s">
        <v>3433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3443</v>
      </c>
      <c r="L3655" s="3">
        <v>5</v>
      </c>
      <c r="M3655" s="4">
        <v>2400</v>
      </c>
      <c r="N3655" s="1" t="s">
        <v>511</v>
      </c>
      <c r="O3655" s="4"/>
      <c r="P3655" s="4"/>
      <c r="Q3655" s="1" t="s">
        <v>3433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3444</v>
      </c>
      <c r="I3657" s="2">
        <v>44729</v>
      </c>
      <c r="K3657" s="1" t="s">
        <v>1704</v>
      </c>
      <c r="L3657" s="3">
        <v>12</v>
      </c>
      <c r="M3657" s="4">
        <v>2400</v>
      </c>
      <c r="N3657" s="1" t="s">
        <v>1908</v>
      </c>
      <c r="O3657" s="4">
        <v>8750</v>
      </c>
      <c r="P3657" s="4"/>
      <c r="Q3657" s="1" t="s">
        <v>1705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3445</v>
      </c>
      <c r="L3658" s="3">
        <v>3</v>
      </c>
      <c r="M3658" s="4">
        <v>180</v>
      </c>
      <c r="N3658" s="1" t="s">
        <v>511</v>
      </c>
      <c r="O3658" s="4">
        <v>12000</v>
      </c>
      <c r="P3658" s="4"/>
      <c r="Q3658" s="1" t="s">
        <v>1518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3245</v>
      </c>
      <c r="L3659" s="3">
        <v>1</v>
      </c>
      <c r="M3659" s="4">
        <v>60</v>
      </c>
      <c r="N3659" s="1" t="s">
        <v>511</v>
      </c>
      <c r="O3659" s="4">
        <v>12000</v>
      </c>
      <c r="P3659" s="4"/>
      <c r="Q3659" s="1" t="s">
        <v>1518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3446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634</v>
      </c>
      <c r="L3662" s="3">
        <v>2</v>
      </c>
      <c r="M3662" s="4"/>
      <c r="O3662" s="4"/>
      <c r="P3662" s="4">
        <v>1380000</v>
      </c>
      <c r="Q3662" s="1" t="s">
        <v>838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538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2763</v>
      </c>
      <c r="L3664" s="3">
        <v>2</v>
      </c>
      <c r="M3664" s="4"/>
      <c r="O3664" s="4"/>
      <c r="P3664" s="4">
        <v>2160000</v>
      </c>
      <c r="Q3664" s="1" t="s">
        <v>2764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3447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2520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1686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3448</v>
      </c>
      <c r="L3668" s="3">
        <v>2</v>
      </c>
      <c r="M3668" s="4"/>
      <c r="O3668" s="4"/>
      <c r="P3668" s="4">
        <v>3240000</v>
      </c>
      <c r="Q3668" s="1" t="s">
        <v>3449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1009</v>
      </c>
      <c r="L3669" s="3">
        <v>2</v>
      </c>
      <c r="M3669" s="4"/>
      <c r="O3669" s="4"/>
      <c r="P3669" s="4">
        <v>3801600</v>
      </c>
      <c r="Q3669" s="1" t="s">
        <v>1010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1031</v>
      </c>
      <c r="L3670" s="3">
        <v>5</v>
      </c>
      <c r="M3670" s="4"/>
      <c r="O3670" s="4"/>
      <c r="P3670" s="4">
        <v>2980800</v>
      </c>
      <c r="Q3670" s="1" t="s">
        <v>1032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2832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3450</v>
      </c>
      <c r="H3673" s="1" t="s">
        <v>3451</v>
      </c>
      <c r="I3673" s="2">
        <v>44732</v>
      </c>
      <c r="K3673" s="1" t="s">
        <v>3416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1617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1702</v>
      </c>
      <c r="L3675" s="3">
        <v>2</v>
      </c>
      <c r="M3675" s="4"/>
      <c r="O3675" s="4"/>
      <c r="P3675" s="4">
        <v>3801600</v>
      </c>
      <c r="Q3675" s="1" t="s">
        <v>1010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3412</v>
      </c>
      <c r="L3676" s="3">
        <v>1</v>
      </c>
      <c r="M3676" s="4"/>
      <c r="O3676" s="4"/>
      <c r="P3676" s="4">
        <v>980000</v>
      </c>
      <c r="Q3676" s="1" t="s">
        <v>1621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2585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1686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3452</v>
      </c>
      <c r="H3680" s="1" t="s">
        <v>3453</v>
      </c>
      <c r="I3680" s="2">
        <v>44732</v>
      </c>
      <c r="K3680" s="1" t="s">
        <v>2347</v>
      </c>
      <c r="L3680" s="3">
        <v>1</v>
      </c>
      <c r="M3680" s="4"/>
      <c r="O3680" s="4"/>
      <c r="P3680" s="4">
        <v>850000</v>
      </c>
      <c r="Q3680" s="1" t="s">
        <v>1083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1073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1054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3454</v>
      </c>
      <c r="L3685" s="3">
        <v>1</v>
      </c>
      <c r="M3685" s="4"/>
      <c r="O3685" s="4"/>
      <c r="P3685" s="4">
        <v>2976000</v>
      </c>
      <c r="Q3685" s="1" t="s">
        <v>1449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2292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3455</v>
      </c>
      <c r="L3688" s="3">
        <v>5</v>
      </c>
      <c r="M3688" s="4"/>
      <c r="O3688" s="4"/>
      <c r="P3688" s="4">
        <v>900000</v>
      </c>
      <c r="Q3688" s="1" t="s">
        <v>2294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3456</v>
      </c>
      <c r="L3689" s="3">
        <v>5</v>
      </c>
      <c r="M3689" s="4"/>
      <c r="O3689" s="4"/>
      <c r="P3689" s="4">
        <v>900000</v>
      </c>
      <c r="Q3689" s="1" t="s">
        <v>2294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3457</v>
      </c>
      <c r="K3690" s="1" t="s">
        <v>1186</v>
      </c>
      <c r="L3690" s="3">
        <v>1</v>
      </c>
      <c r="M3690" s="4"/>
      <c r="O3690" s="4"/>
      <c r="P3690" s="4">
        <v>2208000</v>
      </c>
      <c r="Q3690" s="1" t="s">
        <v>838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3458</v>
      </c>
      <c r="I3692" s="2">
        <v>44733</v>
      </c>
      <c r="K3692" s="1" t="s">
        <v>3459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3460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1698</v>
      </c>
      <c r="L3698" s="3">
        <v>2</v>
      </c>
      <c r="M3698" s="4"/>
      <c r="O3698" s="4"/>
      <c r="P3698" s="4">
        <v>2448000</v>
      </c>
      <c r="Q3698" s="1" t="s">
        <v>1032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3461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1032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3462</v>
      </c>
      <c r="H3702" s="1" t="s">
        <v>3463</v>
      </c>
      <c r="I3702" s="2">
        <v>44733</v>
      </c>
      <c r="K3702" s="1" t="s">
        <v>3464</v>
      </c>
      <c r="L3702" s="3">
        <v>1</v>
      </c>
      <c r="M3702" s="4"/>
      <c r="O3702" s="4"/>
      <c r="P3702" s="4">
        <v>1113600</v>
      </c>
      <c r="Q3702" s="1" t="s">
        <v>3465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3466</v>
      </c>
      <c r="K3703" s="1" t="s">
        <v>3467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3468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3469</v>
      </c>
      <c r="H3706" s="1" t="s">
        <v>3470</v>
      </c>
      <c r="I3706" s="2">
        <v>44733</v>
      </c>
      <c r="K3706" s="1" t="s">
        <v>1698</v>
      </c>
      <c r="L3706" s="3">
        <v>5</v>
      </c>
      <c r="M3706" s="4"/>
      <c r="O3706" s="4"/>
      <c r="P3706" s="4">
        <v>2448000</v>
      </c>
      <c r="Q3706" s="1" t="s">
        <v>1032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1217</v>
      </c>
      <c r="F3708" s="1" t="s">
        <v>28</v>
      </c>
      <c r="K3708" s="1" t="s">
        <v>1218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3471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3472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2318</v>
      </c>
      <c r="F3711" s="1" t="s">
        <v>28</v>
      </c>
      <c r="H3711" s="1" t="s">
        <v>3473</v>
      </c>
      <c r="I3711" s="2">
        <v>44734</v>
      </c>
      <c r="K3711" s="1" t="s">
        <v>2501</v>
      </c>
      <c r="L3711" s="3">
        <v>5</v>
      </c>
      <c r="M3711" s="4">
        <v>240</v>
      </c>
      <c r="N3711" s="1" t="s">
        <v>511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2502</v>
      </c>
      <c r="L3712" s="3">
        <v>5</v>
      </c>
      <c r="M3712" s="4">
        <v>180</v>
      </c>
      <c r="N3712" s="1" t="s">
        <v>511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1908</v>
      </c>
      <c r="O3714" s="4">
        <v>24980</v>
      </c>
      <c r="P3714" s="4">
        <v>2498000</v>
      </c>
      <c r="Q3714" s="1" t="s">
        <v>1502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3474</v>
      </c>
      <c r="I3716" s="2">
        <v>44734</v>
      </c>
      <c r="K3716" s="1" t="s">
        <v>1031</v>
      </c>
      <c r="L3716" s="3">
        <v>1</v>
      </c>
      <c r="M3716" s="4"/>
      <c r="O3716" s="4"/>
      <c r="P3716" s="4">
        <v>2980800</v>
      </c>
      <c r="Q3716" s="1" t="s">
        <v>1032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3447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2520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2347</v>
      </c>
      <c r="L3719" s="3">
        <v>1</v>
      </c>
      <c r="M3719" s="4"/>
      <c r="O3719" s="4"/>
      <c r="P3719" s="4">
        <v>850000</v>
      </c>
      <c r="Q3719" s="1" t="s">
        <v>3212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1073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3475</v>
      </c>
      <c r="L3721" s="3">
        <v>1</v>
      </c>
      <c r="M3721" s="4"/>
      <c r="O3721" s="4"/>
      <c r="P3721" s="4">
        <v>3648000</v>
      </c>
      <c r="Q3721" s="1" t="s">
        <v>1869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2867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3448</v>
      </c>
      <c r="L3723" s="3">
        <v>2</v>
      </c>
      <c r="M3723" s="4"/>
      <c r="O3723" s="4"/>
      <c r="P3723" s="4">
        <v>3240000</v>
      </c>
      <c r="Q3723" s="1" t="s">
        <v>3449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3146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1878</v>
      </c>
      <c r="L3725" s="3">
        <v>5</v>
      </c>
      <c r="M3725" s="4"/>
      <c r="O3725" s="4"/>
      <c r="P3725" s="4">
        <v>840000</v>
      </c>
      <c r="Q3725" s="1" t="s">
        <v>2740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3476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1193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3477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2832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3478</v>
      </c>
      <c r="I3736" s="2">
        <v>44735</v>
      </c>
      <c r="K3736" s="1" t="s">
        <v>3479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547</v>
      </c>
      <c r="L3737" s="3">
        <v>5</v>
      </c>
      <c r="M3737" s="4"/>
      <c r="O3737" s="4"/>
      <c r="P3737" s="4">
        <v>2088000</v>
      </c>
      <c r="Q3737" s="1" t="s">
        <v>548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3480</v>
      </c>
      <c r="L3738" s="3">
        <v>3</v>
      </c>
      <c r="M3738" s="4"/>
      <c r="O3738" s="4"/>
      <c r="P3738" s="4">
        <v>1944000</v>
      </c>
      <c r="Q3738" s="1" t="s">
        <v>726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3481</v>
      </c>
      <c r="L3739" s="3">
        <v>3</v>
      </c>
      <c r="M3739" s="4"/>
      <c r="O3739" s="4"/>
      <c r="P3739" s="4">
        <v>1632000</v>
      </c>
      <c r="Q3739" s="1" t="s">
        <v>788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2084</v>
      </c>
      <c r="L3740" s="3">
        <v>2</v>
      </c>
      <c r="M3740" s="4"/>
      <c r="O3740" s="4"/>
      <c r="P3740" s="4">
        <v>1710000</v>
      </c>
      <c r="Q3740" s="1" t="s">
        <v>1583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2077</v>
      </c>
      <c r="L3741" s="3">
        <v>1</v>
      </c>
      <c r="M3741" s="4"/>
      <c r="O3741" s="4"/>
      <c r="P3741" s="4">
        <v>1656000</v>
      </c>
      <c r="Q3741" s="1" t="s">
        <v>1586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2078</v>
      </c>
      <c r="L3742" s="3">
        <v>1</v>
      </c>
      <c r="M3742" s="4"/>
      <c r="O3742" s="4"/>
      <c r="P3742" s="4">
        <v>1824000</v>
      </c>
      <c r="Q3742" s="1" t="s">
        <v>1586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3482</v>
      </c>
      <c r="F3744" s="1" t="s">
        <v>58</v>
      </c>
      <c r="G3744" s="1" t="s">
        <v>3483</v>
      </c>
      <c r="I3744" s="2">
        <v>44735</v>
      </c>
      <c r="K3744" s="1" t="s">
        <v>3484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3157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3157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643</v>
      </c>
      <c r="F3747" s="1" t="s">
        <v>28</v>
      </c>
      <c r="G3747" s="1" t="s">
        <v>3485</v>
      </c>
      <c r="I3747" s="2">
        <v>44735</v>
      </c>
      <c r="K3747" s="1" t="s">
        <v>3486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3487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2772</v>
      </c>
      <c r="F3750" s="1" t="s">
        <v>28</v>
      </c>
      <c r="G3750" s="1" t="s">
        <v>3488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511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3489</v>
      </c>
      <c r="I3752" s="2">
        <v>44735</v>
      </c>
      <c r="J3752" s="1" t="s">
        <v>3490</v>
      </c>
      <c r="K3752" s="1" t="s">
        <v>3491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3490</v>
      </c>
      <c r="K3753" s="1" t="s">
        <v>3491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3492</v>
      </c>
      <c r="K3754" s="1" t="s">
        <v>3493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3492</v>
      </c>
      <c r="K3755" s="1" t="s">
        <v>3493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3494</v>
      </c>
      <c r="K3756" s="1" t="s">
        <v>3495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3494</v>
      </c>
      <c r="K3757" s="1" t="s">
        <v>3495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1485</v>
      </c>
      <c r="K3758" s="1" t="s">
        <v>3496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1485</v>
      </c>
      <c r="K3759" s="1" t="s">
        <v>3496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1487</v>
      </c>
      <c r="K3760" s="1" t="s">
        <v>3497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1487</v>
      </c>
      <c r="K3761" s="1" t="s">
        <v>3497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2723</v>
      </c>
      <c r="K3762" s="1" t="s">
        <v>3498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2723</v>
      </c>
      <c r="K3763" s="1" t="s">
        <v>3498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1308</v>
      </c>
      <c r="K3764" s="1" t="s">
        <v>1309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3499</v>
      </c>
      <c r="H3766" s="1" t="s">
        <v>3500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3460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1084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3501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1698</v>
      </c>
      <c r="L3772" s="3">
        <v>1</v>
      </c>
      <c r="M3772" s="4"/>
      <c r="O3772" s="4"/>
      <c r="P3772" s="4">
        <v>2448000</v>
      </c>
      <c r="Q3772" s="1" t="s">
        <v>1032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3502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511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1167</v>
      </c>
      <c r="L3776" s="3">
        <v>1</v>
      </c>
      <c r="M3776" s="4">
        <v>288</v>
      </c>
      <c r="N3776" s="1" t="s">
        <v>3503</v>
      </c>
      <c r="O3776" s="4">
        <v>3100</v>
      </c>
      <c r="P3776" s="4"/>
      <c r="Q3776" s="1" t="s">
        <v>3504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511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3027</v>
      </c>
      <c r="L3778" s="3">
        <v>4</v>
      </c>
      <c r="M3778" s="4">
        <v>192</v>
      </c>
      <c r="N3778" s="1" t="s">
        <v>1908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2568</v>
      </c>
      <c r="M3779" s="4">
        <v>24</v>
      </c>
      <c r="N3779" s="1" t="s">
        <v>1908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3505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3506</v>
      </c>
      <c r="I3781" s="2">
        <v>44733</v>
      </c>
      <c r="K3781" s="1" t="s">
        <v>919</v>
      </c>
      <c r="L3781" s="3">
        <v>2</v>
      </c>
      <c r="M3781" s="4">
        <v>48</v>
      </c>
      <c r="N3781" s="1" t="s">
        <v>511</v>
      </c>
      <c r="O3781" s="4">
        <v>45500</v>
      </c>
      <c r="P3781" s="4"/>
      <c r="Q3781" s="1" t="s">
        <v>3507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511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1633</v>
      </c>
      <c r="L3783" s="3">
        <v>1</v>
      </c>
      <c r="M3783" s="4">
        <v>288</v>
      </c>
      <c r="N3783" s="1" t="s">
        <v>511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1170</v>
      </c>
      <c r="L3784" s="3">
        <v>2</v>
      </c>
      <c r="M3784" s="4">
        <v>288</v>
      </c>
      <c r="N3784" s="1" t="s">
        <v>2004</v>
      </c>
      <c r="O3784" s="4">
        <v>9000</v>
      </c>
      <c r="P3784" s="4"/>
      <c r="Q3784" s="1" t="s">
        <v>1462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2568</v>
      </c>
      <c r="M3785" s="4">
        <v>12</v>
      </c>
      <c r="N3785" s="1" t="s">
        <v>1908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2884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3431</v>
      </c>
      <c r="F3787" s="1" t="s">
        <v>28</v>
      </c>
      <c r="K3787" s="1" t="s">
        <v>3432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3434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3436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3437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3438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3440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3441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3442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3443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3361</v>
      </c>
      <c r="F3797" s="1" t="s">
        <v>28</v>
      </c>
      <c r="I3797" s="2">
        <v>44739</v>
      </c>
      <c r="K3797" s="1" t="s">
        <v>3508</v>
      </c>
      <c r="L3797" s="3">
        <v>100</v>
      </c>
      <c r="M3797" s="4">
        <v>1000</v>
      </c>
      <c r="N3797" s="1" t="s">
        <v>511</v>
      </c>
      <c r="O3797" s="4">
        <v>60000</v>
      </c>
      <c r="P3797" s="4"/>
      <c r="Q3797" s="1" t="s">
        <v>3259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3509</v>
      </c>
      <c r="I3799" s="2">
        <v>44737</v>
      </c>
      <c r="K3799" s="1" t="s">
        <v>3510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3511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3512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3511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3054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3511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3513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3511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689</v>
      </c>
      <c r="L3803" s="3">
        <v>5</v>
      </c>
      <c r="M3803" s="4"/>
      <c r="O3803" s="4"/>
      <c r="P3803" s="4"/>
      <c r="Q3803" s="1" t="s">
        <v>2053</v>
      </c>
      <c r="R3803" s="5"/>
      <c r="S3803" s="5"/>
      <c r="T3803" s="4"/>
      <c r="U3803" s="18" t="s">
        <v>3511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684</v>
      </c>
      <c r="L3804" s="3">
        <v>4</v>
      </c>
      <c r="M3804" s="4"/>
      <c r="O3804" s="4"/>
      <c r="P3804" s="4"/>
      <c r="Q3804" s="1" t="s">
        <v>685</v>
      </c>
      <c r="R3804" s="5"/>
      <c r="S3804" s="5"/>
      <c r="T3804" s="4"/>
      <c r="U3804" s="18" t="s">
        <v>3511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676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3511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1819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3511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3514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3511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1817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3511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3515</v>
      </c>
      <c r="L3809" s="3">
        <v>1</v>
      </c>
      <c r="M3809" s="4"/>
      <c r="O3809" s="4"/>
      <c r="P3809" s="4"/>
      <c r="Q3809" s="1" t="s">
        <v>3516</v>
      </c>
      <c r="R3809" s="5"/>
      <c r="S3809" s="5"/>
      <c r="T3809" s="4"/>
      <c r="U3809" s="18" t="s">
        <v>3511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3517</v>
      </c>
      <c r="L3810" s="3">
        <v>1</v>
      </c>
      <c r="M3810" s="4"/>
      <c r="O3810" s="4"/>
      <c r="P3810" s="4"/>
      <c r="Q3810" s="1" t="s">
        <v>3516</v>
      </c>
      <c r="R3810" s="5"/>
      <c r="S3810" s="5"/>
      <c r="T3810" s="4"/>
      <c r="U3810" s="18" t="s">
        <v>3511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3518</v>
      </c>
      <c r="L3811" s="3">
        <v>1</v>
      </c>
      <c r="M3811" s="4"/>
      <c r="O3811" s="4"/>
      <c r="P3811" s="4"/>
      <c r="Q3811" s="1" t="s">
        <v>3519</v>
      </c>
      <c r="R3811" s="5"/>
      <c r="S3811" s="5"/>
      <c r="T3811" s="4"/>
      <c r="U3811" s="18" t="s">
        <v>3511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3520</v>
      </c>
      <c r="L3812" s="3">
        <v>1</v>
      </c>
      <c r="M3812" s="4"/>
      <c r="O3812" s="4"/>
      <c r="P3812" s="4"/>
      <c r="Q3812" s="1" t="s">
        <v>3519</v>
      </c>
      <c r="R3812" s="5"/>
      <c r="S3812" s="5"/>
      <c r="T3812" s="4"/>
      <c r="U3812" s="18" t="s">
        <v>3511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3521</v>
      </c>
      <c r="L3813" s="3">
        <v>1</v>
      </c>
      <c r="M3813" s="4"/>
      <c r="O3813" s="4"/>
      <c r="P3813" s="4"/>
      <c r="Q3813" s="1" t="s">
        <v>3519</v>
      </c>
      <c r="R3813" s="5"/>
      <c r="S3813" s="5"/>
      <c r="T3813" s="4"/>
      <c r="U3813" s="18" t="s">
        <v>3511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3522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3511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3523</v>
      </c>
      <c r="I3816" s="2">
        <v>44737</v>
      </c>
      <c r="K3816" s="1" t="s">
        <v>3524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3511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3525</v>
      </c>
      <c r="L3817" s="3">
        <v>2</v>
      </c>
      <c r="M3817" s="4"/>
      <c r="O3817" s="4"/>
      <c r="P3817" s="4"/>
      <c r="Q3817" s="1" t="s">
        <v>1235</v>
      </c>
      <c r="R3817" s="5"/>
      <c r="S3817" s="5"/>
      <c r="T3817" s="4"/>
      <c r="U3817" s="18" t="s">
        <v>3511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3526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3511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3527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3511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3528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3511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3529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3511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3530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3511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3531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3511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3532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3511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3533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3511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3534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3511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3535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3511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3536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3511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3537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3511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3538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3511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3539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3511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3540</v>
      </c>
      <c r="I3833" s="2">
        <v>44737</v>
      </c>
      <c r="K3833" s="1" t="s">
        <v>3541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3511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3542</v>
      </c>
      <c r="L3834" s="3">
        <v>2</v>
      </c>
      <c r="M3834" s="4"/>
      <c r="O3834" s="4"/>
      <c r="P3834" s="4"/>
      <c r="Q3834" s="1" t="s">
        <v>761</v>
      </c>
      <c r="R3834" s="5"/>
      <c r="S3834" s="5"/>
      <c r="T3834" s="4"/>
      <c r="U3834" s="18" t="s">
        <v>3511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3543</v>
      </c>
      <c r="L3835" s="3">
        <v>2</v>
      </c>
      <c r="M3835" s="4"/>
      <c r="O3835" s="4"/>
      <c r="P3835" s="4"/>
      <c r="Q3835" s="1" t="s">
        <v>761</v>
      </c>
      <c r="R3835" s="5"/>
      <c r="S3835" s="5"/>
      <c r="T3835" s="4"/>
      <c r="U3835" s="18" t="s">
        <v>3511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3544</v>
      </c>
      <c r="L3836" s="3">
        <v>2</v>
      </c>
      <c r="M3836" s="4"/>
      <c r="O3836" s="4"/>
      <c r="P3836" s="4"/>
      <c r="Q3836" s="1" t="s">
        <v>761</v>
      </c>
      <c r="R3836" s="5"/>
      <c r="S3836" s="5"/>
      <c r="T3836" s="4"/>
      <c r="U3836" s="18" t="s">
        <v>3511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3545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3511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3546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1698</v>
      </c>
      <c r="L3841" s="3">
        <v>10</v>
      </c>
      <c r="M3841" s="4"/>
      <c r="O3841" s="4"/>
      <c r="P3841" s="4">
        <v>2448000</v>
      </c>
      <c r="Q3841" s="1" t="s">
        <v>3547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3548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3549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3090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1885</v>
      </c>
      <c r="L3846" s="3">
        <v>1</v>
      </c>
      <c r="M3846" s="4">
        <v>48</v>
      </c>
      <c r="N3846" s="1" t="s">
        <v>1112</v>
      </c>
      <c r="O3846" s="4">
        <v>31200</v>
      </c>
      <c r="P3846" s="4"/>
      <c r="Q3846" s="1" t="s">
        <v>1163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2625</v>
      </c>
      <c r="L3847" s="3">
        <v>3</v>
      </c>
      <c r="M3847" s="4">
        <v>720</v>
      </c>
      <c r="N3847" s="1" t="s">
        <v>511</v>
      </c>
      <c r="O3847" s="4">
        <v>6600</v>
      </c>
      <c r="P3847" s="4"/>
      <c r="Q3847" s="1" t="s">
        <v>1997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904</v>
      </c>
      <c r="L3848" s="3">
        <v>5</v>
      </c>
      <c r="M3848" s="4">
        <v>480</v>
      </c>
      <c r="N3848" s="1" t="s">
        <v>1568</v>
      </c>
      <c r="O3848" s="4">
        <v>7000</v>
      </c>
      <c r="P3848" s="4"/>
      <c r="Q3848" s="1" t="s">
        <v>905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2060</v>
      </c>
      <c r="L3849" s="3">
        <v>4</v>
      </c>
      <c r="M3849" s="4">
        <v>192</v>
      </c>
      <c r="N3849" s="1" t="s">
        <v>3405</v>
      </c>
      <c r="O3849" s="4">
        <v>14500</v>
      </c>
      <c r="P3849" s="4"/>
      <c r="Q3849" s="1" t="s">
        <v>3550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3551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511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1771</v>
      </c>
      <c r="L3852" s="3">
        <v>1</v>
      </c>
      <c r="M3852" s="4">
        <v>24</v>
      </c>
      <c r="N3852" s="1" t="s">
        <v>2004</v>
      </c>
      <c r="O3852" s="4">
        <v>66900</v>
      </c>
      <c r="P3852" s="4"/>
      <c r="Q3852" s="1" t="s">
        <v>1586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3552</v>
      </c>
      <c r="L3853" s="3">
        <v>1</v>
      </c>
      <c r="M3853" s="4">
        <v>24</v>
      </c>
      <c r="N3853" s="1" t="s">
        <v>2004</v>
      </c>
      <c r="O3853" s="4">
        <v>96000</v>
      </c>
      <c r="P3853" s="4"/>
      <c r="Q3853" s="1" t="s">
        <v>1586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2568</v>
      </c>
      <c r="M3854" s="4">
        <v>12</v>
      </c>
      <c r="N3854" s="1" t="s">
        <v>1908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2884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3369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1908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2318</v>
      </c>
      <c r="F3858" s="1" t="s">
        <v>28</v>
      </c>
      <c r="I3858" s="2">
        <v>44740</v>
      </c>
      <c r="K3858" s="1" t="s">
        <v>3553</v>
      </c>
      <c r="L3858" s="3">
        <v>5</v>
      </c>
      <c r="M3858" s="4">
        <v>900</v>
      </c>
      <c r="N3858" s="1" t="s">
        <v>511</v>
      </c>
      <c r="O3858" s="4"/>
      <c r="P3858" s="4">
        <v>1215000</v>
      </c>
      <c r="Q3858" s="1" t="s">
        <v>1556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3554</v>
      </c>
      <c r="H3860" s="1" t="s">
        <v>3555</v>
      </c>
      <c r="I3860" s="2">
        <v>44739</v>
      </c>
      <c r="K3860" s="1" t="s">
        <v>547</v>
      </c>
      <c r="L3860" s="3">
        <v>1</v>
      </c>
      <c r="M3860" s="4"/>
      <c r="O3860" s="4"/>
      <c r="P3860" s="4">
        <v>2088000</v>
      </c>
      <c r="Q3860" s="1" t="s">
        <v>3556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1686</v>
      </c>
      <c r="L3861" s="3">
        <v>2</v>
      </c>
      <c r="M3861" s="4"/>
      <c r="O3861" s="4"/>
      <c r="P3861" s="4">
        <v>2952000</v>
      </c>
      <c r="Q3861" s="1" t="s">
        <v>3084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3557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3558</v>
      </c>
      <c r="L3863" s="3">
        <v>15</v>
      </c>
      <c r="M3863" s="4"/>
      <c r="O3863" s="4"/>
      <c r="P3863" s="4">
        <v>5356800</v>
      </c>
      <c r="Q3863" s="1" t="s">
        <v>3557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3559</v>
      </c>
      <c r="H3865" s="1" t="s">
        <v>3560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3561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3562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511</v>
      </c>
      <c r="O3867" s="4">
        <v>4800</v>
      </c>
      <c r="P3867" s="4"/>
      <c r="Q3867" s="1" t="s">
        <v>3563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3090</v>
      </c>
      <c r="O3868" s="4">
        <v>104400</v>
      </c>
      <c r="P3868" s="4"/>
      <c r="Q3868" s="1" t="s">
        <v>3564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3565</v>
      </c>
      <c r="L3869" s="3">
        <v>2</v>
      </c>
      <c r="M3869" s="4">
        <v>288</v>
      </c>
      <c r="N3869" s="1" t="s">
        <v>2004</v>
      </c>
      <c r="O3869" s="4">
        <v>10600</v>
      </c>
      <c r="P3869" s="4"/>
      <c r="Q3869" s="1" t="s">
        <v>3566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1591</v>
      </c>
      <c r="L3870" s="3">
        <v>3</v>
      </c>
      <c r="M3870" s="4">
        <v>72</v>
      </c>
      <c r="N3870" s="1" t="s">
        <v>1908</v>
      </c>
      <c r="O3870" s="4">
        <v>162000</v>
      </c>
      <c r="P3870" s="4"/>
      <c r="Q3870" s="1" t="s">
        <v>3567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1908</v>
      </c>
      <c r="O3871" s="4"/>
      <c r="P3871" s="4"/>
      <c r="Q3871" s="1" t="s">
        <v>3568</v>
      </c>
      <c r="R3871" s="5"/>
      <c r="S3871" s="5"/>
      <c r="T3871" s="4"/>
      <c r="U3871" s="18" t="s">
        <v>1630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794</v>
      </c>
      <c r="L3872" s="3">
        <v>4</v>
      </c>
      <c r="M3872" s="4">
        <v>576</v>
      </c>
      <c r="N3872" s="1" t="s">
        <v>2004</v>
      </c>
      <c r="O3872" s="4">
        <v>18000</v>
      </c>
      <c r="P3872" s="4"/>
      <c r="Q3872" s="1" t="s">
        <v>3566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2004</v>
      </c>
      <c r="O3873" s="4">
        <v>11900</v>
      </c>
      <c r="P3873" s="4"/>
      <c r="Q3873" s="1" t="s">
        <v>3566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746</v>
      </c>
      <c r="L3874" s="3">
        <v>1</v>
      </c>
      <c r="M3874" s="4">
        <v>72</v>
      </c>
      <c r="N3874" s="1" t="s">
        <v>2004</v>
      </c>
      <c r="O3874" s="4">
        <v>23000</v>
      </c>
      <c r="P3874" s="4"/>
      <c r="Q3874" s="1" t="s">
        <v>3237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787</v>
      </c>
      <c r="L3875" s="3">
        <v>1</v>
      </c>
      <c r="M3875" s="4">
        <v>48</v>
      </c>
      <c r="N3875" s="1" t="s">
        <v>2004</v>
      </c>
      <c r="O3875" s="4">
        <v>28700</v>
      </c>
      <c r="P3875" s="4"/>
      <c r="Q3875" s="1" t="s">
        <v>3569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2568</v>
      </c>
      <c r="M3876" s="4">
        <v>72</v>
      </c>
      <c r="N3876" s="1" t="s">
        <v>1908</v>
      </c>
      <c r="O3876" s="4">
        <v>12600</v>
      </c>
      <c r="P3876" s="4"/>
      <c r="Q3876" s="1" t="s">
        <v>3570</v>
      </c>
      <c r="R3876" s="5">
        <v>0.125</v>
      </c>
      <c r="S3876" s="5">
        <v>0.05</v>
      </c>
      <c r="T3876" s="4">
        <v>754110</v>
      </c>
      <c r="U3876" s="18" t="s">
        <v>2884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3571</v>
      </c>
      <c r="I3878" s="2">
        <v>44739</v>
      </c>
      <c r="K3878" s="1" t="s">
        <v>662</v>
      </c>
      <c r="L3878" s="3">
        <v>4</v>
      </c>
      <c r="M3878" s="4">
        <v>192</v>
      </c>
      <c r="N3878" s="1" t="s">
        <v>1908</v>
      </c>
      <c r="O3878" s="4">
        <v>36000</v>
      </c>
      <c r="P3878" s="4"/>
      <c r="Q3878" s="1" t="s">
        <v>3572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2568</v>
      </c>
      <c r="M3879" s="4">
        <v>24</v>
      </c>
      <c r="N3879" s="1" t="s">
        <v>1908</v>
      </c>
      <c r="O3879" s="4">
        <v>12600</v>
      </c>
      <c r="P3879" s="4"/>
      <c r="Q3879" s="1" t="s">
        <v>3570</v>
      </c>
      <c r="R3879" s="5">
        <v>0.1</v>
      </c>
      <c r="S3879" s="5">
        <v>0.05</v>
      </c>
      <c r="T3879" s="4"/>
      <c r="U3879" s="18" t="s">
        <v>3573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794</v>
      </c>
      <c r="L3880" s="3">
        <v>2</v>
      </c>
      <c r="M3880" s="4">
        <v>288</v>
      </c>
      <c r="N3880" s="1" t="s">
        <v>2004</v>
      </c>
      <c r="O3880" s="4">
        <v>18000</v>
      </c>
      <c r="P3880" s="4"/>
      <c r="Q3880" s="1" t="s">
        <v>3566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2568</v>
      </c>
      <c r="M3881" s="4">
        <v>12</v>
      </c>
      <c r="N3881" s="1" t="s">
        <v>1908</v>
      </c>
      <c r="O3881" s="4">
        <v>12600</v>
      </c>
      <c r="P3881" s="4"/>
      <c r="Q3881" s="1" t="s">
        <v>3570</v>
      </c>
      <c r="R3881" s="5">
        <v>0.1</v>
      </c>
      <c r="S3881" s="5">
        <v>0.05</v>
      </c>
      <c r="T3881" s="4"/>
      <c r="U3881" s="18" t="s">
        <v>2884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1803</v>
      </c>
      <c r="L3882" s="3">
        <v>2</v>
      </c>
      <c r="M3882" s="4">
        <v>60</v>
      </c>
      <c r="N3882" s="1" t="s">
        <v>3090</v>
      </c>
      <c r="O3882" s="4">
        <v>48600</v>
      </c>
      <c r="P3882" s="4"/>
      <c r="Q3882" s="1" t="s">
        <v>3564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2568</v>
      </c>
      <c r="M3883" s="4">
        <v>12</v>
      </c>
      <c r="N3883" s="1" t="s">
        <v>1908</v>
      </c>
      <c r="O3883" s="4">
        <v>12600</v>
      </c>
      <c r="P3883" s="4"/>
      <c r="Q3883" s="1" t="s">
        <v>3570</v>
      </c>
      <c r="R3883" s="5">
        <v>0.1</v>
      </c>
      <c r="S3883" s="5">
        <v>0.05</v>
      </c>
      <c r="T3883" s="4">
        <v>517104</v>
      </c>
      <c r="U3883" s="18" t="s">
        <v>3574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3575</v>
      </c>
      <c r="I3885" s="2">
        <v>44739</v>
      </c>
      <c r="K3885" s="1" t="s">
        <v>1165</v>
      </c>
      <c r="L3885" s="3">
        <v>5</v>
      </c>
      <c r="M3885" s="4">
        <v>720</v>
      </c>
      <c r="N3885" s="1" t="s">
        <v>2004</v>
      </c>
      <c r="O3885" s="4">
        <v>10600</v>
      </c>
      <c r="P3885" s="4"/>
      <c r="Q3885" s="1" t="s">
        <v>3566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2004</v>
      </c>
      <c r="O3886" s="4">
        <v>21200</v>
      </c>
      <c r="P3886" s="4"/>
      <c r="Q3886" s="1" t="s">
        <v>3576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511</v>
      </c>
      <c r="O3887" s="4">
        <v>10600</v>
      </c>
      <c r="P3887" s="4"/>
      <c r="Q3887" s="1" t="s">
        <v>2301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511</v>
      </c>
      <c r="O3888" s="4">
        <v>18800</v>
      </c>
      <c r="P3888" s="4"/>
      <c r="Q3888" s="1" t="s">
        <v>2301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3577</v>
      </c>
      <c r="L3889" s="3">
        <v>1</v>
      </c>
      <c r="M3889" s="4">
        <v>48</v>
      </c>
      <c r="N3889" s="1" t="s">
        <v>1908</v>
      </c>
      <c r="O3889" s="4">
        <v>33600</v>
      </c>
      <c r="P3889" s="4"/>
      <c r="Q3889" s="1" t="s">
        <v>3578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1176</v>
      </c>
      <c r="L3890" s="3">
        <v>2</v>
      </c>
      <c r="M3890" s="4">
        <v>48</v>
      </c>
      <c r="N3890" s="1" t="s">
        <v>1908</v>
      </c>
      <c r="O3890" s="4">
        <v>89400</v>
      </c>
      <c r="P3890" s="4"/>
      <c r="Q3890" s="1" t="s">
        <v>3567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1112</v>
      </c>
      <c r="O3891" s="4">
        <v>1850</v>
      </c>
      <c r="P3891" s="4"/>
      <c r="Q3891" s="1" t="s">
        <v>3579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1112</v>
      </c>
      <c r="O3892" s="4">
        <v>1625</v>
      </c>
      <c r="P3892" s="4"/>
      <c r="Q3892" s="1" t="s">
        <v>3579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1112</v>
      </c>
      <c r="O3893" s="4">
        <v>4400</v>
      </c>
      <c r="P3893" s="4"/>
      <c r="Q3893" s="1" t="s">
        <v>3580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3090</v>
      </c>
      <c r="O3894" s="4">
        <v>104400</v>
      </c>
      <c r="P3894" s="4"/>
      <c r="Q3894" s="1" t="s">
        <v>3564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2004</v>
      </c>
      <c r="O3895" s="4">
        <v>8800</v>
      </c>
      <c r="P3895" s="4"/>
      <c r="Q3895" s="1" t="s">
        <v>3581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762</v>
      </c>
      <c r="F3897" s="1" t="s">
        <v>58</v>
      </c>
      <c r="G3897" s="1" t="s">
        <v>3582</v>
      </c>
      <c r="I3897" s="2">
        <v>44740</v>
      </c>
      <c r="K3897" s="1" t="s">
        <v>3583</v>
      </c>
      <c r="L3897" s="3">
        <v>5</v>
      </c>
      <c r="M3897" s="4">
        <v>480</v>
      </c>
      <c r="N3897" s="1" t="s">
        <v>511</v>
      </c>
      <c r="O3897" s="4">
        <v>15000</v>
      </c>
      <c r="P3897" s="4"/>
      <c r="Q3897" s="1" t="s">
        <v>3584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3585</v>
      </c>
      <c r="L3898" s="3">
        <v>4</v>
      </c>
      <c r="M3898" s="4">
        <v>384</v>
      </c>
      <c r="N3898" s="1" t="s">
        <v>511</v>
      </c>
      <c r="O3898" s="4">
        <v>16000</v>
      </c>
      <c r="P3898" s="4"/>
      <c r="Q3898" s="1" t="s">
        <v>3584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3586</v>
      </c>
      <c r="L3899" s="3">
        <v>5</v>
      </c>
      <c r="M3899" s="4">
        <v>480</v>
      </c>
      <c r="N3899" s="1" t="s">
        <v>511</v>
      </c>
      <c r="O3899" s="4">
        <v>26000</v>
      </c>
      <c r="P3899" s="4"/>
      <c r="Q3899" s="1" t="s">
        <v>3584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3587</v>
      </c>
      <c r="L3900" s="3">
        <v>5</v>
      </c>
      <c r="M3900" s="4">
        <v>480</v>
      </c>
      <c r="N3900" s="1" t="s">
        <v>511</v>
      </c>
      <c r="O3900" s="4">
        <v>26900</v>
      </c>
      <c r="P3900" s="4"/>
      <c r="Q3900" s="1" t="s">
        <v>3584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3588</v>
      </c>
      <c r="L3901" s="3">
        <v>5</v>
      </c>
      <c r="M3901" s="4">
        <v>480</v>
      </c>
      <c r="N3901" s="1" t="s">
        <v>511</v>
      </c>
      <c r="O3901" s="4">
        <v>20800</v>
      </c>
      <c r="P3901" s="4"/>
      <c r="Q3901" s="1" t="s">
        <v>3584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3589</v>
      </c>
      <c r="I3903" s="2">
        <v>44740</v>
      </c>
      <c r="K3903" s="1" t="s">
        <v>3590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3591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3592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3591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3593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3591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3594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3591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3595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3591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3495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3596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1486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3596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3583</v>
      </c>
      <c r="L3910" s="3">
        <v>5</v>
      </c>
      <c r="M3910" s="4">
        <v>480</v>
      </c>
      <c r="N3910" s="1" t="s">
        <v>511</v>
      </c>
      <c r="O3910" s="4">
        <v>15000</v>
      </c>
      <c r="P3910" s="4"/>
      <c r="Q3910" s="1" t="s">
        <v>3584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3585</v>
      </c>
      <c r="L3911" s="3">
        <v>4</v>
      </c>
      <c r="M3911" s="4">
        <v>384</v>
      </c>
      <c r="N3911" s="1" t="s">
        <v>511</v>
      </c>
      <c r="O3911" s="4">
        <v>16000</v>
      </c>
      <c r="P3911" s="4"/>
      <c r="Q3911" s="1" t="s">
        <v>3584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3586</v>
      </c>
      <c r="L3912" s="3">
        <v>5</v>
      </c>
      <c r="M3912" s="4">
        <v>480</v>
      </c>
      <c r="N3912" s="1" t="s">
        <v>511</v>
      </c>
      <c r="O3912" s="4">
        <v>26000</v>
      </c>
      <c r="P3912" s="4"/>
      <c r="Q3912" s="1" t="s">
        <v>3584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3587</v>
      </c>
      <c r="L3913" s="3">
        <v>5</v>
      </c>
      <c r="M3913" s="4">
        <v>480</v>
      </c>
      <c r="N3913" s="1" t="s">
        <v>511</v>
      </c>
      <c r="O3913" s="4">
        <v>26900</v>
      </c>
      <c r="P3913" s="4"/>
      <c r="Q3913" s="1" t="s">
        <v>3584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3588</v>
      </c>
      <c r="L3914" s="3">
        <v>5</v>
      </c>
      <c r="M3914" s="4">
        <v>480</v>
      </c>
      <c r="N3914" s="1" t="s">
        <v>511</v>
      </c>
      <c r="O3914" s="4">
        <v>20800</v>
      </c>
      <c r="P3914" s="4"/>
      <c r="Q3914" s="1" t="s">
        <v>3584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3597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2004</v>
      </c>
      <c r="O3916" s="4">
        <v>15500</v>
      </c>
      <c r="P3916" s="4"/>
      <c r="Q3916" s="1" t="s">
        <v>3598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2004</v>
      </c>
      <c r="O3917" s="4"/>
      <c r="P3917" s="4"/>
      <c r="Q3917" s="1" t="s">
        <v>3598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3599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3600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1309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3596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1311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3596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2908</v>
      </c>
      <c r="L3921" s="3">
        <v>3</v>
      </c>
      <c r="M3921" s="4">
        <v>864</v>
      </c>
      <c r="N3921" s="1" t="s">
        <v>2004</v>
      </c>
      <c r="O3921" s="4">
        <v>10800</v>
      </c>
      <c r="P3921" s="4"/>
      <c r="Q3921" s="1" t="s">
        <v>3601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3602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3596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1346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3600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2026</v>
      </c>
      <c r="L3924" s="3">
        <v>2</v>
      </c>
      <c r="M3924" s="4">
        <v>576</v>
      </c>
      <c r="N3924" s="1" t="s">
        <v>511</v>
      </c>
      <c r="O3924" s="4">
        <v>6300</v>
      </c>
      <c r="P3924" s="4"/>
      <c r="Q3924" s="1" t="s">
        <v>3603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2715</v>
      </c>
      <c r="L3925" s="3">
        <v>3</v>
      </c>
      <c r="M3925" s="4">
        <v>96</v>
      </c>
      <c r="N3925" s="1" t="s">
        <v>511</v>
      </c>
      <c r="O3925" s="4">
        <v>48000</v>
      </c>
      <c r="P3925" s="4"/>
      <c r="Q3925" s="1" t="s">
        <v>3604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3605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3591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3606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3607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1358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3591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3608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3591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3609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3591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3610</v>
      </c>
      <c r="I3932" s="2">
        <v>44736</v>
      </c>
      <c r="K3932" s="1" t="s">
        <v>3611</v>
      </c>
      <c r="L3932" s="3">
        <v>3</v>
      </c>
      <c r="M3932" s="4">
        <v>360</v>
      </c>
      <c r="N3932" s="1" t="s">
        <v>511</v>
      </c>
      <c r="O3932" s="4">
        <v>18750</v>
      </c>
      <c r="P3932" s="4"/>
      <c r="Q3932" s="1" t="s">
        <v>700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2318</v>
      </c>
      <c r="F3934" s="1" t="s">
        <v>28</v>
      </c>
      <c r="I3934" s="2">
        <v>44741</v>
      </c>
      <c r="K3934" s="1" t="s">
        <v>3553</v>
      </c>
      <c r="L3934" s="3">
        <v>5</v>
      </c>
      <c r="M3934" s="4"/>
      <c r="O3934" s="4"/>
      <c r="P3934" s="4">
        <v>1215000</v>
      </c>
      <c r="Q3934" s="1" t="s">
        <v>3612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2502</v>
      </c>
      <c r="L3935" s="3">
        <v>5</v>
      </c>
      <c r="M3935" s="4"/>
      <c r="O3935" s="4"/>
      <c r="P3935" s="4">
        <v>1215000</v>
      </c>
      <c r="Q3935" s="1" t="s">
        <v>3612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3613</v>
      </c>
      <c r="I3937" s="2">
        <v>44740</v>
      </c>
      <c r="K3937" s="1" t="s">
        <v>3614</v>
      </c>
      <c r="L3937" s="3">
        <v>4</v>
      </c>
      <c r="M3937" s="4">
        <v>400</v>
      </c>
      <c r="N3937" s="1" t="s">
        <v>511</v>
      </c>
      <c r="O3937" s="4">
        <v>6500</v>
      </c>
      <c r="P3937" s="4"/>
      <c r="Q3937" s="1" t="s">
        <v>3615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3616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1568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3617</v>
      </c>
      <c r="H3941" s="1" t="s">
        <v>3618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3619</v>
      </c>
      <c r="H3945" s="1" t="s">
        <v>3620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3621</v>
      </c>
      <c r="K3946" s="1" t="s">
        <v>1000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532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3622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3623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1908</v>
      </c>
      <c r="O3951" s="4">
        <v>130500</v>
      </c>
      <c r="P3951" s="4"/>
      <c r="Q3951" s="1" t="s">
        <v>3624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1908</v>
      </c>
      <c r="O3952" s="4">
        <v>260500</v>
      </c>
      <c r="P3952" s="4"/>
      <c r="Q3952" s="1" t="s">
        <v>3624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3625</v>
      </c>
      <c r="I3954" s="2">
        <v>44739</v>
      </c>
      <c r="K3954" s="1" t="s">
        <v>3626</v>
      </c>
      <c r="L3954" s="3">
        <v>15</v>
      </c>
      <c r="M3954" s="4">
        <v>150</v>
      </c>
      <c r="N3954" s="1" t="s">
        <v>2004</v>
      </c>
      <c r="O3954" s="4">
        <v>77000</v>
      </c>
      <c r="P3954" s="4"/>
      <c r="Q3954" s="1" t="s">
        <v>3627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3628</v>
      </c>
      <c r="I3956" s="2">
        <v>44739</v>
      </c>
      <c r="K3956" s="1" t="s">
        <v>3629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3630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3631</v>
      </c>
      <c r="I3958" s="2">
        <v>44742</v>
      </c>
      <c r="K3958" s="1" t="s">
        <v>1165</v>
      </c>
      <c r="L3958" s="3">
        <v>5</v>
      </c>
      <c r="M3958" s="4">
        <v>720</v>
      </c>
      <c r="N3958" s="1" t="s">
        <v>2004</v>
      </c>
      <c r="O3958" s="4">
        <v>10600</v>
      </c>
      <c r="P3958" s="4"/>
      <c r="Q3958" s="1" t="s">
        <v>3566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3123</v>
      </c>
      <c r="L3959" s="3">
        <v>4</v>
      </c>
      <c r="M3959" s="4">
        <v>576</v>
      </c>
      <c r="N3959" s="1" t="s">
        <v>2004</v>
      </c>
      <c r="O3959" s="4">
        <v>11000</v>
      </c>
      <c r="P3959" s="4"/>
      <c r="Q3959" s="1" t="s">
        <v>3566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2568</v>
      </c>
      <c r="M3960" s="4">
        <v>24</v>
      </c>
      <c r="N3960" s="1" t="s">
        <v>1908</v>
      </c>
      <c r="O3960" s="4">
        <v>12600</v>
      </c>
      <c r="P3960" s="4"/>
      <c r="Q3960" s="1" t="s">
        <v>3570</v>
      </c>
      <c r="R3960" s="5">
        <v>0.1</v>
      </c>
      <c r="S3960" s="5">
        <v>0.05</v>
      </c>
      <c r="T3960" s="4">
        <v>258552</v>
      </c>
      <c r="U3960" s="18" t="s">
        <v>2884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2318</v>
      </c>
      <c r="F3962" s="1" t="s">
        <v>28</v>
      </c>
      <c r="H3962" s="1" t="s">
        <v>3632</v>
      </c>
      <c r="I3962" s="2">
        <v>44743</v>
      </c>
      <c r="K3962" s="1" t="s">
        <v>2501</v>
      </c>
      <c r="L3962" s="3">
        <v>5</v>
      </c>
      <c r="M3962" s="4">
        <v>1200</v>
      </c>
      <c r="N3962" s="1" t="s">
        <v>511</v>
      </c>
      <c r="O3962" s="4">
        <v>5000</v>
      </c>
      <c r="P3962" s="4"/>
      <c r="Q3962" s="1" t="s">
        <v>3633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3634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1908</v>
      </c>
      <c r="O3964" s="4">
        <v>50000</v>
      </c>
      <c r="P3964" s="4"/>
      <c r="Q3964" s="1" t="s">
        <v>3568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1908</v>
      </c>
      <c r="O3965" s="4">
        <v>70000</v>
      </c>
      <c r="P3965" s="4"/>
      <c r="Q3965" s="1" t="s">
        <v>3635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3636</v>
      </c>
      <c r="L3966" s="3">
        <v>2</v>
      </c>
      <c r="M3966" s="4">
        <v>48</v>
      </c>
      <c r="N3966" s="1" t="s">
        <v>1908</v>
      </c>
      <c r="O3966" s="4">
        <v>67500</v>
      </c>
      <c r="P3966" s="4"/>
      <c r="Q3966" s="1" t="s">
        <v>3567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3637</v>
      </c>
      <c r="L3967" s="3">
        <v>2</v>
      </c>
      <c r="M3967" s="4">
        <v>32</v>
      </c>
      <c r="N3967" s="1" t="s">
        <v>1908</v>
      </c>
      <c r="O3967" s="4">
        <v>85000</v>
      </c>
      <c r="P3967" s="4"/>
      <c r="Q3967" s="1" t="s">
        <v>3638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3639</v>
      </c>
      <c r="L3968" s="3">
        <v>2</v>
      </c>
      <c r="M3968" s="4">
        <v>32</v>
      </c>
      <c r="N3968" s="1" t="s">
        <v>1908</v>
      </c>
      <c r="O3968" s="4">
        <v>120000</v>
      </c>
      <c r="P3968" s="4"/>
      <c r="Q3968" s="1" t="s">
        <v>3638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1707</v>
      </c>
      <c r="L3969" s="3">
        <v>3</v>
      </c>
      <c r="M3969" s="4">
        <v>144</v>
      </c>
      <c r="N3969" s="1" t="s">
        <v>1908</v>
      </c>
      <c r="O3969" s="4">
        <v>27500</v>
      </c>
      <c r="P3969" s="4"/>
      <c r="Q3969" s="1" t="s">
        <v>3572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3640</v>
      </c>
      <c r="L3970" s="3">
        <v>2</v>
      </c>
      <c r="M3970" s="4">
        <v>120</v>
      </c>
      <c r="N3970" s="1" t="s">
        <v>1908</v>
      </c>
      <c r="O3970" s="4">
        <v>19000</v>
      </c>
      <c r="P3970" s="4"/>
      <c r="Q3970" s="1" t="s">
        <v>3641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3642</v>
      </c>
      <c r="L3971" s="3">
        <v>2</v>
      </c>
      <c r="M3971" s="4">
        <v>1000</v>
      </c>
      <c r="N3971" s="1" t="s">
        <v>3126</v>
      </c>
      <c r="O3971" s="4">
        <v>4700</v>
      </c>
      <c r="P3971" s="4"/>
      <c r="Q3971" s="1" t="s">
        <v>3643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3644</v>
      </c>
      <c r="F3973" s="1" t="s">
        <v>28</v>
      </c>
      <c r="G3973" s="1" t="s">
        <v>3645</v>
      </c>
      <c r="H3973" s="1" t="s">
        <v>3646</v>
      </c>
      <c r="K3973" s="1" t="s">
        <v>3647</v>
      </c>
      <c r="L3973" s="3">
        <v>40</v>
      </c>
      <c r="M3973" s="4">
        <v>5760</v>
      </c>
      <c r="N3973" s="1" t="s">
        <v>511</v>
      </c>
      <c r="O3973" s="4">
        <v>12500</v>
      </c>
      <c r="P3973" s="4"/>
      <c r="Q3973" s="1" t="s">
        <v>715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3644</v>
      </c>
      <c r="F3975" s="1" t="s">
        <v>28</v>
      </c>
      <c r="G3975" s="1" t="s">
        <v>3648</v>
      </c>
      <c r="H3975" s="1" t="s">
        <v>3649</v>
      </c>
      <c r="I3975" s="2">
        <v>44742</v>
      </c>
      <c r="K3975" s="1" t="s">
        <v>3104</v>
      </c>
      <c r="L3975" s="3">
        <v>20</v>
      </c>
      <c r="M3975" s="4">
        <v>3840</v>
      </c>
      <c r="N3975" s="1" t="s">
        <v>511</v>
      </c>
      <c r="O3975" s="4">
        <v>13000</v>
      </c>
      <c r="P3975" s="4"/>
      <c r="Q3975" s="1" t="s">
        <v>702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3650</v>
      </c>
      <c r="L3976" s="3">
        <v>10</v>
      </c>
      <c r="M3976" s="4">
        <v>2000</v>
      </c>
      <c r="N3976" s="1" t="s">
        <v>511</v>
      </c>
      <c r="O3976" s="4">
        <v>3350</v>
      </c>
      <c r="P3976" s="4"/>
      <c r="Q3976" s="1" t="s">
        <v>705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605</v>
      </c>
      <c r="F3978" s="1" t="s">
        <v>28</v>
      </c>
      <c r="G3978" s="1" t="s">
        <v>3651</v>
      </c>
      <c r="I3978" s="2">
        <v>44741</v>
      </c>
      <c r="K3978" s="1" t="s">
        <v>3652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3641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614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3653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1118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3653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3654</v>
      </c>
      <c r="I3982" s="2">
        <v>44742</v>
      </c>
      <c r="K3982" s="1" t="s">
        <v>3655</v>
      </c>
      <c r="L3982" s="3">
        <v>3</v>
      </c>
      <c r="M3982" s="4">
        <v>540</v>
      </c>
      <c r="N3982" s="1" t="s">
        <v>511</v>
      </c>
      <c r="O3982" s="4">
        <v>11000</v>
      </c>
      <c r="P3982" s="4"/>
      <c r="Q3982" s="1" t="s">
        <v>3612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3656</v>
      </c>
      <c r="L3983" s="3">
        <v>3</v>
      </c>
      <c r="M3983" s="4">
        <v>540</v>
      </c>
      <c r="N3983" s="1" t="s">
        <v>511</v>
      </c>
      <c r="O3983" s="4">
        <v>11000</v>
      </c>
      <c r="P3983" s="4"/>
      <c r="Q3983" s="1" t="s">
        <v>3612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3657</v>
      </c>
      <c r="L3984" s="3">
        <v>10</v>
      </c>
      <c r="M3984" s="4">
        <v>120</v>
      </c>
      <c r="N3984" s="1" t="s">
        <v>511</v>
      </c>
      <c r="O3984" s="4">
        <v>66000</v>
      </c>
      <c r="P3984" s="4"/>
      <c r="Q3984" s="1" t="s">
        <v>2052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3658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3607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3659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3607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3660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3607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3661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3607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3583</v>
      </c>
      <c r="L3989" s="3">
        <v>5</v>
      </c>
      <c r="M3989" s="4">
        <v>480</v>
      </c>
      <c r="N3989" s="1" t="s">
        <v>511</v>
      </c>
      <c r="O3989" s="4">
        <v>15000</v>
      </c>
      <c r="P3989" s="4"/>
      <c r="Q3989" s="1" t="s">
        <v>3584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3662</v>
      </c>
      <c r="L3990" s="3">
        <v>1</v>
      </c>
      <c r="M3990" s="4">
        <v>84</v>
      </c>
      <c r="N3990" s="1" t="s">
        <v>511</v>
      </c>
      <c r="O3990" s="4">
        <v>15000</v>
      </c>
      <c r="P3990" s="4"/>
      <c r="Q3990" s="1" t="s">
        <v>3663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3664</v>
      </c>
      <c r="L3991" s="3">
        <v>1</v>
      </c>
      <c r="M3991" s="4">
        <v>58</v>
      </c>
      <c r="N3991" s="1" t="s">
        <v>511</v>
      </c>
      <c r="O3991" s="4">
        <v>16000</v>
      </c>
      <c r="P3991" s="4"/>
      <c r="Q3991" s="1" t="s">
        <v>3665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3666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3667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3668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3669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3670</v>
      </c>
      <c r="H3997" s="1" t="s">
        <v>3671</v>
      </c>
      <c r="I3997" s="2">
        <v>44744</v>
      </c>
      <c r="K3997" s="1" t="s">
        <v>2202</v>
      </c>
      <c r="L3997" s="3">
        <v>2</v>
      </c>
      <c r="M3997" s="4"/>
      <c r="O3997" s="4"/>
      <c r="P3997" s="4">
        <v>2250000</v>
      </c>
      <c r="Q3997" s="1" t="s">
        <v>3672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1686</v>
      </c>
      <c r="L3998" s="3">
        <v>3</v>
      </c>
      <c r="M3998" s="4"/>
      <c r="O3998" s="4"/>
      <c r="P3998" s="4">
        <v>2952000</v>
      </c>
      <c r="Q3998" s="1" t="s">
        <v>3084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3673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3674</v>
      </c>
      <c r="L4000" s="3">
        <v>1</v>
      </c>
      <c r="M4000" s="4"/>
      <c r="O4000" s="4"/>
      <c r="P4000" s="4">
        <v>1740000</v>
      </c>
      <c r="Q4000" s="1" t="s">
        <v>3675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3676</v>
      </c>
      <c r="I4002" s="2">
        <v>44743</v>
      </c>
      <c r="K4002" s="1" t="s">
        <v>3091</v>
      </c>
      <c r="L4002" s="3">
        <v>1</v>
      </c>
      <c r="M4002" s="4">
        <v>48</v>
      </c>
      <c r="N4002" s="1" t="s">
        <v>1908</v>
      </c>
      <c r="O4002" s="4">
        <v>55800</v>
      </c>
      <c r="P4002" s="4"/>
      <c r="Q4002" s="1" t="s">
        <v>3572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511</v>
      </c>
      <c r="O4003" s="4">
        <v>18800</v>
      </c>
      <c r="P4003" s="4"/>
      <c r="Q4003" s="1" t="s">
        <v>2301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3123</v>
      </c>
      <c r="L4004" s="3">
        <v>5</v>
      </c>
      <c r="M4004" s="4">
        <v>720</v>
      </c>
      <c r="N4004" s="1" t="s">
        <v>2004</v>
      </c>
      <c r="O4004" s="4">
        <v>11000</v>
      </c>
      <c r="P4004" s="4"/>
      <c r="Q4004" s="1" t="s">
        <v>3566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1771</v>
      </c>
      <c r="L4005" s="3">
        <v>1</v>
      </c>
      <c r="M4005" s="4">
        <v>24</v>
      </c>
      <c r="N4005" s="1" t="s">
        <v>2004</v>
      </c>
      <c r="O4005" s="4">
        <v>66900</v>
      </c>
      <c r="P4005" s="4"/>
      <c r="Q4005" s="1" t="s">
        <v>3677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2568</v>
      </c>
      <c r="M4006" s="4">
        <v>36</v>
      </c>
      <c r="N4006" s="1" t="s">
        <v>1908</v>
      </c>
      <c r="O4006" s="4">
        <v>12600</v>
      </c>
      <c r="P4006" s="4"/>
      <c r="Q4006" s="1" t="s">
        <v>3570</v>
      </c>
      <c r="R4006" s="5">
        <v>0.1</v>
      </c>
      <c r="S4006" s="5">
        <v>0.05</v>
      </c>
      <c r="T4006" s="4">
        <v>387828</v>
      </c>
      <c r="U4006" s="18" t="s">
        <v>3678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3679</v>
      </c>
      <c r="F4008" s="1" t="s">
        <v>28</v>
      </c>
      <c r="G4008" s="1" t="s">
        <v>3680</v>
      </c>
      <c r="I4008" s="2">
        <v>44746</v>
      </c>
      <c r="K4008" s="1" t="s">
        <v>645</v>
      </c>
      <c r="L4008" s="3">
        <v>6</v>
      </c>
      <c r="M4008" s="4">
        <v>1800</v>
      </c>
      <c r="N4008" s="1" t="s">
        <v>1568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3681</v>
      </c>
      <c r="L4009" s="3">
        <v>2</v>
      </c>
      <c r="M4009" s="4">
        <v>600</v>
      </c>
      <c r="N4009" s="1" t="s">
        <v>1568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3682</v>
      </c>
      <c r="I4011" s="2">
        <v>44744</v>
      </c>
      <c r="J4011" s="1" t="s">
        <v>2631</v>
      </c>
      <c r="K4011" s="1" t="s">
        <v>2632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3600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1343</v>
      </c>
      <c r="K4012" s="1" t="s">
        <v>1344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3600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3683</v>
      </c>
      <c r="K4013" s="1" t="s">
        <v>3684</v>
      </c>
      <c r="L4013" s="3">
        <v>3</v>
      </c>
      <c r="M4013" s="4">
        <v>540</v>
      </c>
      <c r="N4013" s="1" t="s">
        <v>511</v>
      </c>
      <c r="O4013" s="4">
        <v>27500</v>
      </c>
      <c r="P4013" s="4"/>
      <c r="Q4013" s="1" t="s">
        <v>3612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3644</v>
      </c>
      <c r="F4015" s="1" t="s">
        <v>28</v>
      </c>
      <c r="G4015" s="1" t="s">
        <v>3685</v>
      </c>
      <c r="J4015" s="1" t="s">
        <v>3686</v>
      </c>
      <c r="K4015" s="1" t="s">
        <v>3687</v>
      </c>
      <c r="L4015" s="3">
        <v>4</v>
      </c>
      <c r="M4015" s="4">
        <v>640</v>
      </c>
      <c r="N4015" s="1" t="s">
        <v>511</v>
      </c>
      <c r="O4015" s="4">
        <v>10500</v>
      </c>
      <c r="P4015" s="4"/>
      <c r="Q4015" s="1" t="s">
        <v>719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3688</v>
      </c>
      <c r="K4017" s="1" t="s">
        <v>3689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3690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3691</v>
      </c>
      <c r="I4019" s="2">
        <v>44742</v>
      </c>
      <c r="K4019" s="1" t="s">
        <v>3692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3693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3694</v>
      </c>
      <c r="I4021" s="2">
        <v>44742</v>
      </c>
      <c r="K4021" s="1" t="s">
        <v>3695</v>
      </c>
      <c r="L4021" s="3">
        <v>2</v>
      </c>
      <c r="M4021" s="4">
        <v>287</v>
      </c>
      <c r="N4021" s="1" t="s">
        <v>511</v>
      </c>
      <c r="O4021" s="4">
        <v>20500</v>
      </c>
      <c r="P4021" s="4"/>
      <c r="Q4021" s="1" t="s">
        <v>715</v>
      </c>
      <c r="R4021" s="5"/>
      <c r="S4021" s="5"/>
      <c r="T4021" s="4"/>
      <c r="U4021" s="18" t="s">
        <v>3696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3697</v>
      </c>
      <c r="F4023" s="1" t="s">
        <v>28</v>
      </c>
      <c r="G4023" s="1" t="s">
        <v>3698</v>
      </c>
      <c r="I4023" s="2">
        <v>44744</v>
      </c>
      <c r="K4023" s="1" t="s">
        <v>3699</v>
      </c>
      <c r="L4023" s="3">
        <v>1</v>
      </c>
      <c r="M4023" s="4">
        <v>280</v>
      </c>
      <c r="N4023" s="1" t="s">
        <v>1568</v>
      </c>
      <c r="O4023" s="4">
        <v>17000</v>
      </c>
      <c r="P4023" s="4"/>
      <c r="Q4023" s="1" t="s">
        <v>3700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3701</v>
      </c>
      <c r="L4024" s="3">
        <v>1</v>
      </c>
      <c r="M4024" s="4">
        <v>50</v>
      </c>
      <c r="N4024" s="1" t="s">
        <v>3702</v>
      </c>
      <c r="O4024" s="4">
        <v>125000</v>
      </c>
      <c r="P4024" s="4"/>
      <c r="Q4024" s="1" t="s">
        <v>3703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3704</v>
      </c>
      <c r="L4025" s="3">
        <v>2</v>
      </c>
      <c r="M4025" s="4">
        <v>150</v>
      </c>
      <c r="N4025" s="1" t="s">
        <v>3702</v>
      </c>
      <c r="O4025" s="4">
        <v>80000</v>
      </c>
      <c r="P4025" s="4"/>
      <c r="Q4025" s="1" t="s">
        <v>3705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3706</v>
      </c>
      <c r="L4026" s="3">
        <v>3</v>
      </c>
      <c r="M4026" s="4">
        <v>150</v>
      </c>
      <c r="N4026" s="1" t="s">
        <v>3702</v>
      </c>
      <c r="O4026" s="4">
        <v>110000</v>
      </c>
      <c r="P4026" s="4"/>
      <c r="Q4026" s="1" t="s">
        <v>3703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2336</v>
      </c>
      <c r="L4027" s="3">
        <v>1</v>
      </c>
      <c r="M4027" s="4">
        <v>50</v>
      </c>
      <c r="N4027" s="1" t="s">
        <v>3702</v>
      </c>
      <c r="O4027" s="4">
        <v>75000</v>
      </c>
      <c r="P4027" s="4"/>
      <c r="Q4027" s="1" t="s">
        <v>3703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3707</v>
      </c>
      <c r="L4028" s="3">
        <v>1</v>
      </c>
      <c r="M4028" s="4">
        <v>60</v>
      </c>
      <c r="N4028" s="1" t="s">
        <v>3702</v>
      </c>
      <c r="O4028" s="4">
        <v>67500</v>
      </c>
      <c r="P4028" s="4"/>
      <c r="Q4028" s="1" t="s">
        <v>3708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3709</v>
      </c>
      <c r="L4029" s="3">
        <v>1</v>
      </c>
      <c r="M4029" s="4">
        <v>50</v>
      </c>
      <c r="N4029" s="1" t="s">
        <v>3702</v>
      </c>
      <c r="O4029" s="4">
        <v>90000</v>
      </c>
      <c r="P4029" s="4"/>
      <c r="Q4029" s="1" t="s">
        <v>3710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1653</v>
      </c>
      <c r="L4030" s="3">
        <v>1</v>
      </c>
      <c r="M4030" s="4">
        <v>50</v>
      </c>
      <c r="N4030" s="1" t="s">
        <v>3702</v>
      </c>
      <c r="O4030" s="4">
        <v>75000</v>
      </c>
      <c r="P4030" s="4"/>
      <c r="Q4030" s="1" t="s">
        <v>3703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1657</v>
      </c>
      <c r="L4031" s="3">
        <v>1</v>
      </c>
      <c r="M4031" s="4">
        <v>50</v>
      </c>
      <c r="N4031" s="1" t="s">
        <v>3702</v>
      </c>
      <c r="O4031" s="4">
        <v>105000</v>
      </c>
      <c r="P4031" s="4"/>
      <c r="Q4031" s="1" t="s">
        <v>3703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3711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3712</v>
      </c>
      <c r="M4034" s="4">
        <v>6</v>
      </c>
      <c r="N4034" s="1" t="s">
        <v>192</v>
      </c>
      <c r="O4034" s="4">
        <v>13000</v>
      </c>
      <c r="P4034" s="4"/>
      <c r="Q4034" s="1" t="s">
        <v>3713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3714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511</v>
      </c>
      <c r="O4036" s="4">
        <v>4100</v>
      </c>
      <c r="P4036" s="4"/>
      <c r="Q4036" s="1" t="s">
        <v>3715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921</v>
      </c>
      <c r="L4037" s="3">
        <v>5</v>
      </c>
      <c r="M4037" s="4">
        <v>720</v>
      </c>
      <c r="N4037" s="1" t="s">
        <v>511</v>
      </c>
      <c r="O4037" s="4">
        <v>6300</v>
      </c>
      <c r="P4037" s="4"/>
      <c r="Q4037" s="1" t="s">
        <v>3715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3716</v>
      </c>
      <c r="L4038" s="3">
        <v>2</v>
      </c>
      <c r="M4038" s="4">
        <v>288</v>
      </c>
      <c r="N4038" s="1" t="s">
        <v>511</v>
      </c>
      <c r="O4038" s="4">
        <v>7700</v>
      </c>
      <c r="P4038" s="4"/>
      <c r="Q4038" s="1" t="s">
        <v>3715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3717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2004</v>
      </c>
      <c r="O4040" s="4">
        <v>11600</v>
      </c>
      <c r="P4040" s="4"/>
      <c r="Q4040" s="1" t="s">
        <v>3566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2568</v>
      </c>
      <c r="M4041" s="4">
        <v>36</v>
      </c>
      <c r="N4041" s="1" t="s">
        <v>1908</v>
      </c>
      <c r="O4041" s="4">
        <v>12600</v>
      </c>
      <c r="P4041" s="4"/>
      <c r="Q4041" s="1" t="s">
        <v>3570</v>
      </c>
      <c r="R4041" s="5">
        <v>0.1</v>
      </c>
      <c r="S4041" s="5">
        <v>0.05</v>
      </c>
      <c r="T4041" s="4"/>
      <c r="U4041" s="18" t="s">
        <v>3678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2174</v>
      </c>
      <c r="L4042" s="3">
        <v>3</v>
      </c>
      <c r="M4042" s="4">
        <v>216</v>
      </c>
      <c r="N4042" s="1" t="s">
        <v>2004</v>
      </c>
      <c r="O4042" s="4">
        <v>19200</v>
      </c>
      <c r="P4042" s="4"/>
      <c r="Q4042" s="1" t="s">
        <v>3576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3718</v>
      </c>
      <c r="I4044" s="2">
        <v>44747</v>
      </c>
      <c r="K4044" s="1" t="s">
        <v>1686</v>
      </c>
      <c r="L4044" s="3">
        <v>2</v>
      </c>
      <c r="M4044" s="4"/>
      <c r="O4044" s="4"/>
      <c r="P4044" s="4">
        <v>2952000</v>
      </c>
      <c r="Q4044" s="1" t="s">
        <v>3675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532</v>
      </c>
      <c r="L4045" s="3">
        <v>6</v>
      </c>
      <c r="M4045" s="4"/>
      <c r="O4045" s="4"/>
      <c r="P4045" s="4">
        <v>3758400</v>
      </c>
      <c r="Q4045" s="1" t="s">
        <v>3557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3557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3557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3557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3719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3557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532</v>
      </c>
      <c r="L4050" s="3">
        <v>5</v>
      </c>
      <c r="M4050" s="4"/>
      <c r="O4050" s="4"/>
      <c r="P4050" s="4">
        <v>3758400</v>
      </c>
      <c r="Q4050" s="1" t="s">
        <v>3557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3720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3673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532</v>
      </c>
      <c r="L4053" s="3">
        <v>4</v>
      </c>
      <c r="M4053" s="4"/>
      <c r="O4053" s="4"/>
      <c r="P4053" s="4">
        <v>3758400</v>
      </c>
      <c r="Q4053" s="1" t="s">
        <v>3557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1000</v>
      </c>
      <c r="L4054" s="3">
        <v>3</v>
      </c>
      <c r="M4054" s="4"/>
      <c r="O4054" s="4"/>
      <c r="P4054" s="4">
        <v>3369600</v>
      </c>
      <c r="Q4054" s="1" t="s">
        <v>3557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637</v>
      </c>
      <c r="L4055" s="3">
        <v>2</v>
      </c>
      <c r="M4055" s="4"/>
      <c r="O4055" s="4"/>
      <c r="P4055" s="4">
        <v>3758400</v>
      </c>
      <c r="Q4055" s="1" t="s">
        <v>3557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2774</v>
      </c>
      <c r="F4057" s="1" t="s">
        <v>28</v>
      </c>
      <c r="G4057" s="1" t="s">
        <v>3721</v>
      </c>
      <c r="K4057" s="1" t="s">
        <v>3722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3723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2318</v>
      </c>
      <c r="F4059" s="1" t="s">
        <v>28</v>
      </c>
      <c r="I4059" s="2">
        <v>44746</v>
      </c>
      <c r="K4059" s="1" t="s">
        <v>3724</v>
      </c>
      <c r="L4059" s="3">
        <v>5</v>
      </c>
      <c r="M4059" s="4">
        <v>1200</v>
      </c>
      <c r="N4059" s="1" t="s">
        <v>511</v>
      </c>
      <c r="O4059" s="4">
        <v>5000</v>
      </c>
      <c r="P4059" s="4">
        <v>1200000</v>
      </c>
      <c r="Q4059" s="1" t="s">
        <v>3633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3553</v>
      </c>
      <c r="L4060" s="3">
        <v>5</v>
      </c>
      <c r="M4060" s="4">
        <v>900</v>
      </c>
      <c r="N4060" s="1" t="s">
        <v>511</v>
      </c>
      <c r="O4060" s="4">
        <v>6750</v>
      </c>
      <c r="P4060" s="4">
        <v>1215000</v>
      </c>
      <c r="Q4060" s="1" t="s">
        <v>3612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3725</v>
      </c>
      <c r="I4062" s="2">
        <v>44748</v>
      </c>
      <c r="K4062" s="1" t="s">
        <v>3726</v>
      </c>
      <c r="L4062" s="3">
        <v>1</v>
      </c>
      <c r="M4062" s="4"/>
      <c r="O4062" s="4"/>
      <c r="P4062" s="4">
        <v>1069200</v>
      </c>
      <c r="Q4062" s="1" t="s">
        <v>3727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2763</v>
      </c>
      <c r="L4063" s="3">
        <v>1</v>
      </c>
      <c r="M4063" s="4"/>
      <c r="O4063" s="4"/>
      <c r="P4063" s="4">
        <v>2160000</v>
      </c>
      <c r="Q4063" s="1" t="s">
        <v>3728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3084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1000</v>
      </c>
      <c r="L4065" s="3">
        <v>1</v>
      </c>
      <c r="M4065" s="4"/>
      <c r="O4065" s="4"/>
      <c r="P4065" s="4">
        <v>3369600</v>
      </c>
      <c r="Q4065" s="1" t="s">
        <v>3557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3729</v>
      </c>
      <c r="L4066" s="3">
        <v>1</v>
      </c>
      <c r="M4066" s="4"/>
      <c r="O4066" s="4"/>
      <c r="P4066" s="4">
        <v>2520000</v>
      </c>
      <c r="Q4066" s="1" t="s">
        <v>3730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1615</v>
      </c>
      <c r="L4067" s="3">
        <v>1</v>
      </c>
      <c r="M4067" s="4"/>
      <c r="O4067" s="4"/>
      <c r="P4067" s="4">
        <v>708000</v>
      </c>
      <c r="Q4067" s="1" t="s">
        <v>3731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1686</v>
      </c>
      <c r="L4068" s="3">
        <v>1</v>
      </c>
      <c r="M4068" s="4"/>
      <c r="O4068" s="4"/>
      <c r="P4068" s="4">
        <v>2952000</v>
      </c>
      <c r="Q4068" s="1" t="s">
        <v>3084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632</v>
      </c>
      <c r="L4069" s="3">
        <v>4</v>
      </c>
      <c r="M4069" s="4"/>
      <c r="O4069" s="4"/>
      <c r="P4069" s="4">
        <v>1641600</v>
      </c>
      <c r="Q4069" s="1" t="s">
        <v>3673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3673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3732</v>
      </c>
      <c r="I4072" s="2">
        <v>44749</v>
      </c>
      <c r="K4072" s="1" t="s">
        <v>3733</v>
      </c>
      <c r="L4072" s="3">
        <v>2</v>
      </c>
      <c r="M4072" s="4"/>
      <c r="O4072" s="4"/>
      <c r="P4072" s="4">
        <v>588000</v>
      </c>
      <c r="Q4072" s="1" t="s">
        <v>3734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3735</v>
      </c>
      <c r="L4073" s="3">
        <v>1</v>
      </c>
      <c r="M4073" s="4"/>
      <c r="O4073" s="4"/>
      <c r="P4073" s="4">
        <v>588000</v>
      </c>
      <c r="Q4073" s="1" t="s">
        <v>3736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3737</v>
      </c>
      <c r="L4074" s="3">
        <v>10</v>
      </c>
      <c r="M4074" s="4"/>
      <c r="O4074" s="4"/>
      <c r="P4074" s="4">
        <v>1275000</v>
      </c>
      <c r="Q4074" s="1" t="s">
        <v>3738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637</v>
      </c>
      <c r="L4075" s="3">
        <v>1</v>
      </c>
      <c r="M4075" s="4"/>
      <c r="O4075" s="4"/>
      <c r="P4075" s="4">
        <v>3758400</v>
      </c>
      <c r="Q4075" s="1" t="s">
        <v>3557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532</v>
      </c>
      <c r="L4076" s="3">
        <v>3</v>
      </c>
      <c r="M4076" s="4"/>
      <c r="O4076" s="4"/>
      <c r="P4076" s="4">
        <v>3758400</v>
      </c>
      <c r="Q4076" s="1" t="s">
        <v>3557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3739</v>
      </c>
      <c r="L4077" s="3">
        <v>1</v>
      </c>
      <c r="M4077" s="4"/>
      <c r="O4077" s="4"/>
      <c r="P4077" s="4">
        <v>2160000</v>
      </c>
      <c r="Q4077" s="1" t="s">
        <v>3740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3741</v>
      </c>
      <c r="I4079" s="2">
        <v>44749</v>
      </c>
      <c r="K4079" s="1" t="s">
        <v>3146</v>
      </c>
      <c r="L4079" s="3">
        <v>2</v>
      </c>
      <c r="M4079" s="4"/>
      <c r="O4079" s="4"/>
      <c r="P4079" s="4">
        <v>1500000</v>
      </c>
      <c r="Q4079" s="1" t="s">
        <v>3742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3742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1688</v>
      </c>
      <c r="L4081" s="3">
        <v>1</v>
      </c>
      <c r="M4081" s="4"/>
      <c r="O4081" s="4"/>
      <c r="P4081" s="4">
        <v>1900800</v>
      </c>
      <c r="Q4081" s="1" t="s">
        <v>3673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702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3584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3084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2202</v>
      </c>
      <c r="L4085" s="3">
        <v>2</v>
      </c>
      <c r="M4085" s="4"/>
      <c r="O4085" s="4"/>
      <c r="P4085" s="4">
        <v>2250000</v>
      </c>
      <c r="Q4085" s="1" t="s">
        <v>3672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3743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3673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3744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3744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3564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3745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3746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3747</v>
      </c>
      <c r="L4093" s="3">
        <v>1</v>
      </c>
      <c r="M4093" s="4"/>
      <c r="O4093" s="4"/>
      <c r="P4093" s="4">
        <v>1548000</v>
      </c>
      <c r="Q4093" s="1" t="s">
        <v>3748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3749</v>
      </c>
      <c r="I4095" s="2">
        <v>44748</v>
      </c>
      <c r="K4095" s="1" t="s">
        <v>3750</v>
      </c>
      <c r="L4095" s="3">
        <v>1</v>
      </c>
      <c r="M4095" s="4">
        <v>288</v>
      </c>
      <c r="N4095" s="1" t="s">
        <v>511</v>
      </c>
      <c r="O4095" s="4">
        <v>10600</v>
      </c>
      <c r="P4095" s="4"/>
      <c r="Q4095" s="1" t="s">
        <v>3751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2303</v>
      </c>
      <c r="L4096" s="3">
        <v>2</v>
      </c>
      <c r="M4096" s="4">
        <v>1536</v>
      </c>
      <c r="N4096" s="1" t="s">
        <v>511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3752</v>
      </c>
      <c r="L4097" s="3">
        <v>1</v>
      </c>
      <c r="M4097" s="4">
        <v>96</v>
      </c>
      <c r="N4097" s="1" t="s">
        <v>2004</v>
      </c>
      <c r="O4097" s="4">
        <v>25700</v>
      </c>
      <c r="P4097" s="4"/>
      <c r="Q4097" s="1" t="s">
        <v>3753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511</v>
      </c>
      <c r="O4098" s="4">
        <v>18800</v>
      </c>
      <c r="P4098" s="4"/>
      <c r="Q4098" s="1" t="s">
        <v>2301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3754</v>
      </c>
      <c r="I4100" s="2">
        <v>44748</v>
      </c>
      <c r="K4100" s="1" t="s">
        <v>1628</v>
      </c>
      <c r="L4100" s="3">
        <v>2</v>
      </c>
      <c r="M4100" s="4">
        <v>10</v>
      </c>
      <c r="N4100" s="1" t="s">
        <v>3090</v>
      </c>
      <c r="O4100" s="4">
        <v>177000</v>
      </c>
      <c r="P4100" s="4"/>
      <c r="Q4100" s="1" t="s">
        <v>3746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2568</v>
      </c>
      <c r="M4101" s="4">
        <v>12</v>
      </c>
      <c r="N4101" s="1" t="s">
        <v>1908</v>
      </c>
      <c r="O4101" s="4">
        <v>12600</v>
      </c>
      <c r="P4101" s="4"/>
      <c r="Q4101" s="1" t="s">
        <v>3570</v>
      </c>
      <c r="R4101" s="5">
        <v>0.125</v>
      </c>
      <c r="S4101" s="5">
        <v>0.05</v>
      </c>
      <c r="T4101" s="4"/>
      <c r="U4101" s="18" t="s">
        <v>3755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2004</v>
      </c>
      <c r="O4102" s="4">
        <v>11900</v>
      </c>
      <c r="P4102" s="4"/>
      <c r="Q4102" s="1" t="s">
        <v>3566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746</v>
      </c>
      <c r="L4103" s="3">
        <v>2</v>
      </c>
      <c r="M4103" s="4">
        <v>144</v>
      </c>
      <c r="N4103" s="1" t="s">
        <v>2004</v>
      </c>
      <c r="O4103" s="4">
        <v>23000</v>
      </c>
      <c r="P4103" s="4"/>
      <c r="Q4103" s="1" t="s">
        <v>3237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787</v>
      </c>
      <c r="L4104" s="3">
        <v>5</v>
      </c>
      <c r="M4104" s="4">
        <v>240</v>
      </c>
      <c r="N4104" s="1" t="s">
        <v>2004</v>
      </c>
      <c r="O4104" s="4">
        <v>28700</v>
      </c>
      <c r="P4104" s="4"/>
      <c r="Q4104" s="1" t="s">
        <v>3569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1769</v>
      </c>
      <c r="L4105" s="3">
        <v>2</v>
      </c>
      <c r="M4105" s="4">
        <v>48</v>
      </c>
      <c r="N4105" s="1" t="s">
        <v>2004</v>
      </c>
      <c r="O4105" s="4">
        <v>58900</v>
      </c>
      <c r="P4105" s="4"/>
      <c r="Q4105" s="1" t="s">
        <v>3677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2568</v>
      </c>
      <c r="M4106" s="4">
        <v>84</v>
      </c>
      <c r="N4106" s="1" t="s">
        <v>1908</v>
      </c>
      <c r="O4106" s="4">
        <v>12600</v>
      </c>
      <c r="P4106" s="4"/>
      <c r="Q4106" s="1" t="s">
        <v>3570</v>
      </c>
      <c r="R4106" s="5">
        <v>0.125</v>
      </c>
      <c r="S4106" s="5">
        <v>0.05</v>
      </c>
      <c r="T4106" s="4">
        <v>1005480</v>
      </c>
      <c r="U4106" s="18" t="s">
        <v>3756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762</v>
      </c>
      <c r="F4108" s="1" t="s">
        <v>58</v>
      </c>
      <c r="G4108" s="1" t="s">
        <v>3757</v>
      </c>
      <c r="I4108" s="2">
        <v>44749</v>
      </c>
      <c r="K4108" s="1" t="s">
        <v>3758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3591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3759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3591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3760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3591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3761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3591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3762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3591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3763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3591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3764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3591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762</v>
      </c>
      <c r="F4116" s="1" t="s">
        <v>58</v>
      </c>
      <c r="G4116" s="1" t="s">
        <v>3765</v>
      </c>
      <c r="I4116" s="2">
        <v>44749</v>
      </c>
      <c r="K4116" s="1" t="s">
        <v>3766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3591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3767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3591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3768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3591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3769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3591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3770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3591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3771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3591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3772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3591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3773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3591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3774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3591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1371</v>
      </c>
      <c r="F4126" s="1" t="s">
        <v>28</v>
      </c>
      <c r="G4126" s="1" t="s">
        <v>3775</v>
      </c>
      <c r="I4126" s="2">
        <v>44747</v>
      </c>
      <c r="K4126" s="1" t="s">
        <v>1378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3776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3777</v>
      </c>
      <c r="K4127" s="1" t="s">
        <v>1383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3693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3778</v>
      </c>
      <c r="I4129" s="2">
        <v>44749</v>
      </c>
      <c r="K4129" s="1" t="s">
        <v>3779</v>
      </c>
      <c r="L4129" s="3">
        <v>3</v>
      </c>
      <c r="M4129" s="4">
        <v>540</v>
      </c>
      <c r="N4129" s="1" t="s">
        <v>511</v>
      </c>
      <c r="O4129" s="4">
        <v>15250</v>
      </c>
      <c r="P4129" s="4"/>
      <c r="Q4129" s="1" t="s">
        <v>3612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3656</v>
      </c>
      <c r="L4130" s="3">
        <v>2</v>
      </c>
      <c r="M4130" s="4">
        <v>360</v>
      </c>
      <c r="N4130" s="1" t="s">
        <v>511</v>
      </c>
      <c r="O4130" s="4">
        <v>11000</v>
      </c>
      <c r="P4130" s="4"/>
      <c r="Q4130" s="1" t="s">
        <v>3612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2947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3591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3780</v>
      </c>
      <c r="I4133" s="2">
        <v>44749</v>
      </c>
      <c r="K4133" s="1" t="s">
        <v>3656</v>
      </c>
      <c r="L4133" s="3">
        <v>2</v>
      </c>
      <c r="M4133" s="4">
        <v>360</v>
      </c>
      <c r="N4133" s="1" t="s">
        <v>511</v>
      </c>
      <c r="O4133" s="4">
        <v>11000</v>
      </c>
      <c r="P4133" s="4"/>
      <c r="Q4133" s="1" t="s">
        <v>3612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605</v>
      </c>
      <c r="F4135" s="1" t="s">
        <v>28</v>
      </c>
      <c r="G4135" s="1">
        <v>2201355</v>
      </c>
      <c r="I4135" s="2">
        <v>44748</v>
      </c>
      <c r="K4135" s="1" t="s">
        <v>3781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3782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2318</v>
      </c>
      <c r="F4137" s="1" t="s">
        <v>28</v>
      </c>
      <c r="H4137" s="1">
        <v>3108</v>
      </c>
      <c r="I4137" s="2">
        <v>44749</v>
      </c>
      <c r="K4137" s="1" t="s">
        <v>3553</v>
      </c>
      <c r="L4137" s="3">
        <v>5</v>
      </c>
      <c r="M4137" s="4">
        <v>900</v>
      </c>
      <c r="N4137" s="1" t="s">
        <v>511</v>
      </c>
      <c r="O4137" s="4"/>
      <c r="P4137" s="4">
        <v>1215000</v>
      </c>
      <c r="Q4137" s="1" t="s">
        <v>3612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2502</v>
      </c>
      <c r="L4138" s="3">
        <v>10</v>
      </c>
      <c r="M4138" s="4">
        <v>1800</v>
      </c>
      <c r="N4138" s="1" t="s">
        <v>511</v>
      </c>
      <c r="O4138" s="4"/>
      <c r="P4138" s="4">
        <v>1215000</v>
      </c>
      <c r="Q4138" s="1" t="s">
        <v>3612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3724</v>
      </c>
      <c r="L4139" s="3">
        <v>10</v>
      </c>
      <c r="M4139" s="4">
        <v>2400</v>
      </c>
      <c r="N4139" s="1" t="s">
        <v>511</v>
      </c>
      <c r="O4139" s="4"/>
      <c r="P4139" s="4">
        <v>1200000</v>
      </c>
      <c r="Q4139" s="1" t="s">
        <v>3633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2501</v>
      </c>
      <c r="L4140" s="3">
        <v>10</v>
      </c>
      <c r="M4140" s="4">
        <v>2400</v>
      </c>
      <c r="N4140" s="1" t="s">
        <v>511</v>
      </c>
      <c r="O4140" s="4"/>
      <c r="P4140" s="4">
        <v>1200000</v>
      </c>
      <c r="Q4140" s="1" t="s">
        <v>3633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3783</v>
      </c>
      <c r="I4142" s="2">
        <v>44749</v>
      </c>
      <c r="K4142" s="1" t="s">
        <v>3784</v>
      </c>
      <c r="L4142" s="3">
        <v>2</v>
      </c>
      <c r="M4142" s="4">
        <v>240</v>
      </c>
      <c r="N4142" s="1" t="s">
        <v>511</v>
      </c>
      <c r="O4142" s="4">
        <v>20500</v>
      </c>
      <c r="P4142" s="4"/>
      <c r="Q4142" s="1" t="s">
        <v>700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3629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3630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3785</v>
      </c>
      <c r="I4145" s="2">
        <v>44743</v>
      </c>
      <c r="K4145" s="1" t="s">
        <v>3786</v>
      </c>
      <c r="L4145" s="3">
        <v>15</v>
      </c>
      <c r="M4145" s="4">
        <v>2400</v>
      </c>
      <c r="N4145" s="1" t="s">
        <v>511</v>
      </c>
      <c r="O4145" s="4">
        <v>9500</v>
      </c>
      <c r="P4145" s="4"/>
      <c r="Q4145" s="1" t="s">
        <v>719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3787</v>
      </c>
      <c r="L4146" s="3">
        <v>10</v>
      </c>
      <c r="M4146" s="4">
        <v>1440</v>
      </c>
      <c r="N4146" s="1" t="s">
        <v>511</v>
      </c>
      <c r="O4146" s="4">
        <v>9750</v>
      </c>
      <c r="P4146" s="4"/>
      <c r="Q4146" s="1" t="s">
        <v>715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3788</v>
      </c>
      <c r="L4147" s="3">
        <v>20</v>
      </c>
      <c r="M4147" s="4">
        <v>3360</v>
      </c>
      <c r="N4147" s="1" t="s">
        <v>511</v>
      </c>
      <c r="O4147" s="4">
        <v>8420</v>
      </c>
      <c r="P4147" s="4"/>
      <c r="Q4147" s="1" t="s">
        <v>710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3789</v>
      </c>
      <c r="I4149" s="2">
        <v>44743</v>
      </c>
      <c r="K4149" s="1" t="s">
        <v>3790</v>
      </c>
      <c r="L4149" s="3">
        <v>20</v>
      </c>
      <c r="M4149" s="4">
        <v>3360</v>
      </c>
      <c r="N4149" s="1" t="s">
        <v>511</v>
      </c>
      <c r="O4149" s="4">
        <v>13160</v>
      </c>
      <c r="P4149" s="4"/>
      <c r="Q4149" s="1" t="s">
        <v>710</v>
      </c>
      <c r="R4149" s="5"/>
      <c r="S4149" s="5"/>
      <c r="T4149" s="4"/>
      <c r="U4149" s="18" t="s">
        <v>500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3791</v>
      </c>
      <c r="I4151" s="2">
        <v>44721</v>
      </c>
      <c r="K4151" s="1" t="s">
        <v>3273</v>
      </c>
      <c r="L4151" s="3">
        <v>3</v>
      </c>
      <c r="M4151" s="4">
        <v>192</v>
      </c>
      <c r="N4151" s="1" t="s">
        <v>511</v>
      </c>
      <c r="O4151" s="4">
        <v>16500</v>
      </c>
      <c r="P4151" s="4"/>
      <c r="Q4151" s="1" t="s">
        <v>3792</v>
      </c>
      <c r="R4151" s="5">
        <v>0.1</v>
      </c>
      <c r="S4151" s="5"/>
      <c r="T4151" s="4"/>
      <c r="U4151" s="18" t="s">
        <v>500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3793</v>
      </c>
      <c r="L4152" s="3">
        <v>1</v>
      </c>
      <c r="M4152" s="4">
        <v>96</v>
      </c>
      <c r="N4152" s="1" t="s">
        <v>511</v>
      </c>
      <c r="O4152" s="4">
        <v>16500</v>
      </c>
      <c r="P4152" s="4"/>
      <c r="Q4152" s="1" t="s">
        <v>3584</v>
      </c>
      <c r="R4152" s="5">
        <v>0.1</v>
      </c>
      <c r="S4152" s="5"/>
      <c r="T4152" s="4"/>
      <c r="U4152" s="18" t="s">
        <v>500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3277</v>
      </c>
      <c r="L4153" s="3">
        <v>1</v>
      </c>
      <c r="M4153" s="4">
        <v>94</v>
      </c>
      <c r="N4153" s="1" t="s">
        <v>511</v>
      </c>
      <c r="O4153" s="4">
        <v>16500</v>
      </c>
      <c r="P4153" s="4"/>
      <c r="Q4153" s="1" t="s">
        <v>3794</v>
      </c>
      <c r="R4153" s="5">
        <v>0.1</v>
      </c>
      <c r="S4153" s="5"/>
      <c r="T4153" s="4"/>
      <c r="U4153" s="18" t="s">
        <v>500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3795</v>
      </c>
      <c r="I4155" s="2">
        <v>44715</v>
      </c>
      <c r="K4155" s="1" t="s">
        <v>3274</v>
      </c>
      <c r="L4155" s="3">
        <v>2</v>
      </c>
      <c r="M4155" s="4">
        <v>192</v>
      </c>
      <c r="N4155" s="1" t="s">
        <v>511</v>
      </c>
      <c r="O4155" s="4">
        <v>16500</v>
      </c>
      <c r="P4155" s="4"/>
      <c r="Q4155" s="1" t="s">
        <v>3584</v>
      </c>
      <c r="R4155" s="5">
        <v>0.1</v>
      </c>
      <c r="S4155" s="5"/>
      <c r="T4155" s="4"/>
      <c r="U4155" s="18" t="s">
        <v>500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3275</v>
      </c>
      <c r="L4156" s="3">
        <v>2</v>
      </c>
      <c r="M4156" s="4">
        <v>192</v>
      </c>
      <c r="N4156" s="1" t="s">
        <v>511</v>
      </c>
      <c r="O4156" s="4">
        <v>16500</v>
      </c>
      <c r="P4156" s="4"/>
      <c r="Q4156" s="1" t="s">
        <v>3584</v>
      </c>
      <c r="R4156" s="5">
        <v>0.1</v>
      </c>
      <c r="S4156" s="5"/>
      <c r="T4156" s="4"/>
      <c r="U4156" s="18" t="s">
        <v>500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3277</v>
      </c>
      <c r="L4157" s="3">
        <v>1</v>
      </c>
      <c r="M4157" s="4">
        <v>96</v>
      </c>
      <c r="N4157" s="1" t="s">
        <v>511</v>
      </c>
      <c r="O4157" s="4">
        <v>16500</v>
      </c>
      <c r="P4157" s="4"/>
      <c r="Q4157" s="1" t="s">
        <v>3584</v>
      </c>
      <c r="R4157" s="5">
        <v>0.1</v>
      </c>
      <c r="S4157" s="5"/>
      <c r="T4157" s="4"/>
      <c r="U4157" s="18" t="s">
        <v>500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3796</v>
      </c>
      <c r="I4159" s="2">
        <v>44714</v>
      </c>
      <c r="K4159" s="1" t="s">
        <v>3215</v>
      </c>
      <c r="L4159" s="3">
        <v>2</v>
      </c>
      <c r="M4159" s="4">
        <v>24</v>
      </c>
      <c r="N4159" s="1" t="s">
        <v>511</v>
      </c>
      <c r="O4159" s="4">
        <v>57900</v>
      </c>
      <c r="P4159" s="4"/>
      <c r="Q4159" s="1" t="s">
        <v>2052</v>
      </c>
      <c r="R4159" s="5"/>
      <c r="S4159" s="5"/>
      <c r="T4159" s="4"/>
      <c r="U4159" s="18" t="s">
        <v>500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3797</v>
      </c>
      <c r="I4161" s="2">
        <v>44742</v>
      </c>
      <c r="K4161" s="1" t="s">
        <v>3798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3782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3799</v>
      </c>
      <c r="I4163" s="2">
        <v>44743</v>
      </c>
      <c r="K4163" s="1" t="s">
        <v>3800</v>
      </c>
      <c r="L4163" s="3">
        <v>2</v>
      </c>
      <c r="M4163" s="4">
        <v>1600</v>
      </c>
      <c r="N4163" s="1" t="s">
        <v>1568</v>
      </c>
      <c r="O4163" s="4">
        <v>2100</v>
      </c>
      <c r="P4163" s="4"/>
      <c r="Q4163" s="1" t="s">
        <v>3801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1217</v>
      </c>
      <c r="F4165" s="1" t="s">
        <v>28</v>
      </c>
      <c r="G4165" s="1" t="s">
        <v>3802</v>
      </c>
      <c r="I4165" s="2">
        <v>44748</v>
      </c>
      <c r="K4165" s="1" t="s">
        <v>3803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1416</v>
      </c>
      <c r="F4167" s="1" t="s">
        <v>28</v>
      </c>
      <c r="G4167" s="1" t="s">
        <v>3804</v>
      </c>
      <c r="I4167" s="2">
        <v>44748</v>
      </c>
      <c r="K4167" s="1" t="s">
        <v>3805</v>
      </c>
      <c r="M4167" s="4">
        <v>320</v>
      </c>
      <c r="N4167" s="1" t="s">
        <v>511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3806</v>
      </c>
      <c r="M4168" s="4">
        <v>320</v>
      </c>
      <c r="N4168" s="1" t="s">
        <v>511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3807</v>
      </c>
      <c r="M4169" s="4">
        <v>320</v>
      </c>
      <c r="N4169" s="1" t="s">
        <v>511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3808</v>
      </c>
      <c r="M4170" s="4">
        <v>320</v>
      </c>
      <c r="N4170" s="1" t="s">
        <v>511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3809</v>
      </c>
      <c r="M4171" s="4">
        <v>320</v>
      </c>
      <c r="N4171" s="1" t="s">
        <v>511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3810</v>
      </c>
      <c r="M4172" s="4">
        <v>320</v>
      </c>
      <c r="N4172" s="1" t="s">
        <v>511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3805</v>
      </c>
      <c r="M4173" s="4">
        <v>16</v>
      </c>
      <c r="N4173" s="1" t="s">
        <v>511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3806</v>
      </c>
      <c r="M4174" s="4">
        <v>16</v>
      </c>
      <c r="N4174" s="1" t="s">
        <v>511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3807</v>
      </c>
      <c r="M4175" s="4">
        <v>16</v>
      </c>
      <c r="N4175" s="1" t="s">
        <v>511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3808</v>
      </c>
      <c r="M4176" s="4">
        <v>16</v>
      </c>
      <c r="N4176" s="1" t="s">
        <v>511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3809</v>
      </c>
      <c r="M4177" s="4">
        <v>16</v>
      </c>
      <c r="N4177" s="1" t="s">
        <v>511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3810</v>
      </c>
      <c r="M4178" s="4">
        <v>16</v>
      </c>
      <c r="N4178" s="1" t="s">
        <v>511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3811</v>
      </c>
      <c r="M4179" s="4">
        <v>360</v>
      </c>
      <c r="N4179" s="1" t="s">
        <v>511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3812</v>
      </c>
      <c r="M4180" s="4">
        <v>360</v>
      </c>
      <c r="N4180" s="1" t="s">
        <v>511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3813</v>
      </c>
      <c r="M4181" s="4">
        <v>360</v>
      </c>
      <c r="N4181" s="1" t="s">
        <v>511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3814</v>
      </c>
      <c r="M4182" s="4">
        <v>360</v>
      </c>
      <c r="N4182" s="1" t="s">
        <v>511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3815</v>
      </c>
      <c r="M4183" s="4">
        <v>360</v>
      </c>
      <c r="N4183" s="1" t="s">
        <v>511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3816</v>
      </c>
      <c r="M4184" s="4">
        <v>360</v>
      </c>
      <c r="N4184" s="1" t="s">
        <v>511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3811</v>
      </c>
      <c r="M4185" s="4">
        <v>36</v>
      </c>
      <c r="N4185" s="1" t="s">
        <v>511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3812</v>
      </c>
      <c r="M4186" s="4">
        <v>36</v>
      </c>
      <c r="N4186" s="1" t="s">
        <v>511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3813</v>
      </c>
      <c r="M4187" s="4">
        <v>36</v>
      </c>
      <c r="N4187" s="1" t="s">
        <v>511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3814</v>
      </c>
      <c r="M4188" s="4">
        <v>36</v>
      </c>
      <c r="N4188" s="1" t="s">
        <v>511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3815</v>
      </c>
      <c r="M4189" s="4">
        <v>36</v>
      </c>
      <c r="N4189" s="1" t="s">
        <v>511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3816</v>
      </c>
      <c r="M4190" s="4">
        <v>36</v>
      </c>
      <c r="N4190" s="1" t="s">
        <v>511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3817</v>
      </c>
      <c r="I4192" s="2">
        <v>44754</v>
      </c>
      <c r="K4192" s="1" t="s">
        <v>3818</v>
      </c>
      <c r="L4192" s="3">
        <v>1</v>
      </c>
      <c r="M4192" s="4">
        <v>480</v>
      </c>
      <c r="N4192" s="1" t="s">
        <v>511</v>
      </c>
      <c r="O4192" s="4">
        <v>1450</v>
      </c>
      <c r="P4192" s="4"/>
      <c r="Q4192" s="1" t="s">
        <v>3819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1735</v>
      </c>
      <c r="L4193" s="3">
        <v>1</v>
      </c>
      <c r="M4193" s="4">
        <v>210</v>
      </c>
      <c r="N4193" s="1" t="s">
        <v>511</v>
      </c>
      <c r="O4193" s="4">
        <v>3900</v>
      </c>
      <c r="P4193" s="4"/>
      <c r="Q4193" s="1" t="s">
        <v>3820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2414</v>
      </c>
      <c r="F4195" s="1" t="s">
        <v>28</v>
      </c>
      <c r="G4195" s="1" t="s">
        <v>3821</v>
      </c>
      <c r="I4195" s="2">
        <v>44748</v>
      </c>
      <c r="K4195" s="1" t="s">
        <v>3822</v>
      </c>
      <c r="L4195" s="3">
        <v>2</v>
      </c>
      <c r="M4195" s="4">
        <v>5200</v>
      </c>
      <c r="N4195" s="1" t="s">
        <v>1568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3361</v>
      </c>
      <c r="F4197" s="1" t="s">
        <v>28</v>
      </c>
      <c r="I4197" s="2">
        <v>44747</v>
      </c>
      <c r="K4197" s="1" t="s">
        <v>3508</v>
      </c>
      <c r="L4197" s="3">
        <v>100</v>
      </c>
      <c r="M4197" s="4">
        <v>1000</v>
      </c>
      <c r="N4197" s="1" t="s">
        <v>511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1217</v>
      </c>
      <c r="F4199" s="1" t="s">
        <v>28</v>
      </c>
      <c r="G4199" s="1" t="s">
        <v>3823</v>
      </c>
      <c r="I4199" s="2">
        <v>44747</v>
      </c>
      <c r="K4199" s="1" t="s">
        <v>3471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1416</v>
      </c>
      <c r="F4201" s="1" t="s">
        <v>28</v>
      </c>
      <c r="G4201" s="1" t="s">
        <v>3824</v>
      </c>
      <c r="I4201" s="2">
        <v>44744</v>
      </c>
      <c r="K4201" s="1" t="s">
        <v>1539</v>
      </c>
      <c r="M4201" s="4">
        <v>40</v>
      </c>
      <c r="N4201" s="1" t="s">
        <v>511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1535</v>
      </c>
      <c r="M4202" s="4">
        <v>40</v>
      </c>
      <c r="N4202" s="1" t="s">
        <v>511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1541</v>
      </c>
      <c r="M4203" s="4">
        <v>40</v>
      </c>
      <c r="N4203" s="1" t="s">
        <v>511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1545</v>
      </c>
      <c r="M4204" s="4">
        <v>30</v>
      </c>
      <c r="N4204" s="1" t="s">
        <v>511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1543</v>
      </c>
      <c r="M4205" s="4">
        <v>30</v>
      </c>
      <c r="N4205" s="1" t="s">
        <v>511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1544</v>
      </c>
      <c r="M4206" s="4">
        <v>30</v>
      </c>
      <c r="N4206" s="1" t="s">
        <v>511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3825</v>
      </c>
      <c r="M4207" s="4">
        <v>30</v>
      </c>
      <c r="N4207" s="1" t="s">
        <v>511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3826</v>
      </c>
      <c r="H4209" s="1" t="s">
        <v>3827</v>
      </c>
      <c r="I4209" s="2">
        <v>44750</v>
      </c>
      <c r="K4209" s="1" t="s">
        <v>1154</v>
      </c>
      <c r="L4209" s="3">
        <v>3</v>
      </c>
      <c r="M4209" s="4"/>
      <c r="O4209" s="4"/>
      <c r="P4209" s="4">
        <v>800000</v>
      </c>
      <c r="Q4209" s="1" t="s">
        <v>3828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1194</v>
      </c>
      <c r="L4210" s="3">
        <v>1</v>
      </c>
      <c r="M4210" s="4"/>
      <c r="O4210" s="4"/>
      <c r="P4210" s="4">
        <v>860000</v>
      </c>
      <c r="Q4210" s="1" t="s">
        <v>3829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3830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532</v>
      </c>
      <c r="L4212" s="3">
        <v>4</v>
      </c>
      <c r="M4212" s="4"/>
      <c r="O4212" s="4"/>
      <c r="P4212" s="4">
        <v>3758400</v>
      </c>
      <c r="Q4212" s="1" t="s">
        <v>3830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3831</v>
      </c>
      <c r="K4213" s="1" t="s">
        <v>1000</v>
      </c>
      <c r="L4213" s="3">
        <v>5</v>
      </c>
      <c r="M4213" s="4"/>
      <c r="O4213" s="4"/>
      <c r="P4213" s="4">
        <v>3369600</v>
      </c>
      <c r="Q4213" s="1" t="s">
        <v>3832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632</v>
      </c>
      <c r="L4214" s="3">
        <v>10</v>
      </c>
      <c r="M4214" s="4"/>
      <c r="O4214" s="4"/>
      <c r="P4214" s="4">
        <v>1641600</v>
      </c>
      <c r="Q4214" s="1" t="s">
        <v>3833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3834</v>
      </c>
      <c r="H4216" s="1" t="s">
        <v>3835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3836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3837</v>
      </c>
      <c r="I4218" s="2">
        <v>44750</v>
      </c>
      <c r="K4218" s="1" t="s">
        <v>783</v>
      </c>
      <c r="L4218" s="3">
        <v>10</v>
      </c>
      <c r="M4218" s="4">
        <v>200</v>
      </c>
      <c r="N4218" s="1" t="s">
        <v>1908</v>
      </c>
      <c r="O4218" s="4">
        <v>85200</v>
      </c>
      <c r="P4218" s="4"/>
      <c r="Q4218" s="1" t="s">
        <v>3635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511</v>
      </c>
      <c r="O4219" s="4">
        <v>18700</v>
      </c>
      <c r="P4219" s="4"/>
      <c r="Q4219" s="1" t="s">
        <v>3838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3839</v>
      </c>
      <c r="I4221" s="2">
        <v>44747</v>
      </c>
      <c r="K4221" s="1" t="s">
        <v>799</v>
      </c>
      <c r="L4221" s="3">
        <v>1</v>
      </c>
      <c r="M4221" s="4">
        <v>144</v>
      </c>
      <c r="N4221" s="1" t="s">
        <v>1908</v>
      </c>
      <c r="O4221" s="4">
        <v>20400</v>
      </c>
      <c r="P4221" s="4"/>
      <c r="Q4221" s="1" t="s">
        <v>3570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3840</v>
      </c>
      <c r="L4222" s="3">
        <v>1</v>
      </c>
      <c r="M4222" s="4">
        <v>144</v>
      </c>
      <c r="N4222" s="1" t="s">
        <v>1908</v>
      </c>
      <c r="O4222" s="4">
        <v>21600</v>
      </c>
      <c r="P4222" s="4"/>
      <c r="Q4222" s="1" t="s">
        <v>3570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511</v>
      </c>
      <c r="O4223" s="4">
        <v>214000</v>
      </c>
      <c r="P4223" s="4"/>
      <c r="Q4223" s="1" t="s">
        <v>3841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921</v>
      </c>
      <c r="L4224" s="3">
        <v>4</v>
      </c>
      <c r="M4224" s="4">
        <v>576</v>
      </c>
      <c r="N4224" s="1" t="s">
        <v>511</v>
      </c>
      <c r="O4224" s="4">
        <v>6300</v>
      </c>
      <c r="P4224" s="4"/>
      <c r="Q4224" s="1" t="s">
        <v>3715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2004</v>
      </c>
      <c r="O4225" s="4">
        <v>11600</v>
      </c>
      <c r="P4225" s="4"/>
      <c r="Q4225" s="1" t="s">
        <v>3566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2568</v>
      </c>
      <c r="M4226" s="4">
        <v>24</v>
      </c>
      <c r="N4226" s="1" t="s">
        <v>1908</v>
      </c>
      <c r="O4226" s="4">
        <v>12600</v>
      </c>
      <c r="P4226" s="4"/>
      <c r="Q4226" s="1" t="s">
        <v>3570</v>
      </c>
      <c r="R4226" s="5">
        <v>0.1</v>
      </c>
      <c r="S4226" s="5">
        <v>0.05</v>
      </c>
      <c r="T4226" s="4">
        <v>258552</v>
      </c>
      <c r="U4226" s="18" t="s">
        <v>2884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3842</v>
      </c>
      <c r="I4228" s="2">
        <v>44753</v>
      </c>
      <c r="K4228" s="1" t="s">
        <v>2208</v>
      </c>
      <c r="L4228" s="3">
        <v>3</v>
      </c>
      <c r="M4228" s="4">
        <v>432</v>
      </c>
      <c r="N4228" s="1" t="s">
        <v>2004</v>
      </c>
      <c r="O4228" s="4">
        <v>8400</v>
      </c>
      <c r="P4228" s="4"/>
      <c r="Q4228" s="1" t="s">
        <v>3566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2210</v>
      </c>
      <c r="L4229" s="3">
        <v>1</v>
      </c>
      <c r="M4229" s="4">
        <v>72</v>
      </c>
      <c r="N4229" s="1" t="s">
        <v>2004</v>
      </c>
      <c r="O4229" s="4">
        <v>16800</v>
      </c>
      <c r="P4229" s="4"/>
      <c r="Q4229" s="1" t="s">
        <v>3576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1628</v>
      </c>
      <c r="L4230" s="3">
        <v>2</v>
      </c>
      <c r="M4230" s="4">
        <v>10</v>
      </c>
      <c r="N4230" s="1" t="s">
        <v>3090</v>
      </c>
      <c r="O4230" s="4">
        <v>177000</v>
      </c>
      <c r="P4230" s="4"/>
      <c r="Q4230" s="1" t="s">
        <v>3746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2568</v>
      </c>
      <c r="M4231" s="4">
        <v>12</v>
      </c>
      <c r="N4231" s="1" t="s">
        <v>1908</v>
      </c>
      <c r="O4231" s="4">
        <v>12600</v>
      </c>
      <c r="P4231" s="4"/>
      <c r="Q4231" s="1" t="s">
        <v>3570</v>
      </c>
      <c r="R4231" s="5">
        <v>0.1</v>
      </c>
      <c r="S4231" s="5">
        <v>0.05</v>
      </c>
      <c r="T4231" s="4">
        <v>129276</v>
      </c>
      <c r="U4231" s="18" t="s">
        <v>3843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549</v>
      </c>
      <c r="F4233" s="1" t="s">
        <v>58</v>
      </c>
      <c r="G4233" s="1" t="s">
        <v>3844</v>
      </c>
      <c r="I4233" s="2">
        <v>44753</v>
      </c>
      <c r="K4233" s="1" t="s">
        <v>580</v>
      </c>
      <c r="L4233" s="3">
        <v>2</v>
      </c>
      <c r="M4233" s="4">
        <v>240</v>
      </c>
      <c r="N4233" s="1" t="s">
        <v>511</v>
      </c>
      <c r="O4233" s="4">
        <v>47000</v>
      </c>
      <c r="P4233" s="4"/>
      <c r="Q4233" s="1" t="s">
        <v>3845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582</v>
      </c>
      <c r="M4234" s="4">
        <v>40</v>
      </c>
      <c r="N4234" s="1" t="s">
        <v>511</v>
      </c>
      <c r="O4234" s="4">
        <v>47000</v>
      </c>
      <c r="P4234" s="4"/>
      <c r="Q4234" s="1" t="s">
        <v>3845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584</v>
      </c>
      <c r="M4235" s="4">
        <v>40</v>
      </c>
      <c r="N4235" s="1" t="s">
        <v>511</v>
      </c>
      <c r="O4235" s="4">
        <v>47000</v>
      </c>
      <c r="P4235" s="4"/>
      <c r="Q4235" s="1" t="s">
        <v>3845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586</v>
      </c>
      <c r="M4236" s="4">
        <v>40</v>
      </c>
      <c r="N4236" s="1" t="s">
        <v>511</v>
      </c>
      <c r="O4236" s="4">
        <v>47000</v>
      </c>
      <c r="P4236" s="4"/>
      <c r="Q4236" s="1" t="s">
        <v>3845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1416</v>
      </c>
      <c r="F4238" s="1" t="s">
        <v>28</v>
      </c>
      <c r="G4238" s="1" t="s">
        <v>3846</v>
      </c>
      <c r="I4238" s="2">
        <v>44754</v>
      </c>
      <c r="K4238" s="1" t="s">
        <v>3806</v>
      </c>
      <c r="M4238" s="4">
        <v>320</v>
      </c>
      <c r="N4238" s="1" t="s">
        <v>511</v>
      </c>
      <c r="O4238" s="4">
        <v>4250</v>
      </c>
      <c r="P4238" s="4"/>
      <c r="Q4238" s="1" t="s">
        <v>702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3807</v>
      </c>
      <c r="M4239" s="4">
        <v>320</v>
      </c>
      <c r="N4239" s="1" t="s">
        <v>511</v>
      </c>
      <c r="O4239" s="4">
        <v>4250</v>
      </c>
      <c r="P4239" s="4"/>
      <c r="Q4239" s="1" t="s">
        <v>702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3808</v>
      </c>
      <c r="M4240" s="4">
        <v>320</v>
      </c>
      <c r="N4240" s="1" t="s">
        <v>511</v>
      </c>
      <c r="O4240" s="4">
        <v>4250</v>
      </c>
      <c r="P4240" s="4"/>
      <c r="Q4240" s="1" t="s">
        <v>702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3805</v>
      </c>
      <c r="M4241" s="4">
        <v>320</v>
      </c>
      <c r="N4241" s="1" t="s">
        <v>511</v>
      </c>
      <c r="O4241" s="4">
        <v>4250</v>
      </c>
      <c r="P4241" s="4"/>
      <c r="Q4241" s="1" t="s">
        <v>702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3810</v>
      </c>
      <c r="M4242" s="4">
        <v>320</v>
      </c>
      <c r="N4242" s="1" t="s">
        <v>511</v>
      </c>
      <c r="O4242" s="4">
        <v>4250</v>
      </c>
      <c r="P4242" s="4"/>
      <c r="Q4242" s="1" t="s">
        <v>702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3809</v>
      </c>
      <c r="M4243" s="4">
        <v>320</v>
      </c>
      <c r="N4243" s="1" t="s">
        <v>511</v>
      </c>
      <c r="O4243" s="4">
        <v>4250</v>
      </c>
      <c r="P4243" s="4"/>
      <c r="Q4243" s="1" t="s">
        <v>702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3806</v>
      </c>
      <c r="M4244" s="4">
        <v>16</v>
      </c>
      <c r="N4244" s="1" t="s">
        <v>511</v>
      </c>
      <c r="O4244" s="4"/>
      <c r="P4244" s="4"/>
      <c r="Q4244" s="1" t="s">
        <v>3584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3807</v>
      </c>
      <c r="M4245" s="4">
        <v>16</v>
      </c>
      <c r="N4245" s="1" t="s">
        <v>511</v>
      </c>
      <c r="O4245" s="4"/>
      <c r="P4245" s="4"/>
      <c r="Q4245" s="1" t="s">
        <v>3584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3808</v>
      </c>
      <c r="M4246" s="4">
        <v>16</v>
      </c>
      <c r="N4246" s="1" t="s">
        <v>511</v>
      </c>
      <c r="O4246" s="4"/>
      <c r="P4246" s="4"/>
      <c r="Q4246" s="1" t="s">
        <v>3584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3805</v>
      </c>
      <c r="M4247" s="4">
        <v>16</v>
      </c>
      <c r="N4247" s="1" t="s">
        <v>511</v>
      </c>
      <c r="O4247" s="4"/>
      <c r="P4247" s="4"/>
      <c r="Q4247" s="1" t="s">
        <v>3584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3810</v>
      </c>
      <c r="M4248" s="4">
        <v>16</v>
      </c>
      <c r="N4248" s="1" t="s">
        <v>511</v>
      </c>
      <c r="O4248" s="4"/>
      <c r="P4248" s="4"/>
      <c r="Q4248" s="1" t="s">
        <v>3584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3809</v>
      </c>
      <c r="M4249" s="4">
        <v>16</v>
      </c>
      <c r="N4249" s="1" t="s">
        <v>511</v>
      </c>
      <c r="O4249" s="4"/>
      <c r="P4249" s="4"/>
      <c r="Q4249" s="1" t="s">
        <v>3584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1543</v>
      </c>
      <c r="M4250" s="4">
        <v>30</v>
      </c>
      <c r="N4250" s="1" t="s">
        <v>511</v>
      </c>
      <c r="O4250" s="4">
        <v>29500</v>
      </c>
      <c r="P4250" s="4"/>
      <c r="Q4250" s="1" t="s">
        <v>3847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1544</v>
      </c>
      <c r="M4251" s="4">
        <v>30</v>
      </c>
      <c r="N4251" s="1" t="s">
        <v>511</v>
      </c>
      <c r="O4251" s="4">
        <v>29500</v>
      </c>
      <c r="P4251" s="4"/>
      <c r="Q4251" s="1" t="s">
        <v>3847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1545</v>
      </c>
      <c r="M4252" s="4">
        <v>30</v>
      </c>
      <c r="N4252" s="1" t="s">
        <v>511</v>
      </c>
      <c r="O4252" s="4">
        <v>29500</v>
      </c>
      <c r="P4252" s="4"/>
      <c r="Q4252" s="1" t="s">
        <v>3847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1546</v>
      </c>
      <c r="M4253" s="4">
        <v>30</v>
      </c>
      <c r="N4253" s="1" t="s">
        <v>511</v>
      </c>
      <c r="O4253" s="4">
        <v>29500</v>
      </c>
      <c r="P4253" s="4"/>
      <c r="Q4253" s="1" t="s">
        <v>3847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1719</v>
      </c>
      <c r="M4254" s="4">
        <v>30</v>
      </c>
      <c r="N4254" s="1" t="s">
        <v>511</v>
      </c>
      <c r="O4254" s="4">
        <v>35500</v>
      </c>
      <c r="P4254" s="4"/>
      <c r="Q4254" s="1" t="s">
        <v>3847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1721</v>
      </c>
      <c r="M4255" s="4">
        <v>30</v>
      </c>
      <c r="N4255" s="1" t="s">
        <v>511</v>
      </c>
      <c r="O4255" s="4">
        <v>35500</v>
      </c>
      <c r="P4255" s="4"/>
      <c r="Q4255" s="1" t="s">
        <v>3847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1723</v>
      </c>
      <c r="M4256" s="4">
        <v>30</v>
      </c>
      <c r="N4256" s="1" t="s">
        <v>511</v>
      </c>
      <c r="O4256" s="4">
        <v>35500</v>
      </c>
      <c r="P4256" s="4"/>
      <c r="Q4256" s="1" t="s">
        <v>3847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1725</v>
      </c>
      <c r="M4257" s="4">
        <v>30</v>
      </c>
      <c r="N4257" s="1" t="s">
        <v>511</v>
      </c>
      <c r="O4257" s="4">
        <v>35500</v>
      </c>
      <c r="P4257" s="4"/>
      <c r="Q4257" s="1" t="s">
        <v>3847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3848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1908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2549</v>
      </c>
      <c r="L4260" s="3">
        <v>2</v>
      </c>
      <c r="M4260" s="4">
        <v>20</v>
      </c>
      <c r="N4260" s="1" t="s">
        <v>1908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1908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2641</v>
      </c>
      <c r="L4262" s="3">
        <v>2</v>
      </c>
      <c r="M4262" s="4">
        <v>20</v>
      </c>
      <c r="N4262" s="1" t="s">
        <v>1908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3644</v>
      </c>
      <c r="F4264" s="1" t="s">
        <v>28</v>
      </c>
      <c r="G4264" s="1" t="s">
        <v>3849</v>
      </c>
      <c r="I4264" s="2">
        <v>44750</v>
      </c>
      <c r="J4264" s="1" t="s">
        <v>3850</v>
      </c>
      <c r="K4264" s="1" t="s">
        <v>4426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3851</v>
      </c>
      <c r="K4265" s="1" t="s">
        <v>4425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3852</v>
      </c>
      <c r="K4266" s="1" t="s">
        <v>4427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3853</v>
      </c>
      <c r="I4268" s="2">
        <v>44754</v>
      </c>
      <c r="K4268" s="1" t="s">
        <v>3854</v>
      </c>
      <c r="L4268" s="3">
        <v>5</v>
      </c>
      <c r="M4268" s="4">
        <v>4000</v>
      </c>
      <c r="N4268" s="1" t="s">
        <v>1568</v>
      </c>
      <c r="O4268" s="4">
        <v>2100</v>
      </c>
      <c r="P4268" s="4"/>
      <c r="Q4268" s="1" t="s">
        <v>3801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3431</v>
      </c>
      <c r="F4270" s="1" t="s">
        <v>28</v>
      </c>
      <c r="K4270" s="1" t="s">
        <v>3432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3855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3856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3857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3858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3859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3860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3442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3861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3862</v>
      </c>
      <c r="F4280" s="1" t="s">
        <v>28</v>
      </c>
      <c r="G4280" s="1" t="s">
        <v>3863</v>
      </c>
      <c r="K4280" s="1" t="s">
        <v>3864</v>
      </c>
      <c r="L4280" s="3">
        <v>3</v>
      </c>
      <c r="M4280" s="4">
        <v>1800</v>
      </c>
      <c r="N4280" s="1" t="s">
        <v>511</v>
      </c>
      <c r="O4280" s="4">
        <v>1700</v>
      </c>
      <c r="P4280" s="4"/>
      <c r="Q4280" s="1" t="s">
        <v>3865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2318</v>
      </c>
      <c r="F4282" s="1" t="s">
        <v>28</v>
      </c>
      <c r="I4282" s="2">
        <v>44754</v>
      </c>
      <c r="K4282" s="1" t="s">
        <v>3553</v>
      </c>
      <c r="L4282" s="3">
        <v>9</v>
      </c>
      <c r="M4282" s="4"/>
      <c r="O4282" s="4"/>
      <c r="P4282" s="4">
        <v>1215000</v>
      </c>
      <c r="Q4282" s="1" t="s">
        <v>3612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3866</v>
      </c>
      <c r="F4284" s="1" t="s">
        <v>28</v>
      </c>
      <c r="G4284" s="1" t="s">
        <v>3867</v>
      </c>
      <c r="I4284" s="2">
        <v>44755</v>
      </c>
      <c r="K4284" s="1" t="s">
        <v>3868</v>
      </c>
      <c r="L4284" s="3">
        <v>30</v>
      </c>
      <c r="M4284" s="4">
        <v>4320</v>
      </c>
      <c r="N4284" s="1" t="s">
        <v>511</v>
      </c>
      <c r="O4284" s="4">
        <v>4900</v>
      </c>
      <c r="P4284" s="4"/>
      <c r="Q4284" s="1" t="s">
        <v>715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3869</v>
      </c>
      <c r="L4286" s="3">
        <v>5</v>
      </c>
      <c r="M4286" s="4">
        <v>600</v>
      </c>
      <c r="N4286" s="1" t="s">
        <v>511</v>
      </c>
      <c r="O4286" s="4">
        <v>13150</v>
      </c>
      <c r="P4286" s="4"/>
      <c r="Q4286" s="1" t="s">
        <v>700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3074</v>
      </c>
      <c r="L4287" s="3">
        <v>5</v>
      </c>
      <c r="M4287" s="4">
        <v>600</v>
      </c>
      <c r="N4287" s="1" t="s">
        <v>511</v>
      </c>
      <c r="O4287" s="4">
        <v>14200</v>
      </c>
      <c r="P4287" s="4"/>
      <c r="Q4287" s="1" t="s">
        <v>700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3870</v>
      </c>
      <c r="L4288" s="3">
        <v>2</v>
      </c>
      <c r="M4288" s="4">
        <v>360</v>
      </c>
      <c r="N4288" s="1" t="s">
        <v>511</v>
      </c>
      <c r="O4288" s="4">
        <v>18500</v>
      </c>
      <c r="P4288" s="4"/>
      <c r="Q4288" s="1" t="s">
        <v>3612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3723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2547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3723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3693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1416</v>
      </c>
      <c r="F4294" s="1" t="s">
        <v>28</v>
      </c>
      <c r="K4294" s="1" t="s">
        <v>1535</v>
      </c>
      <c r="M4294" s="4">
        <v>30</v>
      </c>
      <c r="N4294" s="1" t="s">
        <v>511</v>
      </c>
      <c r="O4294" s="4">
        <v>23000</v>
      </c>
      <c r="P4294" s="4"/>
      <c r="Q4294" s="1" t="s">
        <v>3847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1537</v>
      </c>
      <c r="M4295" s="4">
        <v>30</v>
      </c>
      <c r="N4295" s="1" t="s">
        <v>511</v>
      </c>
      <c r="O4295" s="4">
        <v>23000</v>
      </c>
      <c r="P4295" s="4"/>
      <c r="Q4295" s="1" t="s">
        <v>3847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1539</v>
      </c>
      <c r="M4296" s="4">
        <v>30</v>
      </c>
      <c r="N4296" s="1" t="s">
        <v>511</v>
      </c>
      <c r="O4296" s="4">
        <v>23000</v>
      </c>
      <c r="P4296" s="4"/>
      <c r="Q4296" s="1" t="s">
        <v>3847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1541</v>
      </c>
      <c r="M4297" s="4">
        <v>30</v>
      </c>
      <c r="N4297" s="1" t="s">
        <v>511</v>
      </c>
      <c r="O4297" s="4">
        <v>23000</v>
      </c>
      <c r="P4297" s="4"/>
      <c r="Q4297" s="1" t="s">
        <v>3847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3644</v>
      </c>
      <c r="F4299" s="1" t="s">
        <v>28</v>
      </c>
      <c r="K4299" s="1" t="s">
        <v>3871</v>
      </c>
      <c r="L4299" s="3">
        <v>2</v>
      </c>
      <c r="M4299" s="4">
        <v>192</v>
      </c>
      <c r="N4299" s="1" t="s">
        <v>511</v>
      </c>
      <c r="O4299" s="4">
        <v>27000</v>
      </c>
      <c r="P4299" s="4"/>
      <c r="Q4299" s="1" t="s">
        <v>3872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3873</v>
      </c>
      <c r="L4300" s="3">
        <v>2</v>
      </c>
      <c r="M4300" s="4">
        <v>192</v>
      </c>
      <c r="N4300" s="1" t="s">
        <v>511</v>
      </c>
      <c r="O4300" s="4">
        <v>27000</v>
      </c>
      <c r="P4300" s="4"/>
      <c r="Q4300" s="1" t="s">
        <v>3872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3874</v>
      </c>
      <c r="L4301" s="3">
        <v>2</v>
      </c>
      <c r="M4301" s="4">
        <v>192</v>
      </c>
      <c r="N4301" s="1" t="s">
        <v>511</v>
      </c>
      <c r="O4301" s="4">
        <v>27000</v>
      </c>
      <c r="P4301" s="4"/>
      <c r="Q4301" s="1" t="s">
        <v>3872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4424</v>
      </c>
      <c r="L4302" s="3">
        <v>2</v>
      </c>
      <c r="M4302" s="4">
        <v>192</v>
      </c>
      <c r="N4302" s="1" t="s">
        <v>511</v>
      </c>
      <c r="O4302" s="4">
        <v>27000</v>
      </c>
      <c r="P4302" s="4"/>
      <c r="Q4302" s="1" t="s">
        <v>3872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3875</v>
      </c>
      <c r="H4304" s="1" t="s">
        <v>3876</v>
      </c>
      <c r="I4304" s="2">
        <v>44754</v>
      </c>
      <c r="K4304" s="1" t="s">
        <v>1073</v>
      </c>
      <c r="L4304" s="3">
        <v>5</v>
      </c>
      <c r="M4304" s="4"/>
      <c r="O4304" s="4"/>
      <c r="P4304" s="4">
        <v>504000</v>
      </c>
      <c r="Q4304" s="1" t="s">
        <v>3836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1022</v>
      </c>
      <c r="L4305" s="3">
        <v>1</v>
      </c>
      <c r="M4305" s="4"/>
      <c r="O4305" s="4"/>
      <c r="P4305" s="4">
        <v>2160000</v>
      </c>
      <c r="Q4305" s="1" t="s">
        <v>3877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3878</v>
      </c>
      <c r="H4307" s="1" t="s">
        <v>3879</v>
      </c>
      <c r="I4307" s="2">
        <v>44753</v>
      </c>
      <c r="K4307" s="1" t="s">
        <v>3880</v>
      </c>
      <c r="L4307" s="3">
        <v>5</v>
      </c>
      <c r="M4307" s="4"/>
      <c r="O4307" s="4"/>
      <c r="P4307" s="4">
        <v>1050000</v>
      </c>
      <c r="Q4307" s="1" t="s">
        <v>3738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3881</v>
      </c>
      <c r="H4309" s="1" t="s">
        <v>3882</v>
      </c>
      <c r="I4309" s="2">
        <v>44753</v>
      </c>
      <c r="K4309" s="1" t="s">
        <v>1617</v>
      </c>
      <c r="L4309" s="3">
        <v>10</v>
      </c>
      <c r="M4309" s="4"/>
      <c r="O4309" s="4"/>
      <c r="P4309" s="4">
        <v>462000</v>
      </c>
      <c r="Q4309" s="1" t="s">
        <v>2301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1016</v>
      </c>
      <c r="L4310" s="3">
        <v>2</v>
      </c>
      <c r="M4310" s="4"/>
      <c r="O4310" s="4"/>
      <c r="P4310" s="4">
        <v>2376000</v>
      </c>
      <c r="Q4310" s="1" t="s">
        <v>3883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1022</v>
      </c>
      <c r="L4311" s="3">
        <v>2</v>
      </c>
      <c r="M4311" s="4"/>
      <c r="O4311" s="4"/>
      <c r="P4311" s="4">
        <v>2160000</v>
      </c>
      <c r="Q4311" s="1" t="s">
        <v>3877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3884</v>
      </c>
      <c r="L4312" s="3">
        <v>1</v>
      </c>
      <c r="M4312" s="4"/>
      <c r="O4312" s="4"/>
      <c r="P4312" s="4">
        <v>420000</v>
      </c>
      <c r="Q4312" s="1" t="s">
        <v>2301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3885</v>
      </c>
      <c r="L4313" s="3">
        <v>1</v>
      </c>
      <c r="M4313" s="4"/>
      <c r="O4313" s="4"/>
      <c r="P4313" s="4">
        <v>342000</v>
      </c>
      <c r="Q4313" s="1" t="s">
        <v>2052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637</v>
      </c>
      <c r="L4314" s="3">
        <v>2</v>
      </c>
      <c r="M4314" s="4"/>
      <c r="O4314" s="4"/>
      <c r="P4314" s="4">
        <v>3758400</v>
      </c>
      <c r="Q4314" s="1" t="s">
        <v>3830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3886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3833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627</v>
      </c>
      <c r="L4316" s="3">
        <v>3</v>
      </c>
      <c r="M4316" s="4"/>
      <c r="O4316" s="4"/>
      <c r="P4316" s="4">
        <v>1954800</v>
      </c>
      <c r="Q4316" s="1" t="s">
        <v>3833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3887</v>
      </c>
      <c r="H4318" s="1" t="s">
        <v>3888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3744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3744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1186</v>
      </c>
      <c r="L4320" s="3">
        <v>1</v>
      </c>
      <c r="M4320" s="4"/>
      <c r="O4320" s="4"/>
      <c r="P4320" s="4">
        <v>2208000</v>
      </c>
      <c r="Q4320" s="1" t="s">
        <v>3889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1188</v>
      </c>
      <c r="L4321" s="3">
        <v>2</v>
      </c>
      <c r="M4321" s="4"/>
      <c r="O4321" s="4"/>
      <c r="P4321" s="4">
        <v>2208000</v>
      </c>
      <c r="Q4321" s="1" t="s">
        <v>3889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3890</v>
      </c>
      <c r="L4322" s="3">
        <v>2</v>
      </c>
      <c r="M4322" s="4"/>
      <c r="O4322" s="4"/>
      <c r="P4322" s="4">
        <v>2256000</v>
      </c>
      <c r="Q4322" s="1" t="s">
        <v>3889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1019</v>
      </c>
      <c r="L4323" s="3">
        <v>2</v>
      </c>
      <c r="M4323" s="4"/>
      <c r="O4323" s="4"/>
      <c r="P4323" s="4">
        <v>2592000</v>
      </c>
      <c r="Q4323" s="1" t="s">
        <v>3891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3674</v>
      </c>
      <c r="L4324" s="3">
        <v>2</v>
      </c>
      <c r="M4324" s="4"/>
      <c r="O4324" s="4"/>
      <c r="P4324" s="4">
        <v>1740000</v>
      </c>
      <c r="Q4324" s="1" t="s">
        <v>3892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840</v>
      </c>
      <c r="L4325" s="3">
        <v>3</v>
      </c>
      <c r="M4325" s="4"/>
      <c r="O4325" s="4"/>
      <c r="P4325" s="4">
        <v>2352000</v>
      </c>
      <c r="Q4325" s="1" t="s">
        <v>3836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3836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2585</v>
      </c>
      <c r="L4327" s="3">
        <v>5</v>
      </c>
      <c r="M4327" s="4"/>
      <c r="O4327" s="4"/>
      <c r="P4327" s="4">
        <v>2280000</v>
      </c>
      <c r="Q4327" s="1" t="s">
        <v>3893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3894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1568</v>
      </c>
      <c r="O4329" s="4">
        <v>24000</v>
      </c>
      <c r="P4329" s="4"/>
      <c r="Q4329" s="1" t="s">
        <v>722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3895</v>
      </c>
      <c r="I4331" s="2">
        <v>44753</v>
      </c>
      <c r="K4331" s="1" t="s">
        <v>3896</v>
      </c>
      <c r="L4331" s="3">
        <v>5</v>
      </c>
      <c r="M4331" s="4">
        <v>600</v>
      </c>
      <c r="N4331" s="1" t="s">
        <v>511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3897</v>
      </c>
      <c r="L4332" s="3">
        <v>5</v>
      </c>
      <c r="M4332" s="4">
        <v>600</v>
      </c>
      <c r="N4332" s="1" t="s">
        <v>511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3898</v>
      </c>
      <c r="L4333" s="3">
        <v>2</v>
      </c>
      <c r="M4333" s="4">
        <v>360</v>
      </c>
      <c r="N4333" s="1" t="s">
        <v>511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3644</v>
      </c>
      <c r="F4335" s="1" t="s">
        <v>28</v>
      </c>
      <c r="G4335" s="1" t="s">
        <v>3899</v>
      </c>
      <c r="I4335" s="2">
        <v>44754</v>
      </c>
      <c r="K4335" s="1" t="s">
        <v>3871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3873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3874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4424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3900</v>
      </c>
      <c r="H4340" s="1" t="s">
        <v>3901</v>
      </c>
      <c r="I4340" s="2">
        <v>44755</v>
      </c>
      <c r="K4340" s="1" t="s">
        <v>1154</v>
      </c>
      <c r="L4340" s="3">
        <v>1</v>
      </c>
      <c r="M4340" s="4"/>
      <c r="O4340" s="4"/>
      <c r="P4340" s="4">
        <v>800000</v>
      </c>
      <c r="Q4340" s="1" t="s">
        <v>3902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1194</v>
      </c>
      <c r="L4341" s="3">
        <v>1</v>
      </c>
      <c r="M4341" s="4"/>
      <c r="O4341" s="4"/>
      <c r="P4341" s="4">
        <v>860000</v>
      </c>
      <c r="Q4341" s="1" t="s">
        <v>3829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3548</v>
      </c>
      <c r="L4342" s="3">
        <v>2</v>
      </c>
      <c r="M4342" s="4"/>
      <c r="O4342" s="4"/>
      <c r="P4342" s="4">
        <v>2448000</v>
      </c>
      <c r="Q4342" s="1" t="s">
        <v>3903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3419</v>
      </c>
      <c r="L4343" s="3">
        <v>1</v>
      </c>
      <c r="M4343" s="4"/>
      <c r="O4343" s="4"/>
      <c r="P4343" s="4">
        <v>2640000</v>
      </c>
      <c r="Q4343" s="1" t="s">
        <v>3904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1016</v>
      </c>
      <c r="L4344" s="3">
        <v>3</v>
      </c>
      <c r="M4344" s="4"/>
      <c r="O4344" s="4"/>
      <c r="P4344" s="4">
        <v>2376000</v>
      </c>
      <c r="Q4344" s="1" t="s">
        <v>3905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1019</v>
      </c>
      <c r="L4345" s="3">
        <v>3</v>
      </c>
      <c r="M4345" s="4"/>
      <c r="O4345" s="4"/>
      <c r="P4345" s="4">
        <v>2592000</v>
      </c>
      <c r="Q4345" s="1" t="s">
        <v>3891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1022</v>
      </c>
      <c r="L4346" s="3">
        <v>3</v>
      </c>
      <c r="M4346" s="4"/>
      <c r="O4346" s="4"/>
      <c r="P4346" s="4">
        <v>2160000</v>
      </c>
      <c r="Q4346" s="1" t="s">
        <v>3877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3906</v>
      </c>
      <c r="L4347" s="3">
        <v>2</v>
      </c>
      <c r="M4347" s="4"/>
      <c r="O4347" s="4"/>
      <c r="P4347" s="4">
        <v>1548000</v>
      </c>
      <c r="Q4347" s="1" t="s">
        <v>3907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3342</v>
      </c>
      <c r="L4348" s="3">
        <v>1</v>
      </c>
      <c r="M4348" s="4"/>
      <c r="O4348" s="4"/>
      <c r="P4348" s="4">
        <v>6739200</v>
      </c>
      <c r="Q4348" s="1" t="s">
        <v>3557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3908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3909</v>
      </c>
      <c r="H4351" s="1" t="s">
        <v>3910</v>
      </c>
      <c r="I4351" s="2">
        <v>44755</v>
      </c>
      <c r="K4351" s="1" t="s">
        <v>1615</v>
      </c>
      <c r="L4351" s="3">
        <v>1</v>
      </c>
      <c r="M4351" s="4"/>
      <c r="O4351" s="4"/>
      <c r="P4351" s="4">
        <v>708000</v>
      </c>
      <c r="Q4351" s="1" t="s">
        <v>3731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632</v>
      </c>
      <c r="L4352" s="3">
        <v>3</v>
      </c>
      <c r="M4352" s="4"/>
      <c r="O4352" s="4"/>
      <c r="P4352" s="4">
        <v>1641600</v>
      </c>
      <c r="Q4352" s="1" t="s">
        <v>3673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1500</v>
      </c>
      <c r="L4353" s="3">
        <v>3</v>
      </c>
      <c r="M4353" s="4"/>
      <c r="O4353" s="4"/>
      <c r="P4353" s="4">
        <v>2116800</v>
      </c>
      <c r="Q4353" s="1" t="s">
        <v>3673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627</v>
      </c>
      <c r="L4354" s="3">
        <v>1</v>
      </c>
      <c r="M4354" s="4"/>
      <c r="O4354" s="4"/>
      <c r="P4354" s="4">
        <v>1954800</v>
      </c>
      <c r="Q4354" s="1" t="s">
        <v>3673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3911</v>
      </c>
      <c r="K4355" s="1" t="s">
        <v>627</v>
      </c>
      <c r="L4355" s="3">
        <v>2</v>
      </c>
      <c r="M4355" s="4"/>
      <c r="O4355" s="4"/>
      <c r="P4355" s="4">
        <v>1954800</v>
      </c>
      <c r="Q4355" s="1" t="s">
        <v>3673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3912</v>
      </c>
      <c r="H4357" s="1" t="s">
        <v>3913</v>
      </c>
      <c r="I4357" s="2">
        <v>44756</v>
      </c>
      <c r="K4357" s="1" t="s">
        <v>3880</v>
      </c>
      <c r="L4357" s="3">
        <v>10</v>
      </c>
      <c r="M4357" s="4"/>
      <c r="O4357" s="4"/>
      <c r="P4357" s="4">
        <v>1050000</v>
      </c>
      <c r="Q4357" s="1" t="s">
        <v>3738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1019</v>
      </c>
      <c r="L4358" s="3">
        <v>2</v>
      </c>
      <c r="M4358" s="4"/>
      <c r="O4358" s="4"/>
      <c r="P4358" s="4">
        <v>2592000</v>
      </c>
      <c r="Q4358" s="1" t="s">
        <v>3891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3914</v>
      </c>
      <c r="H4360" s="1" t="s">
        <v>3915</v>
      </c>
      <c r="I4360" s="2">
        <v>44756</v>
      </c>
      <c r="K4360" s="1" t="s">
        <v>1617</v>
      </c>
      <c r="L4360" s="3">
        <v>25</v>
      </c>
      <c r="M4360" s="4"/>
      <c r="O4360" s="4"/>
      <c r="P4360" s="4">
        <v>462000</v>
      </c>
      <c r="Q4360" s="1" t="s">
        <v>2301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3916</v>
      </c>
      <c r="H4362" s="1" t="s">
        <v>3917</v>
      </c>
      <c r="I4362" s="2">
        <v>44756</v>
      </c>
      <c r="K4362" s="1" t="s">
        <v>1617</v>
      </c>
      <c r="L4362" s="3">
        <v>6</v>
      </c>
      <c r="M4362" s="4"/>
      <c r="O4362" s="4"/>
      <c r="P4362" s="4">
        <v>462000</v>
      </c>
      <c r="Q4362" s="1" t="s">
        <v>2301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3918</v>
      </c>
      <c r="L4363" s="3">
        <v>4</v>
      </c>
      <c r="M4363" s="4"/>
      <c r="O4363" s="4"/>
      <c r="P4363" s="4">
        <v>462000</v>
      </c>
      <c r="Q4363" s="1" t="s">
        <v>2301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1701</v>
      </c>
      <c r="L4364" s="3">
        <v>5</v>
      </c>
      <c r="M4364" s="4"/>
      <c r="O4364" s="4"/>
      <c r="P4364" s="4">
        <v>1164000</v>
      </c>
      <c r="Q4364" s="1" t="s">
        <v>2301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3919</v>
      </c>
      <c r="L4365" s="3">
        <v>1</v>
      </c>
      <c r="M4365" s="4"/>
      <c r="O4365" s="4"/>
      <c r="P4365" s="4">
        <v>1416000</v>
      </c>
      <c r="Q4365" s="1" t="s">
        <v>2301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3920</v>
      </c>
      <c r="K4366" s="1" t="s">
        <v>3921</v>
      </c>
      <c r="L4366" s="3">
        <v>2</v>
      </c>
      <c r="M4366" s="4"/>
      <c r="O4366" s="4"/>
      <c r="P4366" s="4">
        <v>1150000</v>
      </c>
      <c r="Q4366" s="1" t="s">
        <v>3922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3923</v>
      </c>
      <c r="H4368" s="1" t="s">
        <v>3924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3673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549</v>
      </c>
      <c r="F4370" s="1" t="s">
        <v>58</v>
      </c>
      <c r="G4370" s="1" t="s">
        <v>3925</v>
      </c>
      <c r="I4370" s="2">
        <v>44755</v>
      </c>
      <c r="K4370" s="1" t="s">
        <v>580</v>
      </c>
      <c r="L4370" s="3">
        <v>1</v>
      </c>
      <c r="M4370" s="4">
        <v>120</v>
      </c>
      <c r="N4370" s="1" t="s">
        <v>511</v>
      </c>
      <c r="O4370" s="4">
        <v>47000</v>
      </c>
      <c r="P4370" s="4"/>
      <c r="Q4370" s="1" t="s">
        <v>3845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588</v>
      </c>
      <c r="L4371" s="3">
        <v>1</v>
      </c>
      <c r="M4371" s="4">
        <v>120</v>
      </c>
      <c r="N4371" s="1" t="s">
        <v>511</v>
      </c>
      <c r="O4371" s="4">
        <v>47000</v>
      </c>
      <c r="P4371" s="4"/>
      <c r="Q4371" s="1" t="s">
        <v>3845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578</v>
      </c>
      <c r="L4372" s="3">
        <v>1</v>
      </c>
      <c r="M4372" s="4">
        <v>120</v>
      </c>
      <c r="N4372" s="1" t="s">
        <v>511</v>
      </c>
      <c r="O4372" s="4">
        <v>39000</v>
      </c>
      <c r="P4372" s="4"/>
      <c r="Q4372" s="1" t="s">
        <v>3845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561</v>
      </c>
      <c r="L4373" s="3">
        <v>1</v>
      </c>
      <c r="M4373" s="4">
        <v>80</v>
      </c>
      <c r="N4373" s="1" t="s">
        <v>511</v>
      </c>
      <c r="O4373" s="4">
        <v>54000</v>
      </c>
      <c r="P4373" s="4"/>
      <c r="Q4373" s="1" t="s">
        <v>3926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3927</v>
      </c>
      <c r="I4375" s="2">
        <v>44755</v>
      </c>
      <c r="K4375" s="1" t="s">
        <v>2161</v>
      </c>
      <c r="L4375" s="3">
        <v>1</v>
      </c>
      <c r="M4375" s="4">
        <v>144</v>
      </c>
      <c r="N4375" s="1" t="s">
        <v>2004</v>
      </c>
      <c r="O4375" s="4">
        <v>31500</v>
      </c>
      <c r="P4375" s="4"/>
      <c r="Q4375" s="1" t="s">
        <v>3928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3165</v>
      </c>
      <c r="L4376" s="3">
        <v>1</v>
      </c>
      <c r="M4376" s="4">
        <v>72</v>
      </c>
      <c r="N4376" s="1" t="s">
        <v>511</v>
      </c>
      <c r="O4376" s="4">
        <v>15800</v>
      </c>
      <c r="P4376" s="4"/>
      <c r="Q4376" s="1" t="s">
        <v>3929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991</v>
      </c>
      <c r="L4377" s="3">
        <v>1</v>
      </c>
      <c r="M4377" s="4">
        <v>72</v>
      </c>
      <c r="N4377" s="1" t="s">
        <v>511</v>
      </c>
      <c r="O4377" s="4">
        <v>15800</v>
      </c>
      <c r="P4377" s="4"/>
      <c r="Q4377" s="1" t="s">
        <v>3929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884</v>
      </c>
      <c r="L4378" s="3">
        <v>1</v>
      </c>
      <c r="M4378" s="4">
        <v>72</v>
      </c>
      <c r="N4378" s="1" t="s">
        <v>511</v>
      </c>
      <c r="O4378" s="4">
        <v>15800</v>
      </c>
      <c r="P4378" s="4"/>
      <c r="Q4378" s="1" t="s">
        <v>3929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987</v>
      </c>
      <c r="L4379" s="3">
        <v>1</v>
      </c>
      <c r="M4379" s="4">
        <v>72</v>
      </c>
      <c r="N4379" s="1" t="s">
        <v>511</v>
      </c>
      <c r="O4379" s="4">
        <v>15800</v>
      </c>
      <c r="P4379" s="4"/>
      <c r="Q4379" s="1" t="s">
        <v>3929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3930</v>
      </c>
      <c r="I4381" s="2">
        <v>44755</v>
      </c>
      <c r="K4381" s="1" t="s">
        <v>3931</v>
      </c>
      <c r="L4381" s="3">
        <v>1</v>
      </c>
      <c r="M4381" s="4">
        <v>72</v>
      </c>
      <c r="N4381" s="1" t="s">
        <v>511</v>
      </c>
      <c r="O4381" s="4">
        <v>15800</v>
      </c>
      <c r="P4381" s="4"/>
      <c r="Q4381" s="1" t="s">
        <v>3929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886</v>
      </c>
      <c r="L4382" s="3">
        <v>1</v>
      </c>
      <c r="M4382" s="4">
        <v>72</v>
      </c>
      <c r="N4382" s="1" t="s">
        <v>511</v>
      </c>
      <c r="O4382" s="4">
        <v>15800</v>
      </c>
      <c r="P4382" s="4"/>
      <c r="Q4382" s="1" t="s">
        <v>3929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882</v>
      </c>
      <c r="L4383" s="3">
        <v>1</v>
      </c>
      <c r="M4383" s="4">
        <v>72</v>
      </c>
      <c r="N4383" s="1" t="s">
        <v>511</v>
      </c>
      <c r="O4383" s="4">
        <v>15800</v>
      </c>
      <c r="P4383" s="4"/>
      <c r="Q4383" s="1" t="s">
        <v>3929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3163</v>
      </c>
      <c r="L4384" s="3">
        <v>1</v>
      </c>
      <c r="M4384" s="4">
        <v>72</v>
      </c>
      <c r="N4384" s="1" t="s">
        <v>511</v>
      </c>
      <c r="O4384" s="4">
        <v>15800</v>
      </c>
      <c r="P4384" s="4"/>
      <c r="Q4384" s="1" t="s">
        <v>3929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880</v>
      </c>
      <c r="L4385" s="3">
        <v>1</v>
      </c>
      <c r="M4385" s="4">
        <v>72</v>
      </c>
      <c r="N4385" s="1" t="s">
        <v>511</v>
      </c>
      <c r="O4385" s="4">
        <v>15800</v>
      </c>
      <c r="P4385" s="4"/>
      <c r="Q4385" s="1" t="s">
        <v>3929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3165</v>
      </c>
      <c r="L4386" s="3">
        <v>1</v>
      </c>
      <c r="M4386" s="4">
        <v>72</v>
      </c>
      <c r="N4386" s="1" t="s">
        <v>511</v>
      </c>
      <c r="O4386" s="4">
        <v>15800</v>
      </c>
      <c r="P4386" s="4"/>
      <c r="Q4386" s="1" t="s">
        <v>3929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892</v>
      </c>
      <c r="L4387" s="3">
        <v>1</v>
      </c>
      <c r="M4387" s="4">
        <v>72</v>
      </c>
      <c r="N4387" s="1" t="s">
        <v>511</v>
      </c>
      <c r="O4387" s="4">
        <v>15800</v>
      </c>
      <c r="P4387" s="4"/>
      <c r="Q4387" s="1" t="s">
        <v>3929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987</v>
      </c>
      <c r="L4388" s="3">
        <v>1</v>
      </c>
      <c r="M4388" s="4">
        <v>72</v>
      </c>
      <c r="N4388" s="1" t="s">
        <v>511</v>
      </c>
      <c r="O4388" s="4">
        <v>15800</v>
      </c>
      <c r="P4388" s="4"/>
      <c r="Q4388" s="1" t="s">
        <v>3929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3164</v>
      </c>
      <c r="L4389" s="3">
        <v>1</v>
      </c>
      <c r="M4389" s="4">
        <v>72</v>
      </c>
      <c r="N4389" s="1" t="s">
        <v>511</v>
      </c>
      <c r="O4389" s="4">
        <v>15800</v>
      </c>
      <c r="P4389" s="4"/>
      <c r="Q4389" s="1" t="s">
        <v>3929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995</v>
      </c>
      <c r="L4390" s="3">
        <v>1</v>
      </c>
      <c r="M4390" s="4">
        <v>72</v>
      </c>
      <c r="N4390" s="1" t="s">
        <v>511</v>
      </c>
      <c r="O4390" s="4">
        <v>15800</v>
      </c>
      <c r="P4390" s="4"/>
      <c r="Q4390" s="1" t="s">
        <v>3929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3932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2004</v>
      </c>
      <c r="O4392" s="4">
        <v>11900</v>
      </c>
      <c r="P4392" s="4"/>
      <c r="Q4392" s="1" t="s">
        <v>3566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746</v>
      </c>
      <c r="L4393" s="3">
        <v>5</v>
      </c>
      <c r="M4393" s="4">
        <v>360</v>
      </c>
      <c r="N4393" s="1" t="s">
        <v>2004</v>
      </c>
      <c r="O4393" s="4">
        <v>23000</v>
      </c>
      <c r="P4393" s="4"/>
      <c r="Q4393" s="1" t="s">
        <v>3237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787</v>
      </c>
      <c r="L4394" s="3">
        <v>5</v>
      </c>
      <c r="M4394" s="4">
        <v>240</v>
      </c>
      <c r="N4394" s="1" t="s">
        <v>2004</v>
      </c>
      <c r="O4394" s="4">
        <v>28700</v>
      </c>
      <c r="P4394" s="4"/>
      <c r="Q4394" s="1" t="s">
        <v>3569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1767</v>
      </c>
      <c r="L4395" s="3">
        <v>5</v>
      </c>
      <c r="M4395" s="4">
        <v>180</v>
      </c>
      <c r="N4395" s="1" t="s">
        <v>2004</v>
      </c>
      <c r="O4395" s="4">
        <v>41500</v>
      </c>
      <c r="P4395" s="4"/>
      <c r="Q4395" s="1" t="s">
        <v>3933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794</v>
      </c>
      <c r="L4396" s="3">
        <v>4</v>
      </c>
      <c r="M4396" s="4">
        <v>576</v>
      </c>
      <c r="N4396" s="1" t="s">
        <v>2004</v>
      </c>
      <c r="O4396" s="4">
        <v>18000</v>
      </c>
      <c r="P4396" s="4"/>
      <c r="Q4396" s="1" t="s">
        <v>3566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2568</v>
      </c>
      <c r="L4397" s="3">
        <v>1</v>
      </c>
      <c r="M4397" s="4">
        <v>144</v>
      </c>
      <c r="N4397" s="1" t="s">
        <v>1908</v>
      </c>
      <c r="O4397" s="4">
        <v>12600</v>
      </c>
      <c r="P4397" s="4"/>
      <c r="Q4397" s="1" t="s">
        <v>3570</v>
      </c>
      <c r="R4397" s="5">
        <v>0.125</v>
      </c>
      <c r="S4397" s="5">
        <v>0.05</v>
      </c>
      <c r="T4397" s="4">
        <v>1508220</v>
      </c>
      <c r="U4397" s="18" t="s">
        <v>3152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3934</v>
      </c>
      <c r="I4399" s="2">
        <v>44755</v>
      </c>
      <c r="K4399" s="1" t="s">
        <v>2208</v>
      </c>
      <c r="L4399" s="3">
        <v>4</v>
      </c>
      <c r="M4399" s="4">
        <v>576</v>
      </c>
      <c r="N4399" s="1" t="s">
        <v>2004</v>
      </c>
      <c r="O4399" s="4">
        <v>8400</v>
      </c>
      <c r="P4399" s="4"/>
      <c r="Q4399" s="1" t="s">
        <v>3566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2212</v>
      </c>
      <c r="L4400" s="3">
        <v>2</v>
      </c>
      <c r="M4400" s="4">
        <v>576</v>
      </c>
      <c r="N4400" s="1" t="s">
        <v>2004</v>
      </c>
      <c r="O4400" s="4">
        <v>5400</v>
      </c>
      <c r="P4400" s="4"/>
      <c r="Q4400" s="1" t="s">
        <v>3935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3936</v>
      </c>
      <c r="L4401" s="3">
        <v>1</v>
      </c>
      <c r="M4401" s="4">
        <v>72</v>
      </c>
      <c r="N4401" s="1" t="s">
        <v>511</v>
      </c>
      <c r="O4401" s="4">
        <v>34500</v>
      </c>
      <c r="P4401" s="4"/>
      <c r="Q4401" s="1" t="s">
        <v>3937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2623</v>
      </c>
      <c r="L4402" s="3">
        <v>1</v>
      </c>
      <c r="M4402" s="4">
        <v>24</v>
      </c>
      <c r="N4402" s="1" t="s">
        <v>511</v>
      </c>
      <c r="O4402" s="4">
        <v>97000</v>
      </c>
      <c r="P4402" s="4"/>
      <c r="Q4402" s="1" t="s">
        <v>2301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796</v>
      </c>
      <c r="L4403" s="3">
        <v>1</v>
      </c>
      <c r="M4403" s="4">
        <v>20</v>
      </c>
      <c r="N4403" s="1" t="s">
        <v>511</v>
      </c>
      <c r="O4403" s="4">
        <v>40500</v>
      </c>
      <c r="P4403" s="4"/>
      <c r="Q4403" s="1" t="s">
        <v>3938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3126</v>
      </c>
      <c r="O4404" s="4">
        <v>2050</v>
      </c>
      <c r="P4404" s="4"/>
      <c r="Q4404" s="1" t="s">
        <v>3939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783</v>
      </c>
      <c r="L4405" s="3">
        <v>5</v>
      </c>
      <c r="M4405" s="4">
        <v>100</v>
      </c>
      <c r="N4405" s="1" t="s">
        <v>1908</v>
      </c>
      <c r="O4405" s="4">
        <v>85200</v>
      </c>
      <c r="P4405" s="4"/>
      <c r="Q4405" s="1" t="s">
        <v>3635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1469</v>
      </c>
      <c r="L4406" s="3">
        <v>5</v>
      </c>
      <c r="M4406" s="4">
        <v>60</v>
      </c>
      <c r="N4406" s="1" t="s">
        <v>3090</v>
      </c>
      <c r="O4406" s="4">
        <v>176400</v>
      </c>
      <c r="P4406" s="4"/>
      <c r="Q4406" s="1" t="s">
        <v>3830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511</v>
      </c>
      <c r="O4407" s="4">
        <v>18800</v>
      </c>
      <c r="P4407" s="4"/>
      <c r="Q4407" s="1" t="s">
        <v>2301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511</v>
      </c>
      <c r="O4408" s="4">
        <v>10600</v>
      </c>
      <c r="P4408" s="4"/>
      <c r="Q4408" s="1" t="s">
        <v>2301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3940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3126</v>
      </c>
      <c r="O4410" s="4">
        <v>4200</v>
      </c>
      <c r="P4410" s="4"/>
      <c r="Q4410" s="1" t="s">
        <v>3941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2395</v>
      </c>
      <c r="K4411" s="1" t="s">
        <v>410</v>
      </c>
      <c r="L4411" s="3">
        <v>5</v>
      </c>
      <c r="M4411" s="4">
        <v>5000</v>
      </c>
      <c r="N4411" s="1" t="s">
        <v>3126</v>
      </c>
      <c r="O4411" s="4">
        <v>2050</v>
      </c>
      <c r="P4411" s="4"/>
      <c r="Q4411" s="1" t="s">
        <v>3939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2172</v>
      </c>
      <c r="L4412" s="3">
        <v>5</v>
      </c>
      <c r="M4412" s="4">
        <v>720</v>
      </c>
      <c r="N4412" s="1" t="s">
        <v>2004</v>
      </c>
      <c r="O4412" s="4">
        <v>9600</v>
      </c>
      <c r="P4412" s="4"/>
      <c r="Q4412" s="1" t="s">
        <v>3566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2174</v>
      </c>
      <c r="L4413" s="3">
        <v>2</v>
      </c>
      <c r="M4413" s="4">
        <v>144</v>
      </c>
      <c r="N4413" s="1" t="s">
        <v>2004</v>
      </c>
      <c r="O4413" s="4">
        <v>19200</v>
      </c>
      <c r="P4413" s="4"/>
      <c r="Q4413" s="1" t="s">
        <v>3576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921</v>
      </c>
      <c r="L4414" s="3">
        <v>4</v>
      </c>
      <c r="M4414" s="4">
        <v>576</v>
      </c>
      <c r="N4414" s="1" t="s">
        <v>511</v>
      </c>
      <c r="O4414" s="4">
        <v>6300</v>
      </c>
      <c r="P4414" s="4"/>
      <c r="Q4414" s="1" t="s">
        <v>3715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1112</v>
      </c>
      <c r="O4415" s="4">
        <v>1625</v>
      </c>
      <c r="P4415" s="4"/>
      <c r="Q4415" s="1" t="s">
        <v>3579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1112</v>
      </c>
      <c r="O4416" s="4">
        <v>4400</v>
      </c>
      <c r="P4416" s="4"/>
      <c r="Q4416" s="1" t="s">
        <v>3580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1472</v>
      </c>
      <c r="L4417" s="3">
        <v>2</v>
      </c>
      <c r="M4417" s="4">
        <v>240</v>
      </c>
      <c r="N4417" s="1" t="s">
        <v>511</v>
      </c>
      <c r="O4417" s="4">
        <v>12950</v>
      </c>
      <c r="P4417" s="4"/>
      <c r="Q4417" s="1" t="s">
        <v>3633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3942</v>
      </c>
      <c r="I4419" s="2">
        <v>44754</v>
      </c>
      <c r="K4419" s="1" t="s">
        <v>1600</v>
      </c>
      <c r="M4419" s="4">
        <v>200</v>
      </c>
      <c r="N4419" s="1" t="s">
        <v>511</v>
      </c>
      <c r="O4419" s="4">
        <v>3600</v>
      </c>
      <c r="P4419" s="4"/>
      <c r="Q4419" s="1" t="s">
        <v>3943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857</v>
      </c>
      <c r="M4420" s="4">
        <v>160</v>
      </c>
      <c r="N4420" s="1" t="s">
        <v>511</v>
      </c>
      <c r="O4420" s="4">
        <v>3600</v>
      </c>
      <c r="P4420" s="4"/>
      <c r="Q4420" s="1" t="s">
        <v>3943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860</v>
      </c>
      <c r="M4421" s="4">
        <v>120</v>
      </c>
      <c r="N4421" s="1" t="s">
        <v>511</v>
      </c>
      <c r="O4421" s="4">
        <v>3600</v>
      </c>
      <c r="P4421" s="4"/>
      <c r="Q4421" s="1" t="s">
        <v>3943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862</v>
      </c>
      <c r="M4422" s="4">
        <v>120</v>
      </c>
      <c r="N4422" s="1" t="s">
        <v>511</v>
      </c>
      <c r="O4422" s="4">
        <v>3600</v>
      </c>
      <c r="P4422" s="4"/>
      <c r="Q4422" s="1" t="s">
        <v>3943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864</v>
      </c>
      <c r="M4423" s="4">
        <v>120</v>
      </c>
      <c r="N4423" s="1" t="s">
        <v>511</v>
      </c>
      <c r="O4423" s="4">
        <v>3600</v>
      </c>
      <c r="P4423" s="4"/>
      <c r="Q4423" s="1" t="s">
        <v>3943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743</v>
      </c>
      <c r="L4424" s="3">
        <v>2</v>
      </c>
      <c r="M4424" s="4">
        <v>40</v>
      </c>
      <c r="N4424" s="1" t="s">
        <v>3090</v>
      </c>
      <c r="O4424" s="4">
        <v>67800</v>
      </c>
      <c r="P4424" s="4"/>
      <c r="Q4424" s="1" t="s">
        <v>3889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2568</v>
      </c>
      <c r="M4425" s="4">
        <v>12</v>
      </c>
      <c r="N4425" s="1" t="s">
        <v>1908</v>
      </c>
      <c r="O4425" s="4">
        <v>12600</v>
      </c>
      <c r="P4425" s="4"/>
      <c r="Q4425" s="1" t="s">
        <v>3570</v>
      </c>
      <c r="R4425" s="5">
        <v>0.1</v>
      </c>
      <c r="S4425" s="5">
        <v>0.05</v>
      </c>
      <c r="T4425" s="4">
        <v>129276</v>
      </c>
      <c r="U4425" s="18" t="s">
        <v>3944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3945</v>
      </c>
      <c r="I4427" s="2">
        <v>44756</v>
      </c>
      <c r="J4427" s="1" t="s">
        <v>3946</v>
      </c>
      <c r="K4427" s="1" t="s">
        <v>3609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3591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3118</v>
      </c>
      <c r="K4428" s="1" t="s">
        <v>3251</v>
      </c>
      <c r="L4428" s="3">
        <v>4</v>
      </c>
      <c r="M4428" s="4">
        <v>720</v>
      </c>
      <c r="N4428" s="1" t="s">
        <v>511</v>
      </c>
      <c r="O4428" s="4">
        <v>17500</v>
      </c>
      <c r="P4428" s="4"/>
      <c r="Q4428" s="1" t="s">
        <v>3612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3947</v>
      </c>
      <c r="K4429" s="1" t="s">
        <v>3948</v>
      </c>
      <c r="L4429" s="3">
        <v>3</v>
      </c>
      <c r="M4429" s="4">
        <v>540</v>
      </c>
      <c r="N4429" s="1" t="s">
        <v>511</v>
      </c>
      <c r="O4429" s="4">
        <v>14500</v>
      </c>
      <c r="P4429" s="4"/>
      <c r="Q4429" s="1" t="s">
        <v>3612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3949</v>
      </c>
      <c r="K4430" s="1" t="s">
        <v>3950</v>
      </c>
      <c r="L4430" s="3">
        <v>3</v>
      </c>
      <c r="M4430" s="4">
        <v>540</v>
      </c>
      <c r="N4430" s="1" t="s">
        <v>511</v>
      </c>
      <c r="O4430" s="4">
        <v>19500</v>
      </c>
      <c r="P4430" s="4"/>
      <c r="Q4430" s="1" t="s">
        <v>3612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3951</v>
      </c>
      <c r="I4432" s="2">
        <v>44761</v>
      </c>
      <c r="K4432" s="1" t="s">
        <v>617</v>
      </c>
      <c r="M4432" s="4">
        <v>16</v>
      </c>
      <c r="N4432" s="1" t="s">
        <v>1908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3952</v>
      </c>
      <c r="H4434" s="1" t="s">
        <v>3953</v>
      </c>
      <c r="I4434" s="2">
        <v>44760</v>
      </c>
      <c r="K4434" s="1" t="s">
        <v>1847</v>
      </c>
      <c r="M4434" s="4">
        <v>24</v>
      </c>
      <c r="N4434" s="1" t="s">
        <v>1112</v>
      </c>
      <c r="O4434" s="4">
        <v>30500</v>
      </c>
      <c r="P4434" s="4"/>
      <c r="Q4434" s="1" t="s">
        <v>3954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3955</v>
      </c>
      <c r="M4435" s="4">
        <v>24</v>
      </c>
      <c r="N4435" s="1" t="s">
        <v>1112</v>
      </c>
      <c r="O4435" s="4">
        <v>30500</v>
      </c>
      <c r="P4435" s="4"/>
      <c r="Q4435" s="1" t="s">
        <v>3954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3673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3728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3830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3830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1184</v>
      </c>
      <c r="L4440" s="3">
        <v>1</v>
      </c>
      <c r="M4440" s="4"/>
      <c r="O4440" s="4"/>
      <c r="P4440" s="4">
        <v>2112000</v>
      </c>
      <c r="Q4440" s="1" t="s">
        <v>3889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1186</v>
      </c>
      <c r="L4441" s="3">
        <v>1</v>
      </c>
      <c r="M4441" s="4"/>
      <c r="O4441" s="4"/>
      <c r="P4441" s="4">
        <v>2208000</v>
      </c>
      <c r="Q4441" s="1" t="s">
        <v>3889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1188</v>
      </c>
      <c r="L4442" s="3">
        <v>2</v>
      </c>
      <c r="M4442" s="4"/>
      <c r="O4442" s="4"/>
      <c r="P4442" s="4">
        <v>2208000</v>
      </c>
      <c r="Q4442" s="1" t="s">
        <v>3889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1031</v>
      </c>
      <c r="L4443" s="3">
        <v>2</v>
      </c>
      <c r="M4443" s="4"/>
      <c r="O4443" s="4"/>
      <c r="P4443" s="4">
        <v>2980800</v>
      </c>
      <c r="Q4443" s="1" t="s">
        <v>3956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3957</v>
      </c>
      <c r="I4445" s="2">
        <v>44755</v>
      </c>
      <c r="K4445" s="1" t="s">
        <v>1824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3782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1826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3782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3958</v>
      </c>
      <c r="I4448" s="2">
        <v>44760</v>
      </c>
      <c r="K4448" s="1" t="s">
        <v>3959</v>
      </c>
      <c r="L4448" s="3">
        <v>2</v>
      </c>
      <c r="M4448" s="4">
        <v>480</v>
      </c>
      <c r="N4448" s="1" t="s">
        <v>511</v>
      </c>
      <c r="O4448" s="4">
        <v>5950</v>
      </c>
      <c r="P4448" s="4"/>
      <c r="Q4448" s="1" t="s">
        <v>3633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3960</v>
      </c>
      <c r="L4449" s="3">
        <v>2</v>
      </c>
      <c r="M4449" s="4">
        <v>480</v>
      </c>
      <c r="N4449" s="1" t="s">
        <v>511</v>
      </c>
      <c r="O4449" s="4">
        <v>5950</v>
      </c>
      <c r="P4449" s="4"/>
      <c r="Q4449" s="1" t="s">
        <v>3633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3961</v>
      </c>
      <c r="L4450" s="3">
        <v>2</v>
      </c>
      <c r="M4450" s="4">
        <v>480</v>
      </c>
      <c r="N4450" s="1" t="s">
        <v>511</v>
      </c>
      <c r="O4450" s="4">
        <v>5950</v>
      </c>
      <c r="P4450" s="4"/>
      <c r="Q4450" s="1" t="s">
        <v>3633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3962</v>
      </c>
      <c r="L4451" s="3">
        <v>2</v>
      </c>
      <c r="M4451" s="4">
        <v>480</v>
      </c>
      <c r="N4451" s="1" t="s">
        <v>511</v>
      </c>
      <c r="O4451" s="4">
        <v>5950</v>
      </c>
      <c r="P4451" s="4"/>
      <c r="Q4451" s="1" t="s">
        <v>3633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3963</v>
      </c>
      <c r="M4452" s="4">
        <v>100</v>
      </c>
      <c r="N4452" s="1" t="s">
        <v>511</v>
      </c>
      <c r="O4452" s="4">
        <v>5950</v>
      </c>
      <c r="P4452" s="4"/>
      <c r="Q4452" s="1" t="s">
        <v>3633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3964</v>
      </c>
      <c r="L4453" s="3">
        <v>2</v>
      </c>
      <c r="M4453" s="4">
        <v>480</v>
      </c>
      <c r="N4453" s="1" t="s">
        <v>511</v>
      </c>
      <c r="O4453" s="4">
        <v>5950</v>
      </c>
      <c r="P4453" s="4"/>
      <c r="Q4453" s="1" t="s">
        <v>3633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3965</v>
      </c>
      <c r="L4454" s="3">
        <v>2</v>
      </c>
      <c r="M4454" s="4">
        <v>480</v>
      </c>
      <c r="N4454" s="1" t="s">
        <v>511</v>
      </c>
      <c r="O4454" s="4">
        <v>5950</v>
      </c>
      <c r="P4454" s="4"/>
      <c r="Q4454" s="1" t="s">
        <v>3633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2573</v>
      </c>
      <c r="L4455" s="3">
        <v>2</v>
      </c>
      <c r="M4455" s="4">
        <v>480</v>
      </c>
      <c r="N4455" s="1" t="s">
        <v>511</v>
      </c>
      <c r="O4455" s="4">
        <v>5950</v>
      </c>
      <c r="P4455" s="4"/>
      <c r="Q4455" s="1" t="s">
        <v>3633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3966</v>
      </c>
      <c r="I4457" s="2">
        <v>44755</v>
      </c>
      <c r="J4457" s="1" t="s">
        <v>2395</v>
      </c>
      <c r="K4457" s="1" t="s">
        <v>1824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3782</v>
      </c>
      <c r="R4457" s="5"/>
      <c r="S4457" s="5"/>
      <c r="T4457" s="4"/>
      <c r="U4457" s="18" t="s">
        <v>500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1824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3782</v>
      </c>
      <c r="R4458" s="5"/>
      <c r="S4458" s="5"/>
      <c r="T4458" s="4"/>
      <c r="U4458" s="18" t="s">
        <v>3967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1826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3782</v>
      </c>
      <c r="R4459" s="5"/>
      <c r="S4459" s="5"/>
      <c r="T4459" s="4"/>
      <c r="U4459" s="18" t="s">
        <v>500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1826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3782</v>
      </c>
      <c r="R4460" s="5"/>
      <c r="S4460" s="5"/>
      <c r="T4460" s="4"/>
      <c r="U4460" s="18" t="s">
        <v>3967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3968</v>
      </c>
      <c r="I4462" s="2">
        <v>44758</v>
      </c>
      <c r="J4462" s="1">
        <v>18107</v>
      </c>
      <c r="K4462" s="1" t="s">
        <v>1304</v>
      </c>
      <c r="L4462" s="3">
        <v>2</v>
      </c>
      <c r="M4462" s="4">
        <v>192</v>
      </c>
      <c r="N4462" s="1" t="s">
        <v>511</v>
      </c>
      <c r="O4462" s="4">
        <v>13000</v>
      </c>
      <c r="P4462" s="4"/>
      <c r="Q4462" s="1" t="s">
        <v>3584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3969</v>
      </c>
      <c r="L4463" s="3">
        <v>2</v>
      </c>
      <c r="M4463" s="4">
        <v>384</v>
      </c>
      <c r="N4463" s="1" t="s">
        <v>511</v>
      </c>
      <c r="O4463" s="4">
        <v>11000</v>
      </c>
      <c r="P4463" s="4"/>
      <c r="Q4463" s="1" t="s">
        <v>702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3970</v>
      </c>
      <c r="L4464" s="3">
        <v>2</v>
      </c>
      <c r="M4464" s="4">
        <v>384</v>
      </c>
      <c r="N4464" s="1" t="s">
        <v>511</v>
      </c>
      <c r="O4464" s="4">
        <v>12500</v>
      </c>
      <c r="P4464" s="4"/>
      <c r="Q4464" s="1" t="s">
        <v>702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3971</v>
      </c>
      <c r="L4465" s="3">
        <v>1</v>
      </c>
      <c r="M4465" s="4">
        <v>96</v>
      </c>
      <c r="N4465" s="1" t="s">
        <v>511</v>
      </c>
      <c r="O4465" s="4">
        <v>13000</v>
      </c>
      <c r="P4465" s="4"/>
      <c r="Q4465" s="1" t="s">
        <v>3584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3972</v>
      </c>
      <c r="K4466" s="1" t="s">
        <v>3973</v>
      </c>
      <c r="L4466" s="3">
        <v>1</v>
      </c>
      <c r="M4466" s="4">
        <v>46</v>
      </c>
      <c r="N4466" s="1" t="s">
        <v>511</v>
      </c>
      <c r="O4466" s="4">
        <v>12500</v>
      </c>
      <c r="P4466" s="4"/>
      <c r="Q4466" s="1" t="s">
        <v>3974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3975</v>
      </c>
      <c r="K4467" s="1" t="s">
        <v>3602</v>
      </c>
      <c r="L4467" s="3">
        <v>2</v>
      </c>
      <c r="M4467" s="4">
        <v>192</v>
      </c>
      <c r="N4467" s="1" t="s">
        <v>511</v>
      </c>
      <c r="O4467" s="4">
        <v>42500</v>
      </c>
      <c r="P4467" s="4"/>
      <c r="Q4467" s="1" t="s">
        <v>3584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3431</v>
      </c>
      <c r="F4469" s="1" t="s">
        <v>28</v>
      </c>
      <c r="G4469" s="1" t="s">
        <v>3976</v>
      </c>
      <c r="K4469" s="1" t="s">
        <v>3432</v>
      </c>
      <c r="L4469" s="3">
        <v>5</v>
      </c>
      <c r="M4469" s="4">
        <v>2400</v>
      </c>
      <c r="N4469" s="1" t="s">
        <v>511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3855</v>
      </c>
      <c r="L4470" s="3">
        <v>9</v>
      </c>
      <c r="M4470" s="4">
        <v>2016</v>
      </c>
      <c r="N4470" s="1" t="s">
        <v>511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3856</v>
      </c>
      <c r="L4471" s="3">
        <v>7</v>
      </c>
      <c r="M4471" s="4">
        <v>2400</v>
      </c>
      <c r="N4471" s="1" t="s">
        <v>511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3857</v>
      </c>
      <c r="L4472" s="3">
        <v>5</v>
      </c>
      <c r="M4472" s="4">
        <v>2016</v>
      </c>
      <c r="N4472" s="1" t="s">
        <v>511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3858</v>
      </c>
      <c r="L4473" s="3">
        <v>3</v>
      </c>
      <c r="M4473" s="4">
        <v>1728</v>
      </c>
      <c r="N4473" s="1" t="s">
        <v>511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3859</v>
      </c>
      <c r="L4474" s="3">
        <v>4</v>
      </c>
      <c r="M4474" s="4">
        <v>1728</v>
      </c>
      <c r="N4474" s="1" t="s">
        <v>511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3860</v>
      </c>
      <c r="L4475" s="3">
        <v>5</v>
      </c>
      <c r="M4475" s="4">
        <v>2016</v>
      </c>
      <c r="N4475" s="1" t="s">
        <v>511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3861</v>
      </c>
      <c r="L4476" s="3">
        <v>6</v>
      </c>
      <c r="M4476" s="4">
        <v>2400</v>
      </c>
      <c r="N4476" s="1" t="s">
        <v>511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3977</v>
      </c>
      <c r="L4477" s="3">
        <v>1</v>
      </c>
      <c r="M4477" s="4">
        <v>2400</v>
      </c>
      <c r="N4477" s="1" t="s">
        <v>511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2812</v>
      </c>
      <c r="F4479" s="1" t="s">
        <v>28</v>
      </c>
      <c r="G4479" s="1" t="s">
        <v>3978</v>
      </c>
      <c r="I4479" s="2">
        <v>44760</v>
      </c>
      <c r="K4479" s="1" t="s">
        <v>2824</v>
      </c>
      <c r="L4479" s="3">
        <v>8</v>
      </c>
      <c r="M4479" s="4"/>
      <c r="O4479" s="4"/>
      <c r="P4479" s="4">
        <v>2040000</v>
      </c>
      <c r="Q4479" s="1" t="s">
        <v>3979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3980</v>
      </c>
      <c r="F4481" s="1" t="s">
        <v>28</v>
      </c>
      <c r="G4481" s="1" t="s">
        <v>3981</v>
      </c>
      <c r="I4481" s="2">
        <v>44760</v>
      </c>
      <c r="K4481" s="1" t="s">
        <v>3982</v>
      </c>
      <c r="L4481" s="3">
        <v>2</v>
      </c>
      <c r="M4481" s="4">
        <v>20</v>
      </c>
      <c r="N4481" s="1" t="s">
        <v>1908</v>
      </c>
      <c r="O4481" s="4">
        <v>115000</v>
      </c>
      <c r="P4481" s="4"/>
      <c r="Q4481" s="1" t="s">
        <v>3624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3983</v>
      </c>
      <c r="L4482" s="3">
        <v>10</v>
      </c>
      <c r="M4482" s="4">
        <v>500</v>
      </c>
      <c r="N4482" s="1" t="s">
        <v>1908</v>
      </c>
      <c r="O4482" s="4">
        <v>15750</v>
      </c>
      <c r="P4482" s="4"/>
      <c r="Q4482" s="1" t="s">
        <v>3984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1955</v>
      </c>
      <c r="F4484" s="1" t="s">
        <v>28</v>
      </c>
      <c r="G4484" s="1" t="s">
        <v>3985</v>
      </c>
      <c r="I4484" s="2">
        <v>44760</v>
      </c>
      <c r="K4484" s="1" t="s">
        <v>3986</v>
      </c>
      <c r="L4484" s="3">
        <v>10</v>
      </c>
      <c r="M4484" s="4">
        <v>400</v>
      </c>
      <c r="N4484" s="1" t="s">
        <v>1112</v>
      </c>
      <c r="O4484" s="4">
        <v>72500</v>
      </c>
      <c r="P4484" s="4"/>
      <c r="Q4484" s="1" t="s">
        <v>3987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3988</v>
      </c>
      <c r="H4486" s="1" t="s">
        <v>3989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3746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3990</v>
      </c>
      <c r="H4488" s="1" t="s">
        <v>3991</v>
      </c>
      <c r="I4488" s="2">
        <v>44757</v>
      </c>
      <c r="K4488" s="1" t="s">
        <v>1432</v>
      </c>
      <c r="L4488" s="3">
        <v>2</v>
      </c>
      <c r="M4488" s="4"/>
      <c r="O4488" s="4"/>
      <c r="P4488" s="4">
        <v>732000</v>
      </c>
      <c r="Q4488" s="1" t="s">
        <v>3992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3993</v>
      </c>
      <c r="H4490" s="1" t="s">
        <v>3994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3833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3833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1186</v>
      </c>
      <c r="L4492" s="3">
        <v>1</v>
      </c>
      <c r="M4492" s="4"/>
      <c r="O4492" s="4"/>
      <c r="P4492" s="4">
        <v>2208000</v>
      </c>
      <c r="Q4492" s="1" t="s">
        <v>3889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1188</v>
      </c>
      <c r="L4493" s="3">
        <v>1</v>
      </c>
      <c r="M4493" s="4"/>
      <c r="O4493" s="4"/>
      <c r="P4493" s="4">
        <v>2208000</v>
      </c>
      <c r="Q4493" s="1" t="s">
        <v>3889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3830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3995</v>
      </c>
      <c r="L4495" s="3">
        <v>2</v>
      </c>
      <c r="M4495" s="4"/>
      <c r="O4495" s="4"/>
      <c r="P4495" s="4">
        <v>5616000</v>
      </c>
      <c r="Q4495" s="1" t="s">
        <v>3830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3830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2839</v>
      </c>
      <c r="L4497" s="3">
        <v>1</v>
      </c>
      <c r="M4497" s="4"/>
      <c r="O4497" s="4"/>
      <c r="P4497" s="4">
        <v>1464000</v>
      </c>
      <c r="Q4497" s="1" t="s">
        <v>3954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2841</v>
      </c>
      <c r="L4498" s="3">
        <v>1</v>
      </c>
      <c r="M4498" s="4"/>
      <c r="O4498" s="4"/>
      <c r="P4498" s="4">
        <v>1464000</v>
      </c>
      <c r="Q4498" s="1" t="s">
        <v>3954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1847</v>
      </c>
      <c r="M4499" s="4">
        <v>24</v>
      </c>
      <c r="N4499" s="1" t="s">
        <v>1112</v>
      </c>
      <c r="O4499" s="4">
        <v>30500</v>
      </c>
      <c r="P4499" s="4"/>
      <c r="Q4499" s="1" t="s">
        <v>3954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1849</v>
      </c>
      <c r="M4500" s="4">
        <v>24</v>
      </c>
      <c r="N4500" s="1" t="s">
        <v>1112</v>
      </c>
      <c r="O4500" s="4">
        <v>30500</v>
      </c>
      <c r="P4500" s="4"/>
      <c r="Q4500" s="1" t="s">
        <v>3954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3996</v>
      </c>
      <c r="H4502" s="1" t="s">
        <v>3997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3998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1615</v>
      </c>
      <c r="L4503" s="3">
        <v>1</v>
      </c>
      <c r="M4503" s="4"/>
      <c r="O4503" s="4"/>
      <c r="P4503" s="4">
        <v>708000</v>
      </c>
      <c r="Q4503" s="1" t="s">
        <v>3998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3830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3999</v>
      </c>
      <c r="K4505" s="1" t="s">
        <v>532</v>
      </c>
      <c r="L4505" s="3">
        <v>6</v>
      </c>
      <c r="M4505" s="4"/>
      <c r="O4505" s="4"/>
      <c r="P4505" s="4">
        <v>3758400</v>
      </c>
      <c r="Q4505" s="1" t="s">
        <v>3830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4000</v>
      </c>
      <c r="I4507" s="2">
        <v>44756</v>
      </c>
      <c r="K4507" s="1" t="s">
        <v>2172</v>
      </c>
      <c r="L4507" s="3">
        <v>15</v>
      </c>
      <c r="M4507" s="4">
        <v>2160</v>
      </c>
      <c r="N4507" s="1" t="s">
        <v>2004</v>
      </c>
      <c r="O4507" s="4">
        <v>9600</v>
      </c>
      <c r="P4507" s="4"/>
      <c r="Q4507" s="1" t="s">
        <v>3566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4001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2004</v>
      </c>
      <c r="O4509" s="4">
        <v>11600</v>
      </c>
      <c r="P4509" s="4"/>
      <c r="Q4509" s="1" t="s">
        <v>3566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2568</v>
      </c>
      <c r="M4510" s="4">
        <v>60</v>
      </c>
      <c r="N4510" s="1" t="s">
        <v>1908</v>
      </c>
      <c r="O4510" s="4">
        <v>12600</v>
      </c>
      <c r="P4510" s="4"/>
      <c r="Q4510" s="1" t="s">
        <v>3570</v>
      </c>
      <c r="R4510" s="5">
        <v>0.1</v>
      </c>
      <c r="S4510" s="5">
        <v>0.05</v>
      </c>
      <c r="T4510" s="4">
        <v>646380</v>
      </c>
      <c r="U4510" s="18" t="s">
        <v>2884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4002</v>
      </c>
      <c r="I4512" s="2">
        <v>44755</v>
      </c>
      <c r="K4512" s="1" t="s">
        <v>4003</v>
      </c>
      <c r="L4512" s="3">
        <v>2</v>
      </c>
      <c r="M4512" s="4">
        <v>120</v>
      </c>
      <c r="N4512" s="1" t="s">
        <v>511</v>
      </c>
      <c r="O4512" s="4">
        <v>11000</v>
      </c>
      <c r="P4512" s="4"/>
      <c r="Q4512" s="1" t="s">
        <v>3847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4004</v>
      </c>
      <c r="H4514" s="1" t="s">
        <v>4005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3892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1686</v>
      </c>
      <c r="L4515" s="3">
        <v>3</v>
      </c>
      <c r="M4515" s="4"/>
      <c r="O4515" s="4"/>
      <c r="P4515" s="4">
        <v>2952000</v>
      </c>
      <c r="Q4515" s="1" t="s">
        <v>3836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4006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3742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4007</v>
      </c>
      <c r="H4518" s="1" t="s">
        <v>4008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3833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3644</v>
      </c>
      <c r="F4520" s="1" t="s">
        <v>28</v>
      </c>
      <c r="G4520" s="1" t="s">
        <v>4009</v>
      </c>
      <c r="I4520" s="2">
        <v>44761</v>
      </c>
      <c r="K4520" s="1" t="s">
        <v>3689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3690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605</v>
      </c>
      <c r="F4522" s="1" t="s">
        <v>28</v>
      </c>
      <c r="G4522" s="1" t="s">
        <v>4010</v>
      </c>
      <c r="I4522" s="2">
        <v>44760</v>
      </c>
      <c r="K4522" s="1" t="s">
        <v>614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4011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4012</v>
      </c>
      <c r="I4524" s="2">
        <v>44760</v>
      </c>
      <c r="J4524" s="1" t="s">
        <v>4013</v>
      </c>
      <c r="K4524" s="1" t="s">
        <v>4014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3591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4015</v>
      </c>
      <c r="K4525" s="1" t="s">
        <v>4016</v>
      </c>
      <c r="L4525" s="3">
        <v>1</v>
      </c>
      <c r="M4525" s="4">
        <v>130</v>
      </c>
      <c r="N4525" s="1" t="s">
        <v>511</v>
      </c>
      <c r="O4525" s="4">
        <v>8050</v>
      </c>
      <c r="P4525" s="4"/>
      <c r="Q4525" s="1" t="s">
        <v>4017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4018</v>
      </c>
      <c r="F4527" s="1" t="s">
        <v>28</v>
      </c>
      <c r="G4527" s="1" t="s">
        <v>4019</v>
      </c>
      <c r="I4527" s="2">
        <v>44760</v>
      </c>
      <c r="K4527" s="1" t="s">
        <v>4020</v>
      </c>
      <c r="L4527" s="3">
        <v>15</v>
      </c>
      <c r="M4527" s="4">
        <v>3600</v>
      </c>
      <c r="N4527" s="1" t="s">
        <v>1112</v>
      </c>
      <c r="O4527" s="4">
        <v>6000</v>
      </c>
      <c r="P4527" s="4"/>
      <c r="Q4527" s="1" t="s">
        <v>4021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4022</v>
      </c>
      <c r="L4528" s="3">
        <v>15</v>
      </c>
      <c r="M4528" s="4">
        <v>3600</v>
      </c>
      <c r="N4528" s="1" t="s">
        <v>1112</v>
      </c>
      <c r="O4528" s="4">
        <v>6000</v>
      </c>
      <c r="P4528" s="4"/>
      <c r="Q4528" s="1" t="s">
        <v>4021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1955</v>
      </c>
      <c r="F4530" s="1" t="s">
        <v>28</v>
      </c>
      <c r="G4530" s="1" t="s">
        <v>4023</v>
      </c>
      <c r="I4530" s="2">
        <v>44763</v>
      </c>
      <c r="K4530" s="1" t="s">
        <v>3986</v>
      </c>
      <c r="L4530" s="3">
        <v>10</v>
      </c>
      <c r="M4530" s="4">
        <v>400</v>
      </c>
      <c r="N4530" s="1" t="s">
        <v>1112</v>
      </c>
      <c r="O4530" s="4">
        <v>72500</v>
      </c>
      <c r="P4530" s="4"/>
      <c r="Q4530" s="1" t="s">
        <v>3987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605</v>
      </c>
      <c r="F4532" s="1" t="s">
        <v>28</v>
      </c>
      <c r="G4532" s="1" t="s">
        <v>4024</v>
      </c>
      <c r="I4532" s="2">
        <v>44762</v>
      </c>
      <c r="K4532" s="1" t="s">
        <v>3652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3641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605</v>
      </c>
      <c r="F4534" s="1" t="s">
        <v>28</v>
      </c>
      <c r="G4534" s="1" t="s">
        <v>4025</v>
      </c>
      <c r="I4534" s="2">
        <v>44763</v>
      </c>
      <c r="K4534" s="1" t="s">
        <v>3652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3641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1118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3653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1037</v>
      </c>
      <c r="F4537" s="1" t="s">
        <v>58</v>
      </c>
      <c r="G4537" s="1" t="s">
        <v>4026</v>
      </c>
      <c r="I4537" s="2">
        <v>44764</v>
      </c>
      <c r="K4537" s="1" t="s">
        <v>4027</v>
      </c>
      <c r="L4537" s="3">
        <v>4</v>
      </c>
      <c r="M4537" s="4">
        <v>400</v>
      </c>
      <c r="N4537" s="1" t="s">
        <v>511</v>
      </c>
      <c r="O4537" s="4">
        <v>13500</v>
      </c>
      <c r="P4537" s="4"/>
      <c r="Q4537" s="1" t="s">
        <v>3615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4028</v>
      </c>
      <c r="I4539" s="2">
        <v>44764</v>
      </c>
      <c r="J4539" s="1" t="s">
        <v>4029</v>
      </c>
      <c r="K4539" s="1" t="s">
        <v>4030</v>
      </c>
      <c r="L4539" s="3">
        <v>20</v>
      </c>
      <c r="M4539" s="4">
        <v>240</v>
      </c>
      <c r="N4539" s="1" t="s">
        <v>511</v>
      </c>
      <c r="O4539" s="4">
        <v>65000</v>
      </c>
      <c r="P4539" s="4"/>
      <c r="Q4539" s="1" t="s">
        <v>2052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4031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4032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4033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4034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2137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1184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4035</v>
      </c>
      <c r="I4552" s="2">
        <v>44763</v>
      </c>
      <c r="K4552" s="1" t="s">
        <v>1186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1432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2763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629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1452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1856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4036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629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1184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4037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1082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1194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2774</v>
      </c>
      <c r="F4571" s="1" t="s">
        <v>28</v>
      </c>
      <c r="G4571" s="1" t="s">
        <v>4038</v>
      </c>
      <c r="I4571" s="2">
        <v>44764</v>
      </c>
      <c r="K4571" s="1" t="s">
        <v>4039</v>
      </c>
      <c r="L4571" s="3">
        <v>2</v>
      </c>
      <c r="M4571" s="4">
        <v>216</v>
      </c>
      <c r="N4571" s="1" t="s">
        <v>511</v>
      </c>
      <c r="O4571" s="4">
        <v>12500</v>
      </c>
      <c r="P4571" s="4"/>
      <c r="Q4571" s="1" t="s">
        <v>4040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4041</v>
      </c>
      <c r="L4572" s="3">
        <v>2</v>
      </c>
      <c r="M4572" s="4">
        <v>600</v>
      </c>
      <c r="N4572" s="1" t="s">
        <v>511</v>
      </c>
      <c r="O4572" s="4">
        <v>7000</v>
      </c>
      <c r="P4572" s="4"/>
      <c r="Q4572" s="1" t="s">
        <v>4042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4043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3591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4044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3591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4045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3591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4046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3591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4047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3693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4048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3693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4049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3723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4050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3723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2774</v>
      </c>
      <c r="F4582" s="1" t="s">
        <v>28</v>
      </c>
      <c r="G4582" s="1" t="s">
        <v>4051</v>
      </c>
      <c r="I4582" s="2">
        <v>44764</v>
      </c>
      <c r="K4582" s="1" t="s">
        <v>4052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3596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4053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3596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4054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3596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4055</v>
      </c>
      <c r="L4585" s="3">
        <v>2</v>
      </c>
      <c r="M4585" s="4">
        <v>480</v>
      </c>
      <c r="N4585" s="1" t="s">
        <v>2004</v>
      </c>
      <c r="O4585" s="4">
        <v>6000</v>
      </c>
      <c r="P4585" s="4"/>
      <c r="Q4585" s="1" t="s">
        <v>4056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4057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4058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3591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4059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4060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4061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696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4062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4063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2774</v>
      </c>
      <c r="F4592" s="1" t="s">
        <v>28</v>
      </c>
      <c r="G4592" s="1" t="s">
        <v>4064</v>
      </c>
      <c r="I4592" s="2">
        <v>44764</v>
      </c>
      <c r="K4592" s="1" t="s">
        <v>4065</v>
      </c>
      <c r="L4592" s="3">
        <v>10</v>
      </c>
      <c r="M4592" s="4">
        <v>160</v>
      </c>
      <c r="N4592" s="1" t="s">
        <v>1112</v>
      </c>
      <c r="O4592" s="4">
        <v>87500</v>
      </c>
      <c r="P4592" s="4"/>
      <c r="Q4592" s="1" t="s">
        <v>4066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4067</v>
      </c>
      <c r="F4594" s="1" t="s">
        <v>28</v>
      </c>
      <c r="G4594" s="1" t="s">
        <v>4068</v>
      </c>
      <c r="I4594" s="2">
        <v>44762</v>
      </c>
      <c r="K4594" s="1" t="s">
        <v>4069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4070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3431</v>
      </c>
      <c r="F4596" s="1" t="s">
        <v>28</v>
      </c>
      <c r="H4596" s="1" t="s">
        <v>4071</v>
      </c>
      <c r="I4596" s="2">
        <v>44764</v>
      </c>
      <c r="K4596" s="1" t="s">
        <v>4072</v>
      </c>
      <c r="L4596" s="3">
        <v>10</v>
      </c>
      <c r="M4596" s="4">
        <v>2400</v>
      </c>
      <c r="N4596" s="1" t="s">
        <v>511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3855</v>
      </c>
      <c r="L4597" s="3">
        <v>12</v>
      </c>
      <c r="M4597" s="4">
        <v>2016</v>
      </c>
      <c r="N4597" s="1" t="s">
        <v>511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3856</v>
      </c>
      <c r="L4598" s="3">
        <v>9</v>
      </c>
      <c r="M4598" s="4">
        <v>2400</v>
      </c>
      <c r="N4598" s="1" t="s">
        <v>511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3857</v>
      </c>
      <c r="L4599" s="3">
        <v>8</v>
      </c>
      <c r="M4599" s="4">
        <v>2016</v>
      </c>
      <c r="N4599" s="1" t="s">
        <v>511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3860</v>
      </c>
      <c r="L4600" s="3">
        <v>8</v>
      </c>
      <c r="M4600" s="4">
        <v>2016</v>
      </c>
      <c r="N4600" s="1" t="s">
        <v>511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1955</v>
      </c>
      <c r="F4602" s="1" t="s">
        <v>28</v>
      </c>
      <c r="G4602" s="1" t="s">
        <v>4073</v>
      </c>
      <c r="I4602" s="2">
        <v>44761</v>
      </c>
      <c r="K4602" s="1" t="s">
        <v>3986</v>
      </c>
      <c r="L4602" s="3">
        <v>10</v>
      </c>
      <c r="M4602" s="4">
        <v>400</v>
      </c>
      <c r="N4602" s="1" t="s">
        <v>1112</v>
      </c>
      <c r="O4602" s="4">
        <v>72500</v>
      </c>
      <c r="P4602" s="4"/>
      <c r="Q4602" s="1" t="s">
        <v>3987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643</v>
      </c>
      <c r="F4604" s="1" t="s">
        <v>28</v>
      </c>
      <c r="G4604" s="1" t="s">
        <v>4074</v>
      </c>
      <c r="I4604" s="2">
        <v>44764</v>
      </c>
      <c r="K4604" s="1" t="s">
        <v>1831</v>
      </c>
      <c r="L4604" s="3">
        <v>10</v>
      </c>
      <c r="M4604" s="4">
        <v>400</v>
      </c>
      <c r="N4604" s="1" t="s">
        <v>511</v>
      </c>
      <c r="O4604" s="4">
        <v>15500</v>
      </c>
      <c r="P4604" s="4"/>
      <c r="Q4604" s="1" t="s">
        <v>4075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4076</v>
      </c>
      <c r="I4606" s="2">
        <v>44761</v>
      </c>
      <c r="K4606" s="1" t="s">
        <v>2505</v>
      </c>
      <c r="M4606" s="4">
        <v>16</v>
      </c>
      <c r="N4606" s="1" t="s">
        <v>1908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4077</v>
      </c>
      <c r="H4608" s="1" t="s">
        <v>4078</v>
      </c>
      <c r="I4608" s="2">
        <v>44763</v>
      </c>
      <c r="K4608" s="1" t="s">
        <v>73</v>
      </c>
      <c r="M4608" s="4">
        <v>15</v>
      </c>
      <c r="N4608" s="1" t="s">
        <v>1081</v>
      </c>
      <c r="O4608" s="4">
        <v>49800</v>
      </c>
      <c r="P4608" s="4"/>
      <c r="Q4608" s="1" t="s">
        <v>3892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3833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4079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3892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3893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4080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511</v>
      </c>
      <c r="O4614" s="4">
        <v>4800</v>
      </c>
      <c r="P4614" s="4"/>
      <c r="Q4614" s="1" t="s">
        <v>3603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1568</v>
      </c>
      <c r="O4615" s="4">
        <v>114000</v>
      </c>
      <c r="P4615" s="4"/>
      <c r="Q4615" s="1" t="s">
        <v>4081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2208</v>
      </c>
      <c r="L4616" s="3">
        <v>1</v>
      </c>
      <c r="M4616" s="4">
        <v>144</v>
      </c>
      <c r="N4616" s="1" t="s">
        <v>2004</v>
      </c>
      <c r="O4616" s="4">
        <v>8400</v>
      </c>
      <c r="P4616" s="4"/>
      <c r="Q4616" s="1" t="s">
        <v>3566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2004</v>
      </c>
      <c r="O4617" s="4">
        <v>8800</v>
      </c>
      <c r="P4617" s="4"/>
      <c r="Q4617" s="1" t="s">
        <v>3581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3163</v>
      </c>
      <c r="L4618" s="3">
        <v>1</v>
      </c>
      <c r="M4618" s="4">
        <v>72</v>
      </c>
      <c r="N4618" s="1" t="s">
        <v>511</v>
      </c>
      <c r="O4618" s="4">
        <v>15800</v>
      </c>
      <c r="P4618" s="4"/>
      <c r="Q4618" s="1" t="s">
        <v>3929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991</v>
      </c>
      <c r="L4619" s="3">
        <v>1</v>
      </c>
      <c r="M4619" s="4">
        <v>72</v>
      </c>
      <c r="N4619" s="1" t="s">
        <v>511</v>
      </c>
      <c r="O4619" s="4">
        <v>15800</v>
      </c>
      <c r="P4619" s="4"/>
      <c r="Q4619" s="1" t="s">
        <v>3929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987</v>
      </c>
      <c r="L4620" s="3">
        <v>1</v>
      </c>
      <c r="M4620" s="4">
        <v>72</v>
      </c>
      <c r="N4620" s="1" t="s">
        <v>511</v>
      </c>
      <c r="O4620" s="4">
        <v>15800</v>
      </c>
      <c r="P4620" s="4"/>
      <c r="Q4620" s="1" t="s">
        <v>3929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995</v>
      </c>
      <c r="L4621" s="3">
        <v>1</v>
      </c>
      <c r="M4621" s="4">
        <v>72</v>
      </c>
      <c r="N4621" s="1" t="s">
        <v>511</v>
      </c>
      <c r="O4621" s="4">
        <v>15800</v>
      </c>
      <c r="P4621" s="4"/>
      <c r="Q4621" s="1" t="s">
        <v>3929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884</v>
      </c>
      <c r="L4622" s="3">
        <v>1</v>
      </c>
      <c r="M4622" s="4">
        <v>72</v>
      </c>
      <c r="N4622" s="1" t="s">
        <v>511</v>
      </c>
      <c r="O4622" s="4">
        <v>15800</v>
      </c>
      <c r="P4622" s="4"/>
      <c r="Q4622" s="1" t="s">
        <v>3929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1591</v>
      </c>
      <c r="L4623" s="3">
        <v>1</v>
      </c>
      <c r="M4623" s="4">
        <v>24</v>
      </c>
      <c r="N4623" s="1" t="s">
        <v>1908</v>
      </c>
      <c r="O4623" s="4">
        <v>162000</v>
      </c>
      <c r="P4623" s="4"/>
      <c r="Q4623" s="1" t="s">
        <v>3567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1908</v>
      </c>
      <c r="O4624" s="4"/>
      <c r="P4624" s="4"/>
      <c r="Q4624" s="1" t="s">
        <v>3568</v>
      </c>
      <c r="R4624" s="5"/>
      <c r="S4624" s="5"/>
      <c r="T4624" s="4"/>
      <c r="U4624" s="18" t="s">
        <v>1630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4082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3090</v>
      </c>
      <c r="O4626" s="4">
        <v>104400</v>
      </c>
      <c r="P4626" s="4"/>
      <c r="Q4626" s="1" t="s">
        <v>3564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2004</v>
      </c>
      <c r="O4627" s="4">
        <v>11600</v>
      </c>
      <c r="P4627" s="4"/>
      <c r="Q4627" s="1" t="s">
        <v>3566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2004</v>
      </c>
      <c r="O4628" s="4">
        <v>11900</v>
      </c>
      <c r="P4628" s="4"/>
      <c r="Q4628" s="1" t="s">
        <v>3566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746</v>
      </c>
      <c r="L4629" s="3">
        <v>2</v>
      </c>
      <c r="M4629" s="4">
        <v>144</v>
      </c>
      <c r="N4629" s="1" t="s">
        <v>2004</v>
      </c>
      <c r="O4629" s="4">
        <v>23000</v>
      </c>
      <c r="P4629" s="4"/>
      <c r="Q4629" s="1" t="s">
        <v>3237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787</v>
      </c>
      <c r="L4630" s="3">
        <v>3</v>
      </c>
      <c r="M4630" s="4">
        <v>144</v>
      </c>
      <c r="N4630" s="1" t="s">
        <v>2004</v>
      </c>
      <c r="O4630" s="4">
        <v>28700</v>
      </c>
      <c r="P4630" s="4"/>
      <c r="Q4630" s="1" t="s">
        <v>3569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1767</v>
      </c>
      <c r="L4631" s="3">
        <v>2</v>
      </c>
      <c r="M4631" s="4">
        <v>72</v>
      </c>
      <c r="N4631" s="1" t="s">
        <v>2004</v>
      </c>
      <c r="O4631" s="4">
        <v>41500</v>
      </c>
      <c r="P4631" s="4"/>
      <c r="Q4631" s="1" t="s">
        <v>3933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2568</v>
      </c>
      <c r="M4632" s="4">
        <v>84</v>
      </c>
      <c r="N4632" s="1" t="s">
        <v>1908</v>
      </c>
      <c r="O4632" s="4">
        <v>12600</v>
      </c>
      <c r="P4632" s="4"/>
      <c r="Q4632" s="1" t="s">
        <v>3570</v>
      </c>
      <c r="R4632" s="5">
        <v>0.125</v>
      </c>
      <c r="S4632" s="5">
        <v>0.05</v>
      </c>
      <c r="T4632" s="4">
        <v>879795</v>
      </c>
      <c r="U4632" s="18" t="s">
        <v>3152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4083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3090</v>
      </c>
      <c r="O4634" s="4">
        <v>104400</v>
      </c>
      <c r="P4634" s="4"/>
      <c r="Q4634" s="1" t="s">
        <v>3564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1799</v>
      </c>
      <c r="L4635" s="3">
        <v>2</v>
      </c>
      <c r="M4635" s="4">
        <v>288</v>
      </c>
      <c r="N4635" s="1" t="s">
        <v>1908</v>
      </c>
      <c r="O4635" s="4">
        <v>14100</v>
      </c>
      <c r="P4635" s="4"/>
      <c r="Q4635" s="1" t="s">
        <v>3570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2627</v>
      </c>
      <c r="L4636" s="3">
        <v>1</v>
      </c>
      <c r="M4636" s="4">
        <v>36</v>
      </c>
      <c r="N4636" s="1" t="s">
        <v>1908</v>
      </c>
      <c r="O4636" s="4">
        <v>41400</v>
      </c>
      <c r="P4636" s="4"/>
      <c r="Q4636" s="1" t="s">
        <v>4084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1478</v>
      </c>
      <c r="L4637" s="3">
        <v>4</v>
      </c>
      <c r="M4637" s="4">
        <v>576</v>
      </c>
      <c r="N4637" s="1" t="s">
        <v>2004</v>
      </c>
      <c r="O4637" s="4">
        <v>22750</v>
      </c>
      <c r="P4637" s="4"/>
      <c r="Q4637" s="1" t="s">
        <v>3566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794</v>
      </c>
      <c r="L4638" s="3">
        <v>2</v>
      </c>
      <c r="M4638" s="4">
        <v>288</v>
      </c>
      <c r="N4638" s="1" t="s">
        <v>2004</v>
      </c>
      <c r="O4638" s="4">
        <v>18000</v>
      </c>
      <c r="P4638" s="4"/>
      <c r="Q4638" s="1" t="s">
        <v>3566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2568</v>
      </c>
      <c r="M4639" s="4">
        <v>36</v>
      </c>
      <c r="N4639" s="1" t="s">
        <v>1908</v>
      </c>
      <c r="O4639" s="4">
        <v>12600</v>
      </c>
      <c r="P4639" s="4"/>
      <c r="Q4639" s="1" t="s">
        <v>3570</v>
      </c>
      <c r="R4639" s="5">
        <v>0.125</v>
      </c>
      <c r="S4639" s="5">
        <v>0.05</v>
      </c>
      <c r="T4639" s="4">
        <v>377055</v>
      </c>
      <c r="U4639" s="18" t="s">
        <v>3152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4085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511</v>
      </c>
      <c r="O4641" s="4">
        <v>4800</v>
      </c>
      <c r="P4641" s="4"/>
      <c r="Q4641" s="1" t="s">
        <v>3603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4086</v>
      </c>
      <c r="M4642" s="4">
        <v>144</v>
      </c>
      <c r="N4642" s="1" t="s">
        <v>511</v>
      </c>
      <c r="O4642" s="4">
        <v>4800</v>
      </c>
      <c r="P4642" s="4"/>
      <c r="Q4642" s="1" t="s">
        <v>3935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4087</v>
      </c>
      <c r="M4643" s="4">
        <v>216</v>
      </c>
      <c r="N4643" s="1" t="s">
        <v>511</v>
      </c>
      <c r="O4643" s="4">
        <v>4800</v>
      </c>
      <c r="P4643" s="4"/>
      <c r="Q4643" s="1" t="s">
        <v>3935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4088</v>
      </c>
      <c r="M4644" s="4">
        <v>216</v>
      </c>
      <c r="N4644" s="1" t="s">
        <v>511</v>
      </c>
      <c r="O4644" s="4">
        <v>4800</v>
      </c>
      <c r="P4644" s="4"/>
      <c r="Q4644" s="1" t="s">
        <v>3935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2774</v>
      </c>
      <c r="F4646" s="1" t="s">
        <v>28</v>
      </c>
      <c r="G4646" s="1" t="s">
        <v>4089</v>
      </c>
      <c r="I4646" s="2">
        <v>44764</v>
      </c>
      <c r="K4646" s="1" t="s">
        <v>4090</v>
      </c>
      <c r="L4646" s="3">
        <v>1</v>
      </c>
      <c r="M4646" s="4">
        <v>600</v>
      </c>
      <c r="N4646" s="1" t="s">
        <v>511</v>
      </c>
      <c r="O4646" s="4">
        <v>4250</v>
      </c>
      <c r="P4646" s="4"/>
      <c r="Q4646" s="1" t="s">
        <v>3865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4091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4092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4091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4093</v>
      </c>
      <c r="H4650" s="1" t="s">
        <v>4094</v>
      </c>
      <c r="I4650" s="2">
        <v>44765</v>
      </c>
      <c r="K4650" s="1" t="s">
        <v>4095</v>
      </c>
      <c r="L4650" s="3">
        <v>1</v>
      </c>
      <c r="M4650" s="4"/>
      <c r="O4650" s="4"/>
      <c r="P4650" s="4">
        <v>1954800</v>
      </c>
      <c r="Q4650" s="1" t="s">
        <v>3833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3833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1073</v>
      </c>
      <c r="L4652" s="3">
        <v>10</v>
      </c>
      <c r="M4652" s="4"/>
      <c r="O4652" s="4"/>
      <c r="P4652" s="4">
        <v>504000</v>
      </c>
      <c r="Q4652" s="1" t="s">
        <v>3836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4096</v>
      </c>
      <c r="H4654" s="1" t="s">
        <v>4097</v>
      </c>
      <c r="I4654" s="2">
        <v>44767</v>
      </c>
      <c r="K4654" s="1" t="s">
        <v>2763</v>
      </c>
      <c r="L4654" s="3">
        <v>3</v>
      </c>
      <c r="M4654" s="4"/>
      <c r="O4654" s="4"/>
      <c r="P4654" s="4">
        <v>2160000</v>
      </c>
      <c r="Q4654" s="1" t="s">
        <v>4079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3892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3893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634</v>
      </c>
      <c r="L4657" s="3">
        <v>2</v>
      </c>
      <c r="M4657" s="4"/>
      <c r="O4657" s="4"/>
      <c r="P4657" s="4">
        <v>1380000</v>
      </c>
      <c r="Q4657" s="1" t="s">
        <v>3889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4098</v>
      </c>
      <c r="H4659" s="1" t="s">
        <v>4099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3833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1686</v>
      </c>
      <c r="L4660" s="3">
        <v>4</v>
      </c>
      <c r="M4660" s="4"/>
      <c r="O4660" s="4"/>
      <c r="P4660" s="4">
        <v>2952000</v>
      </c>
      <c r="Q4660" s="1" t="s">
        <v>3836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3890</v>
      </c>
      <c r="L4661" s="3">
        <v>5</v>
      </c>
      <c r="M4661" s="4"/>
      <c r="O4661" s="4"/>
      <c r="P4661" s="4">
        <v>2256000</v>
      </c>
      <c r="Q4661" s="1" t="s">
        <v>3889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629</v>
      </c>
      <c r="L4662" s="3">
        <v>2</v>
      </c>
      <c r="M4662" s="4"/>
      <c r="O4662" s="4"/>
      <c r="P4662" s="4">
        <v>1987200</v>
      </c>
      <c r="Q4662" s="1" t="s">
        <v>4100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3921</v>
      </c>
      <c r="L4663" s="3">
        <v>6</v>
      </c>
      <c r="M4663" s="4"/>
      <c r="O4663" s="4"/>
      <c r="P4663" s="4">
        <v>1150000</v>
      </c>
      <c r="Q4663" s="1" t="s">
        <v>3922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3892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3830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4101</v>
      </c>
      <c r="I4667" s="2">
        <v>44763</v>
      </c>
      <c r="K4667" s="1" t="s">
        <v>857</v>
      </c>
      <c r="M4667" s="4">
        <v>360</v>
      </c>
      <c r="N4667" s="1" t="s">
        <v>511</v>
      </c>
      <c r="O4667" s="4">
        <v>3600</v>
      </c>
      <c r="P4667" s="4"/>
      <c r="Q4667" s="1" t="s">
        <v>3943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860</v>
      </c>
      <c r="M4668" s="4">
        <v>360</v>
      </c>
      <c r="N4668" s="1" t="s">
        <v>511</v>
      </c>
      <c r="O4668" s="4">
        <v>3600</v>
      </c>
      <c r="P4668" s="4"/>
      <c r="Q4668" s="1" t="s">
        <v>3943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862</v>
      </c>
      <c r="M4669" s="4">
        <v>360</v>
      </c>
      <c r="N4669" s="1" t="s">
        <v>511</v>
      </c>
      <c r="O4669" s="4">
        <v>3600</v>
      </c>
      <c r="P4669" s="4"/>
      <c r="Q4669" s="1" t="s">
        <v>3943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864</v>
      </c>
      <c r="M4670" s="4">
        <v>360</v>
      </c>
      <c r="N4670" s="1" t="s">
        <v>511</v>
      </c>
      <c r="O4670" s="4">
        <v>3600</v>
      </c>
      <c r="P4670" s="4"/>
      <c r="Q4670" s="1" t="s">
        <v>3943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1600</v>
      </c>
      <c r="L4671" s="3">
        <v>1</v>
      </c>
      <c r="M4671" s="4">
        <v>720</v>
      </c>
      <c r="N4671" s="1" t="s">
        <v>511</v>
      </c>
      <c r="O4671" s="4">
        <v>3600</v>
      </c>
      <c r="P4671" s="4"/>
      <c r="Q4671" s="1" t="s">
        <v>3943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4102</v>
      </c>
      <c r="L4672" s="3">
        <v>1</v>
      </c>
      <c r="M4672" s="4">
        <v>60</v>
      </c>
      <c r="N4672" s="1" t="s">
        <v>1112</v>
      </c>
      <c r="O4672" s="4">
        <v>31200</v>
      </c>
      <c r="P4672" s="4"/>
      <c r="Q4672" s="1" t="s">
        <v>4103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2004</v>
      </c>
      <c r="O4673" s="4">
        <v>8800</v>
      </c>
      <c r="P4673" s="4"/>
      <c r="Q4673" s="1" t="s">
        <v>3581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3091</v>
      </c>
      <c r="L4674" s="3">
        <v>1</v>
      </c>
      <c r="M4674" s="4">
        <v>48</v>
      </c>
      <c r="N4674" s="1" t="s">
        <v>1908</v>
      </c>
      <c r="O4674" s="4">
        <v>55800</v>
      </c>
      <c r="P4674" s="4"/>
      <c r="Q4674" s="1" t="s">
        <v>3572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1908</v>
      </c>
      <c r="O4675" s="4">
        <v>49200</v>
      </c>
      <c r="P4675" s="4"/>
      <c r="Q4675" s="1" t="s">
        <v>3568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1591</v>
      </c>
      <c r="L4676" s="3">
        <v>1</v>
      </c>
      <c r="M4676" s="4">
        <v>24</v>
      </c>
      <c r="N4676" s="1" t="s">
        <v>1908</v>
      </c>
      <c r="O4676" s="4">
        <v>162000</v>
      </c>
      <c r="P4676" s="4"/>
      <c r="Q4676" s="1" t="s">
        <v>3567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1908</v>
      </c>
      <c r="O4677" s="4"/>
      <c r="P4677" s="4"/>
      <c r="Q4677" s="1" t="s">
        <v>3568</v>
      </c>
      <c r="R4677" s="5">
        <v>0.125</v>
      </c>
      <c r="S4677" s="5">
        <v>0.05</v>
      </c>
      <c r="T4677" s="4"/>
      <c r="U4677" s="18" t="s">
        <v>4104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4105</v>
      </c>
      <c r="I4679" s="2">
        <v>44763</v>
      </c>
      <c r="K4679" s="1" t="s">
        <v>880</v>
      </c>
      <c r="L4679" s="3">
        <v>1</v>
      </c>
      <c r="M4679" s="4">
        <v>72</v>
      </c>
      <c r="N4679" s="1" t="s">
        <v>511</v>
      </c>
      <c r="O4679" s="4">
        <v>15800</v>
      </c>
      <c r="P4679" s="4"/>
      <c r="Q4679" s="1" t="s">
        <v>3929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991</v>
      </c>
      <c r="L4680" s="3">
        <v>1</v>
      </c>
      <c r="M4680" s="4">
        <v>72</v>
      </c>
      <c r="N4680" s="1" t="s">
        <v>511</v>
      </c>
      <c r="O4680" s="4">
        <v>15800</v>
      </c>
      <c r="P4680" s="4"/>
      <c r="Q4680" s="1" t="s">
        <v>3929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892</v>
      </c>
      <c r="L4681" s="3">
        <v>1</v>
      </c>
      <c r="M4681" s="4">
        <v>72</v>
      </c>
      <c r="N4681" s="1" t="s">
        <v>511</v>
      </c>
      <c r="O4681" s="4">
        <v>15800</v>
      </c>
      <c r="P4681" s="4"/>
      <c r="Q4681" s="1" t="s">
        <v>3929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995</v>
      </c>
      <c r="L4682" s="3">
        <v>1</v>
      </c>
      <c r="M4682" s="4">
        <v>72</v>
      </c>
      <c r="N4682" s="1" t="s">
        <v>511</v>
      </c>
      <c r="O4682" s="4">
        <v>15800</v>
      </c>
      <c r="P4682" s="4"/>
      <c r="Q4682" s="1" t="s">
        <v>3929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884</v>
      </c>
      <c r="L4683" s="3">
        <v>1</v>
      </c>
      <c r="M4683" s="4">
        <v>72</v>
      </c>
      <c r="N4683" s="1" t="s">
        <v>511</v>
      </c>
      <c r="O4683" s="4">
        <v>15800</v>
      </c>
      <c r="P4683" s="4"/>
      <c r="Q4683" s="1" t="s">
        <v>3929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867</v>
      </c>
      <c r="L4684" s="3">
        <v>1</v>
      </c>
      <c r="M4684" s="4">
        <v>72</v>
      </c>
      <c r="N4684" s="1" t="s">
        <v>511</v>
      </c>
      <c r="O4684" s="4">
        <v>20700</v>
      </c>
      <c r="P4684" s="4"/>
      <c r="Q4684" s="1" t="s">
        <v>3929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873</v>
      </c>
      <c r="M4685" s="4">
        <v>36</v>
      </c>
      <c r="N4685" s="1" t="s">
        <v>511</v>
      </c>
      <c r="O4685" s="4">
        <v>20700</v>
      </c>
      <c r="P4685" s="4"/>
      <c r="Q4685" s="1" t="s">
        <v>3929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973</v>
      </c>
      <c r="M4686" s="4">
        <v>36</v>
      </c>
      <c r="N4686" s="1" t="s">
        <v>511</v>
      </c>
      <c r="O4686" s="4">
        <v>20700</v>
      </c>
      <c r="P4686" s="4"/>
      <c r="Q4686" s="1" t="s">
        <v>3929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1478</v>
      </c>
      <c r="L4687" s="3">
        <v>1</v>
      </c>
      <c r="M4687" s="4">
        <v>144</v>
      </c>
      <c r="N4687" s="1" t="s">
        <v>2004</v>
      </c>
      <c r="O4687" s="4">
        <v>22750</v>
      </c>
      <c r="P4687" s="4"/>
      <c r="Q4687" s="1" t="s">
        <v>3566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794</v>
      </c>
      <c r="L4688" s="3">
        <v>1</v>
      </c>
      <c r="M4688" s="4">
        <v>144</v>
      </c>
      <c r="N4688" s="1" t="s">
        <v>2004</v>
      </c>
      <c r="O4688" s="4">
        <v>18000</v>
      </c>
      <c r="P4688" s="4"/>
      <c r="Q4688" s="1" t="s">
        <v>3566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2568</v>
      </c>
      <c r="M4689" s="4">
        <v>12</v>
      </c>
      <c r="N4689" s="1" t="s">
        <v>1908</v>
      </c>
      <c r="O4689" s="4">
        <v>12600</v>
      </c>
      <c r="P4689" s="4"/>
      <c r="Q4689" s="1" t="s">
        <v>3570</v>
      </c>
      <c r="R4689" s="5">
        <v>0.1</v>
      </c>
      <c r="S4689" s="5">
        <v>0.05</v>
      </c>
      <c r="T4689" s="4">
        <v>129276</v>
      </c>
      <c r="U4689" s="18" t="s">
        <v>3152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4106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3090</v>
      </c>
      <c r="O4691" s="4">
        <v>104400</v>
      </c>
      <c r="P4691" s="4"/>
      <c r="Q4691" s="1" t="s">
        <v>3564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511</v>
      </c>
      <c r="O4692" s="4">
        <v>18800</v>
      </c>
      <c r="P4692" s="4"/>
      <c r="Q4692" s="1" t="s">
        <v>2301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511</v>
      </c>
      <c r="O4693" s="4">
        <v>10600</v>
      </c>
      <c r="P4693" s="4"/>
      <c r="Q4693" s="1" t="s">
        <v>2301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2300</v>
      </c>
      <c r="L4694" s="3">
        <v>6</v>
      </c>
      <c r="M4694" s="4">
        <v>144</v>
      </c>
      <c r="N4694" s="1" t="s">
        <v>511</v>
      </c>
      <c r="O4694" s="4">
        <v>21500</v>
      </c>
      <c r="P4694" s="4"/>
      <c r="Q4694" s="1" t="s">
        <v>2301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4107</v>
      </c>
      <c r="L4695" s="3">
        <v>1</v>
      </c>
      <c r="M4695" s="4">
        <v>144</v>
      </c>
      <c r="N4695" s="1" t="s">
        <v>1908</v>
      </c>
      <c r="O4695" s="4">
        <v>27600</v>
      </c>
      <c r="P4695" s="4"/>
      <c r="Q4695" s="1" t="s">
        <v>3570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4108</v>
      </c>
      <c r="L4696" s="3">
        <v>1</v>
      </c>
      <c r="M4696" s="4">
        <v>144</v>
      </c>
      <c r="N4696" s="1" t="s">
        <v>1908</v>
      </c>
      <c r="O4696" s="4">
        <v>27600</v>
      </c>
      <c r="P4696" s="4"/>
      <c r="Q4696" s="1" t="s">
        <v>3570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2303</v>
      </c>
      <c r="L4697" s="3">
        <v>1</v>
      </c>
      <c r="M4697" s="4">
        <v>768</v>
      </c>
      <c r="N4697" s="1" t="s">
        <v>511</v>
      </c>
      <c r="O4697" s="4">
        <v>2200</v>
      </c>
      <c r="P4697" s="4"/>
      <c r="Q4697" s="1" t="s">
        <v>4109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916</v>
      </c>
      <c r="L4698" s="3">
        <v>1</v>
      </c>
      <c r="M4698" s="4">
        <v>648</v>
      </c>
      <c r="N4698" s="1" t="s">
        <v>511</v>
      </c>
      <c r="O4698" s="4">
        <v>3400</v>
      </c>
      <c r="P4698" s="4"/>
      <c r="Q4698" s="1" t="s">
        <v>4110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4111</v>
      </c>
      <c r="L4699" s="3">
        <v>1</v>
      </c>
      <c r="M4699" s="4">
        <v>432</v>
      </c>
      <c r="N4699" s="1" t="s">
        <v>511</v>
      </c>
      <c r="O4699" s="4">
        <v>4600</v>
      </c>
      <c r="P4699" s="4"/>
      <c r="Q4699" s="1" t="s">
        <v>3877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778</v>
      </c>
      <c r="L4700" s="3">
        <v>1</v>
      </c>
      <c r="M4700" s="4">
        <v>288</v>
      </c>
      <c r="N4700" s="1" t="s">
        <v>2004</v>
      </c>
      <c r="O4700" s="4">
        <v>6700</v>
      </c>
      <c r="P4700" s="4"/>
      <c r="Q4700" s="1" t="s">
        <v>3935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4112</v>
      </c>
      <c r="L4701" s="3">
        <v>1</v>
      </c>
      <c r="M4701" s="4">
        <v>144</v>
      </c>
      <c r="N4701" s="1" t="s">
        <v>2004</v>
      </c>
      <c r="O4701" s="4">
        <v>13800</v>
      </c>
      <c r="P4701" s="4"/>
      <c r="Q4701" s="1" t="s">
        <v>3566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4113</v>
      </c>
      <c r="I4703" s="2">
        <v>44763</v>
      </c>
      <c r="K4703" s="1" t="s">
        <v>4114</v>
      </c>
      <c r="L4703" s="3">
        <v>1</v>
      </c>
      <c r="M4703" s="4">
        <v>144</v>
      </c>
      <c r="N4703" s="1" t="s">
        <v>2004</v>
      </c>
      <c r="O4703" s="4">
        <v>16900</v>
      </c>
      <c r="P4703" s="4"/>
      <c r="Q4703" s="1" t="s">
        <v>3566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4115</v>
      </c>
      <c r="L4704" s="3">
        <v>1</v>
      </c>
      <c r="M4704" s="4">
        <v>72</v>
      </c>
      <c r="N4704" s="1" t="s">
        <v>2004</v>
      </c>
      <c r="O4704" s="4">
        <v>33800</v>
      </c>
      <c r="P4704" s="4"/>
      <c r="Q4704" s="1" t="s">
        <v>3576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3090</v>
      </c>
      <c r="O4705" s="4">
        <v>104400</v>
      </c>
      <c r="P4705" s="4"/>
      <c r="Q4705" s="1" t="s">
        <v>3564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4116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511</v>
      </c>
      <c r="O4707" s="4">
        <v>4800</v>
      </c>
      <c r="P4707" s="4"/>
      <c r="Q4707" s="1" t="s">
        <v>3603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4117</v>
      </c>
      <c r="I4709" s="2">
        <v>44767</v>
      </c>
      <c r="J4709" s="1" t="s">
        <v>4118</v>
      </c>
      <c r="K4709" s="1" t="s">
        <v>4119</v>
      </c>
      <c r="L4709" s="3">
        <v>4</v>
      </c>
      <c r="M4709" s="4">
        <v>720</v>
      </c>
      <c r="N4709" s="1" t="s">
        <v>511</v>
      </c>
      <c r="O4709" s="4">
        <v>16800</v>
      </c>
      <c r="P4709" s="4"/>
      <c r="Q4709" s="1" t="s">
        <v>3612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4120</v>
      </c>
      <c r="K4710" s="1" t="s">
        <v>4121</v>
      </c>
      <c r="L4710" s="3">
        <v>1</v>
      </c>
      <c r="M4710" s="4">
        <v>180</v>
      </c>
      <c r="N4710" s="1" t="s">
        <v>511</v>
      </c>
      <c r="O4710" s="4">
        <v>15250</v>
      </c>
      <c r="P4710" s="4"/>
      <c r="Q4710" s="1" t="s">
        <v>3612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3106</v>
      </c>
      <c r="K4711" s="1" t="s">
        <v>4122</v>
      </c>
      <c r="L4711" s="3">
        <v>4</v>
      </c>
      <c r="M4711" s="4">
        <v>720</v>
      </c>
      <c r="N4711" s="1" t="s">
        <v>511</v>
      </c>
      <c r="O4711" s="4">
        <v>11500</v>
      </c>
      <c r="P4711" s="4"/>
      <c r="Q4711" s="1" t="s">
        <v>3612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3116</v>
      </c>
      <c r="K4712" s="1" t="s">
        <v>4123</v>
      </c>
      <c r="L4712" s="3">
        <v>4</v>
      </c>
      <c r="M4712" s="4">
        <v>720</v>
      </c>
      <c r="N4712" s="1" t="s">
        <v>511</v>
      </c>
      <c r="O4712" s="4">
        <v>15500</v>
      </c>
      <c r="P4712" s="4"/>
      <c r="Q4712" s="1" t="s">
        <v>3612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4124</v>
      </c>
      <c r="K4713" s="1" t="s">
        <v>3655</v>
      </c>
      <c r="L4713" s="3">
        <v>2</v>
      </c>
      <c r="M4713" s="4">
        <v>360</v>
      </c>
      <c r="N4713" s="1" t="s">
        <v>511</v>
      </c>
      <c r="O4713" s="4">
        <v>11000</v>
      </c>
      <c r="P4713" s="4"/>
      <c r="Q4713" s="1" t="s">
        <v>3612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3947</v>
      </c>
      <c r="K4714" s="1" t="s">
        <v>3948</v>
      </c>
      <c r="L4714" s="3">
        <v>1</v>
      </c>
      <c r="M4714" s="4">
        <v>180</v>
      </c>
      <c r="N4714" s="1" t="s">
        <v>511</v>
      </c>
      <c r="O4714" s="4">
        <v>14500</v>
      </c>
      <c r="P4714" s="4"/>
      <c r="Q4714" s="1" t="s">
        <v>3612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4125</v>
      </c>
      <c r="I4716" s="2">
        <v>44770</v>
      </c>
      <c r="K4716" s="1" t="s">
        <v>2582</v>
      </c>
      <c r="L4716" s="3">
        <v>1</v>
      </c>
      <c r="M4716" s="4">
        <v>5</v>
      </c>
      <c r="N4716" s="1" t="s">
        <v>1908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4126</v>
      </c>
      <c r="L4717" s="3">
        <v>1</v>
      </c>
      <c r="M4717" s="4">
        <v>5</v>
      </c>
      <c r="N4717" s="1" t="s">
        <v>1908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617</v>
      </c>
      <c r="L4718" s="3">
        <v>1</v>
      </c>
      <c r="M4718" s="4">
        <v>5</v>
      </c>
      <c r="N4718" s="1" t="s">
        <v>1908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4127</v>
      </c>
      <c r="I4720" s="2">
        <v>44771</v>
      </c>
      <c r="K4720" s="1" t="s">
        <v>4126</v>
      </c>
      <c r="L4720" s="3">
        <v>1</v>
      </c>
      <c r="M4720" s="4">
        <v>8</v>
      </c>
      <c r="N4720" s="1" t="s">
        <v>1908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4128</v>
      </c>
      <c r="L4721" s="3">
        <v>1</v>
      </c>
      <c r="M4721" s="4">
        <v>5</v>
      </c>
      <c r="N4721" s="1" t="s">
        <v>1908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4129</v>
      </c>
      <c r="H4723" s="1" t="s">
        <v>4130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3731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3731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3673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4131</v>
      </c>
      <c r="H4727" s="1" t="s">
        <v>4132</v>
      </c>
      <c r="I4727" s="2">
        <v>44769</v>
      </c>
      <c r="K4727" s="1" t="s">
        <v>4133</v>
      </c>
      <c r="L4727" s="3">
        <v>1</v>
      </c>
      <c r="M4727" s="4"/>
      <c r="O4727" s="4"/>
      <c r="P4727" s="4">
        <v>1440000</v>
      </c>
      <c r="Q4727" s="1" t="s">
        <v>4134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3477</v>
      </c>
      <c r="L4728" s="3">
        <v>2</v>
      </c>
      <c r="M4728" s="4"/>
      <c r="O4728" s="4"/>
      <c r="P4728" s="4">
        <v>1020000</v>
      </c>
      <c r="Q4728" s="1" t="s">
        <v>2301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4135</v>
      </c>
      <c r="H4730" s="1" t="s">
        <v>4136</v>
      </c>
      <c r="I4730" s="2">
        <v>44768</v>
      </c>
      <c r="K4730" s="1" t="s">
        <v>4137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4138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4139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4138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4140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1112</v>
      </c>
      <c r="O4733" s="4">
        <v>34100</v>
      </c>
      <c r="P4733" s="4"/>
      <c r="Q4733" s="1" t="s">
        <v>4141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1112</v>
      </c>
      <c r="O4734" s="4">
        <v>34100</v>
      </c>
      <c r="P4734" s="4"/>
      <c r="Q4734" s="1" t="s">
        <v>4141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790</v>
      </c>
      <c r="L4735" s="3">
        <v>2</v>
      </c>
      <c r="M4735" s="4">
        <v>100</v>
      </c>
      <c r="N4735" s="1" t="s">
        <v>1112</v>
      </c>
      <c r="O4735" s="4">
        <v>28300</v>
      </c>
      <c r="P4735" s="4"/>
      <c r="Q4735" s="1" t="s">
        <v>4142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1213</v>
      </c>
      <c r="L4736" s="3">
        <v>10</v>
      </c>
      <c r="M4736" s="4">
        <v>500</v>
      </c>
      <c r="N4736" s="1" t="s">
        <v>1112</v>
      </c>
      <c r="O4736" s="4">
        <v>28300</v>
      </c>
      <c r="P4736" s="4"/>
      <c r="Q4736" s="1" t="s">
        <v>4142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4143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511</v>
      </c>
      <c r="O4738" s="4">
        <v>9500</v>
      </c>
      <c r="P4738" s="4"/>
      <c r="Q4738" s="1" t="s">
        <v>3715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921</v>
      </c>
      <c r="L4739" s="3">
        <v>2</v>
      </c>
      <c r="M4739" s="4">
        <v>288</v>
      </c>
      <c r="N4739" s="1" t="s">
        <v>511</v>
      </c>
      <c r="O4739" s="4">
        <v>6300</v>
      </c>
      <c r="P4739" s="4"/>
      <c r="Q4739" s="1" t="s">
        <v>3715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511</v>
      </c>
      <c r="O4740" s="4">
        <v>4100</v>
      </c>
      <c r="P4740" s="4"/>
      <c r="Q4740" s="1" t="s">
        <v>3715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2305</v>
      </c>
      <c r="L4741" s="3">
        <v>1</v>
      </c>
      <c r="M4741" s="4">
        <v>864</v>
      </c>
      <c r="N4741" s="1" t="s">
        <v>511</v>
      </c>
      <c r="O4741" s="4">
        <v>2300</v>
      </c>
      <c r="P4741" s="4"/>
      <c r="Q4741" s="1" t="s">
        <v>4144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781</v>
      </c>
      <c r="L4742" s="3">
        <v>1</v>
      </c>
      <c r="M4742" s="4">
        <v>864</v>
      </c>
      <c r="N4742" s="1" t="s">
        <v>511</v>
      </c>
      <c r="O4742" s="4">
        <v>2450</v>
      </c>
      <c r="P4742" s="4"/>
      <c r="Q4742" s="1" t="s">
        <v>4144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3126</v>
      </c>
      <c r="O4743" s="4">
        <v>4200</v>
      </c>
      <c r="P4743" s="4"/>
      <c r="Q4743" s="1" t="s">
        <v>3941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4145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511</v>
      </c>
      <c r="O4745" s="4">
        <v>2200</v>
      </c>
      <c r="P4745" s="4"/>
      <c r="Q4745" s="1" t="s">
        <v>4144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4146</v>
      </c>
      <c r="L4746" s="3">
        <v>2</v>
      </c>
      <c r="M4746" s="4">
        <v>576</v>
      </c>
      <c r="N4746" s="1" t="s">
        <v>511</v>
      </c>
      <c r="O4746" s="4">
        <v>2500</v>
      </c>
      <c r="P4746" s="4"/>
      <c r="Q4746" s="1" t="s">
        <v>3751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916</v>
      </c>
      <c r="L4747" s="3">
        <v>1</v>
      </c>
      <c r="M4747" s="4">
        <v>648</v>
      </c>
      <c r="N4747" s="1" t="s">
        <v>511</v>
      </c>
      <c r="O4747" s="4">
        <v>3400</v>
      </c>
      <c r="P4747" s="4"/>
      <c r="Q4747" s="1" t="s">
        <v>4110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2627</v>
      </c>
      <c r="L4748" s="3">
        <v>2</v>
      </c>
      <c r="M4748" s="4">
        <v>72</v>
      </c>
      <c r="N4748" s="1" t="s">
        <v>1908</v>
      </c>
      <c r="O4748" s="4">
        <v>41400</v>
      </c>
      <c r="P4748" s="4"/>
      <c r="Q4748" s="1" t="s">
        <v>4084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808</v>
      </c>
      <c r="L4749" s="3">
        <v>3</v>
      </c>
      <c r="M4749" s="4">
        <v>2160</v>
      </c>
      <c r="N4749" s="1" t="s">
        <v>511</v>
      </c>
      <c r="O4749" s="4">
        <v>4600</v>
      </c>
      <c r="P4749" s="4"/>
      <c r="Q4749" s="1" t="s">
        <v>3563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511</v>
      </c>
      <c r="O4750" s="4">
        <v>18800</v>
      </c>
      <c r="P4750" s="4"/>
      <c r="Q4750" s="1" t="s">
        <v>2301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2625</v>
      </c>
      <c r="L4751" s="3">
        <v>2</v>
      </c>
      <c r="M4751" s="4">
        <v>480</v>
      </c>
      <c r="N4751" s="1" t="s">
        <v>511</v>
      </c>
      <c r="O4751" s="4">
        <v>6600</v>
      </c>
      <c r="P4751" s="4"/>
      <c r="Q4751" s="1" t="s">
        <v>4147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511</v>
      </c>
      <c r="O4752" s="4">
        <v>4100</v>
      </c>
      <c r="P4752" s="4"/>
      <c r="Q4752" s="1" t="s">
        <v>4148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921</v>
      </c>
      <c r="L4753" s="3">
        <v>2</v>
      </c>
      <c r="M4753" s="4">
        <v>288</v>
      </c>
      <c r="N4753" s="1" t="s">
        <v>511</v>
      </c>
      <c r="O4753" s="4">
        <v>6300</v>
      </c>
      <c r="P4753" s="4"/>
      <c r="Q4753" s="1" t="s">
        <v>3715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662</v>
      </c>
      <c r="L4754" s="3">
        <v>6</v>
      </c>
      <c r="M4754" s="4">
        <v>288</v>
      </c>
      <c r="N4754" s="1" t="s">
        <v>1908</v>
      </c>
      <c r="O4754" s="4">
        <v>36000</v>
      </c>
      <c r="P4754" s="4"/>
      <c r="Q4754" s="1" t="s">
        <v>3572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2568</v>
      </c>
      <c r="M4755" s="4">
        <v>36</v>
      </c>
      <c r="N4755" s="1" t="s">
        <v>1908</v>
      </c>
      <c r="O4755" s="4">
        <v>12600</v>
      </c>
      <c r="P4755" s="4"/>
      <c r="Q4755" s="1" t="s">
        <v>3570</v>
      </c>
      <c r="R4755" s="5">
        <v>0.1</v>
      </c>
      <c r="S4755" s="5">
        <v>0.05</v>
      </c>
      <c r="T4755" s="4">
        <v>387828</v>
      </c>
      <c r="U4755" s="18" t="s">
        <v>4149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4151</v>
      </c>
      <c r="H4757" s="1" t="s">
        <v>4152</v>
      </c>
      <c r="I4757" s="2">
        <v>44774</v>
      </c>
      <c r="K4757" s="1" t="s">
        <v>2472</v>
      </c>
      <c r="L4757" s="3">
        <v>3</v>
      </c>
      <c r="M4757" s="4"/>
      <c r="O4757" s="4"/>
      <c r="P4757" s="4">
        <v>5356800</v>
      </c>
      <c r="Q4757" s="1" t="s">
        <v>3830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2473</v>
      </c>
      <c r="L4758" s="3">
        <v>3</v>
      </c>
      <c r="M4758" s="4"/>
      <c r="O4758" s="4"/>
      <c r="P4758" s="4">
        <v>5356800</v>
      </c>
      <c r="Q4758" s="1" t="s">
        <v>3830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2474</v>
      </c>
      <c r="L4759" s="3">
        <v>3</v>
      </c>
      <c r="M4759" s="4"/>
      <c r="O4759" s="4"/>
      <c r="P4759" s="4">
        <v>5356800</v>
      </c>
      <c r="Q4759" s="1" t="s">
        <v>3830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2475</v>
      </c>
      <c r="L4760" s="3">
        <v>3</v>
      </c>
      <c r="M4760" s="4"/>
      <c r="O4760" s="4"/>
      <c r="P4760" s="4">
        <v>5356800</v>
      </c>
      <c r="Q4760" s="1" t="s">
        <v>3830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3833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532</v>
      </c>
      <c r="L4762" s="3">
        <v>5</v>
      </c>
      <c r="M4762" s="4"/>
      <c r="O4762" s="4"/>
      <c r="P4762" s="4">
        <v>3758400</v>
      </c>
      <c r="Q4762" s="1" t="s">
        <v>3830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605</v>
      </c>
      <c r="F4764" s="1" t="s">
        <v>28</v>
      </c>
      <c r="G4764" s="1" t="s">
        <v>4150</v>
      </c>
      <c r="I4764" s="2">
        <v>44771</v>
      </c>
      <c r="K4764" s="1" t="s">
        <v>1118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4383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2772</v>
      </c>
      <c r="F4766" s="1" t="s">
        <v>28</v>
      </c>
      <c r="G4766" s="1" t="s">
        <v>4153</v>
      </c>
      <c r="I4766" s="2">
        <v>44770</v>
      </c>
      <c r="K4766" s="1" t="s">
        <v>4154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3591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4154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3591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4155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3591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4155</v>
      </c>
      <c r="M4769" s="4">
        <v>9</v>
      </c>
      <c r="N4769" s="1" t="s">
        <v>192</v>
      </c>
      <c r="O4769" s="4">
        <v>9500</v>
      </c>
      <c r="P4769" s="4"/>
      <c r="Q4769" s="1" t="s">
        <v>3591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4156</v>
      </c>
      <c r="M4770" s="4">
        <v>95</v>
      </c>
      <c r="N4770" s="1" t="s">
        <v>192</v>
      </c>
      <c r="O4770" s="4">
        <v>9500</v>
      </c>
      <c r="P4770" s="4"/>
      <c r="Q4770" s="1" t="s">
        <v>3591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4157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3591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4157</v>
      </c>
      <c r="M4772" s="4">
        <v>122</v>
      </c>
      <c r="N4772" s="1" t="s">
        <v>192</v>
      </c>
      <c r="O4772" s="4">
        <v>9500</v>
      </c>
      <c r="P4772" s="4"/>
      <c r="Q4772" s="1" t="s">
        <v>3591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4158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3591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4158</v>
      </c>
      <c r="M4774" s="4">
        <v>127</v>
      </c>
      <c r="N4774" s="1" t="s">
        <v>192</v>
      </c>
      <c r="O4774" s="4">
        <v>9500</v>
      </c>
      <c r="P4774" s="4"/>
      <c r="Q4774" s="1" t="s">
        <v>3591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4159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3591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4159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3591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643</v>
      </c>
      <c r="F4778" s="1" t="s">
        <v>28</v>
      </c>
      <c r="G4778" s="1" t="s">
        <v>4160</v>
      </c>
      <c r="H4778" s="1" t="s">
        <v>4161</v>
      </c>
      <c r="I4778" s="2">
        <v>44770</v>
      </c>
      <c r="K4778" s="1" t="s">
        <v>4137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4138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4139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4138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4162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2337</v>
      </c>
      <c r="F4784" s="1" t="s">
        <v>28</v>
      </c>
      <c r="G4784" s="1" t="s">
        <v>4163</v>
      </c>
      <c r="I4784" s="2">
        <v>44770</v>
      </c>
      <c r="K4784" s="1" t="s">
        <v>4164</v>
      </c>
      <c r="L4784" s="3">
        <v>10</v>
      </c>
      <c r="M4784" s="4">
        <v>200</v>
      </c>
      <c r="N4784" s="1" t="s">
        <v>1568</v>
      </c>
      <c r="O4784" s="4">
        <v>82000</v>
      </c>
      <c r="P4784" s="4"/>
      <c r="Q4784" s="1" t="s">
        <v>4165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4166</v>
      </c>
      <c r="L4786" s="3">
        <v>2</v>
      </c>
      <c r="M4786" s="4">
        <v>250</v>
      </c>
      <c r="N4786" s="1" t="s">
        <v>1112</v>
      </c>
      <c r="O4786" s="4">
        <v>19000</v>
      </c>
      <c r="P4786" s="4"/>
      <c r="Q4786" s="1" t="s">
        <v>4167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4166</v>
      </c>
      <c r="M4787" s="4">
        <v>54</v>
      </c>
      <c r="N4787" s="1" t="s">
        <v>1112</v>
      </c>
      <c r="O4787" s="4">
        <v>19000</v>
      </c>
      <c r="P4787" s="4"/>
      <c r="Q4787" s="1" t="s">
        <v>4167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643</v>
      </c>
      <c r="F4789" s="1" t="s">
        <v>28</v>
      </c>
      <c r="G4789" s="1" t="s">
        <v>4168</v>
      </c>
      <c r="I4789" s="2">
        <v>44769</v>
      </c>
      <c r="K4789" s="1" t="s">
        <v>4169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4138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4170</v>
      </c>
      <c r="I4791" s="2">
        <v>44767</v>
      </c>
      <c r="K4791" s="1" t="s">
        <v>4171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4172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4173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4174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605</v>
      </c>
      <c r="F4797" s="1" t="s">
        <v>28</v>
      </c>
      <c r="G4797" s="1" t="s">
        <v>4175</v>
      </c>
      <c r="H4797" s="1"/>
      <c r="I4797" s="2">
        <v>44768</v>
      </c>
      <c r="J4797" s="1"/>
      <c r="K4797" s="1" t="s">
        <v>614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3653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1624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3635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4176</v>
      </c>
      <c r="H4800" s="1"/>
      <c r="I4800" s="2">
        <v>44770</v>
      </c>
      <c r="J4800" s="1"/>
      <c r="K4800" s="1" t="s">
        <v>4177</v>
      </c>
      <c r="L4800" s="3">
        <v>1</v>
      </c>
      <c r="M4800" s="4">
        <v>900</v>
      </c>
      <c r="N4800" s="1" t="s">
        <v>511</v>
      </c>
      <c r="O4800" s="4">
        <v>9250</v>
      </c>
      <c r="P4800" s="4"/>
      <c r="Q4800" s="1" t="s">
        <v>4042</v>
      </c>
      <c r="R4800" s="5"/>
      <c r="S4800" s="5"/>
      <c r="T4800" s="4"/>
      <c r="U4800" s="18" t="s">
        <v>4178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4179</v>
      </c>
      <c r="I4802" s="2">
        <v>44770</v>
      </c>
      <c r="K4802" s="1" t="s">
        <v>4180</v>
      </c>
      <c r="L4802" s="3">
        <v>1</v>
      </c>
      <c r="M4802" s="4">
        <v>60</v>
      </c>
      <c r="N4802" s="1" t="s">
        <v>1908</v>
      </c>
      <c r="O4802" s="4">
        <v>19000</v>
      </c>
      <c r="P4802" s="4"/>
      <c r="Q4802" s="1" t="s">
        <v>3641</v>
      </c>
      <c r="R4802" s="5">
        <v>0.05</v>
      </c>
      <c r="S4802" s="5"/>
      <c r="T4802" s="4"/>
      <c r="U4802" s="18" t="s">
        <v>4181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4182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1908</v>
      </c>
      <c r="O4804" s="4">
        <v>26780</v>
      </c>
      <c r="P4804" s="4"/>
      <c r="Q4804" s="1" t="s">
        <v>4183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1924</v>
      </c>
      <c r="F4806" s="1" t="s">
        <v>28</v>
      </c>
      <c r="G4806" s="1" t="s">
        <v>2031</v>
      </c>
      <c r="I4806" s="2">
        <v>44770</v>
      </c>
      <c r="K4806" s="1" t="s">
        <v>2538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3782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4184</v>
      </c>
      <c r="I4808" s="2">
        <v>44776</v>
      </c>
      <c r="K4808" s="1" t="s">
        <v>1426</v>
      </c>
      <c r="L4808" s="3">
        <v>2</v>
      </c>
      <c r="M4808" s="4">
        <v>16</v>
      </c>
      <c r="N4808" s="1" t="s">
        <v>1908</v>
      </c>
      <c r="O4808" s="4">
        <v>180000</v>
      </c>
      <c r="P4808" s="4"/>
      <c r="Q4808" s="1" t="s">
        <v>4185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1037</v>
      </c>
      <c r="F4810" s="1" t="s">
        <v>58</v>
      </c>
      <c r="G4810" s="1" t="s">
        <v>4186</v>
      </c>
      <c r="I4810" s="2">
        <v>44775</v>
      </c>
      <c r="K4810" s="1" t="s">
        <v>4187</v>
      </c>
      <c r="L4810" s="3">
        <v>7</v>
      </c>
      <c r="M4810" s="4">
        <v>1008</v>
      </c>
      <c r="N4810" s="1" t="s">
        <v>3172</v>
      </c>
      <c r="O4810" s="4">
        <v>19000</v>
      </c>
      <c r="P4810" s="4"/>
      <c r="Q4810" s="1" t="s">
        <v>3591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4188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1112</v>
      </c>
      <c r="O4812" s="4">
        <v>34100</v>
      </c>
      <c r="P4812" s="4"/>
      <c r="Q4812" s="1" t="s">
        <v>4141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1112</v>
      </c>
      <c r="O4813" s="4">
        <v>34100</v>
      </c>
      <c r="P4813" s="4"/>
      <c r="Q4813" s="1" t="s">
        <v>4141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1213</v>
      </c>
      <c r="L4814" s="3">
        <v>14</v>
      </c>
      <c r="M4814" s="4">
        <v>700</v>
      </c>
      <c r="N4814" s="1" t="s">
        <v>1112</v>
      </c>
      <c r="O4814" s="4">
        <v>28300</v>
      </c>
      <c r="P4814" s="4"/>
      <c r="Q4814" s="1" t="s">
        <v>4142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790</v>
      </c>
      <c r="L4815" s="3">
        <v>5</v>
      </c>
      <c r="M4815" s="4">
        <v>250</v>
      </c>
      <c r="N4815" s="1" t="s">
        <v>1112</v>
      </c>
      <c r="O4815" s="4">
        <v>28300</v>
      </c>
      <c r="P4815" s="4"/>
      <c r="Q4815" s="1" t="s">
        <v>4142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736</v>
      </c>
      <c r="L4816" s="3">
        <v>2</v>
      </c>
      <c r="M4816" s="4">
        <v>100</v>
      </c>
      <c r="N4816" s="1" t="s">
        <v>1112</v>
      </c>
      <c r="O4816" s="4">
        <v>32000</v>
      </c>
      <c r="P4816" s="4"/>
      <c r="Q4816" s="1" t="s">
        <v>4189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803</v>
      </c>
      <c r="L4817" s="3">
        <v>1</v>
      </c>
      <c r="M4817" s="4">
        <v>50</v>
      </c>
      <c r="N4817" s="1" t="s">
        <v>1112</v>
      </c>
      <c r="O4817" s="4">
        <v>32000</v>
      </c>
      <c r="P4817" s="4"/>
      <c r="Q4817" s="1" t="s">
        <v>4189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511</v>
      </c>
      <c r="O4818" s="4">
        <v>18800</v>
      </c>
      <c r="P4818" s="4"/>
      <c r="Q4818" s="1" t="s">
        <v>2301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4190</v>
      </c>
      <c r="H4820" s="1" t="s">
        <v>4191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4192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1000</v>
      </c>
      <c r="L4821" s="3">
        <v>1</v>
      </c>
      <c r="M4821" s="4"/>
      <c r="O4821" s="4"/>
      <c r="P4821" s="4">
        <v>3542400</v>
      </c>
      <c r="Q4821" s="1" t="s">
        <v>3830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4193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3836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4194</v>
      </c>
      <c r="K4824" s="1" t="s">
        <v>1009</v>
      </c>
      <c r="L4824" s="3">
        <v>3</v>
      </c>
      <c r="M4824" s="4"/>
      <c r="O4824" s="4"/>
      <c r="P4824" s="4">
        <v>3801600</v>
      </c>
      <c r="Q4824" s="1" t="s">
        <v>4195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1031</v>
      </c>
      <c r="L4825" s="3">
        <v>6</v>
      </c>
      <c r="M4825" s="4"/>
      <c r="O4825" s="4"/>
      <c r="P4825" s="4">
        <v>2980800</v>
      </c>
      <c r="Q4825" s="1" t="s">
        <v>4196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1442</v>
      </c>
      <c r="L4826" s="3">
        <v>1</v>
      </c>
      <c r="M4826" s="4"/>
      <c r="O4826" s="4"/>
      <c r="P4826" s="4">
        <v>2112000</v>
      </c>
      <c r="Q4826" s="1" t="s">
        <v>3889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4197</v>
      </c>
      <c r="K4827" s="1" t="s">
        <v>1000</v>
      </c>
      <c r="L4827" s="3">
        <v>1</v>
      </c>
      <c r="M4827" s="4"/>
      <c r="O4827" s="4"/>
      <c r="P4827" s="4">
        <v>3542400</v>
      </c>
      <c r="Q4827" s="1" t="s">
        <v>3830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4198</v>
      </c>
      <c r="H4829" s="1" t="s">
        <v>4199</v>
      </c>
      <c r="I4829" s="2">
        <v>44774</v>
      </c>
      <c r="K4829" s="1" t="s">
        <v>1694</v>
      </c>
      <c r="L4829" s="3">
        <v>1</v>
      </c>
      <c r="M4829" s="4"/>
      <c r="O4829" s="4"/>
      <c r="P4829" s="4">
        <v>1954800</v>
      </c>
      <c r="Q4829" s="1" t="s">
        <v>3833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3833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1686</v>
      </c>
      <c r="L4831" s="3">
        <v>3</v>
      </c>
      <c r="M4831" s="4"/>
      <c r="O4831" s="4"/>
      <c r="P4831" s="4">
        <v>2952000</v>
      </c>
      <c r="Q4831" s="1" t="s">
        <v>3836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4200</v>
      </c>
      <c r="L4832" s="3">
        <v>10</v>
      </c>
      <c r="M4832" s="4"/>
      <c r="O4832" s="4"/>
      <c r="P4832" s="4">
        <v>504000</v>
      </c>
      <c r="Q4832" s="1" t="s">
        <v>3836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3830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634</v>
      </c>
      <c r="L4834" s="3">
        <v>3</v>
      </c>
      <c r="M4834" s="4"/>
      <c r="O4834" s="4"/>
      <c r="P4834" s="4">
        <v>1380000</v>
      </c>
      <c r="Q4834" s="1" t="s">
        <v>3889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702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2279</v>
      </c>
      <c r="L4836" s="3">
        <v>2</v>
      </c>
      <c r="M4836" s="4"/>
      <c r="O4836" s="4"/>
      <c r="P4836" s="4">
        <v>1050000</v>
      </c>
      <c r="Q4836" s="1" t="s">
        <v>3738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2867</v>
      </c>
      <c r="L4837" s="3">
        <v>1</v>
      </c>
      <c r="M4837" s="4"/>
      <c r="O4837" s="4"/>
      <c r="P4837" s="4">
        <v>1560000</v>
      </c>
      <c r="Q4837" s="1" t="s">
        <v>3893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3830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4201</v>
      </c>
      <c r="H4840" s="1" t="s">
        <v>4202</v>
      </c>
      <c r="I4840" s="2">
        <v>44774</v>
      </c>
      <c r="K4840" s="1" t="s">
        <v>1071</v>
      </c>
      <c r="L4840" s="3">
        <v>10</v>
      </c>
      <c r="M4840" s="4"/>
      <c r="O4840" s="4"/>
      <c r="P4840" s="4">
        <v>396000</v>
      </c>
      <c r="Q4840" s="1" t="s">
        <v>3836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4203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3744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3744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3745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1016</v>
      </c>
      <c r="L4844" s="3">
        <v>2</v>
      </c>
      <c r="M4844" s="4"/>
      <c r="O4844" s="4"/>
      <c r="P4844" s="4">
        <v>2376000</v>
      </c>
      <c r="Q4844" s="1" t="s">
        <v>3883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1022</v>
      </c>
      <c r="L4845" s="3">
        <v>3</v>
      </c>
      <c r="M4845" s="4"/>
      <c r="O4845" s="4"/>
      <c r="P4845" s="4">
        <v>2160000</v>
      </c>
      <c r="Q4845" s="1" t="s">
        <v>3877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4204</v>
      </c>
      <c r="I4847" s="2">
        <v>44775</v>
      </c>
      <c r="K4847" s="1" t="s">
        <v>4205</v>
      </c>
      <c r="M4847" s="4">
        <v>16</v>
      </c>
      <c r="N4847" s="1" t="s">
        <v>1908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4206</v>
      </c>
      <c r="M4848" s="4">
        <v>16</v>
      </c>
      <c r="N4848" s="1" t="s">
        <v>1908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2621</v>
      </c>
      <c r="M4849" s="4">
        <v>16</v>
      </c>
      <c r="N4849" s="1" t="s">
        <v>1908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4207</v>
      </c>
      <c r="I4851" s="2">
        <v>44775</v>
      </c>
      <c r="K4851" s="1" t="s">
        <v>2507</v>
      </c>
      <c r="M4851" s="4">
        <v>6</v>
      </c>
      <c r="N4851" s="1" t="s">
        <v>1908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4208</v>
      </c>
      <c r="H4853" s="1" t="s">
        <v>4208</v>
      </c>
      <c r="I4853" s="2">
        <v>44774</v>
      </c>
      <c r="K4853" s="1" t="s">
        <v>4209</v>
      </c>
      <c r="L4853" s="3">
        <v>3</v>
      </c>
      <c r="M4853" s="4">
        <v>810</v>
      </c>
      <c r="N4853" s="1" t="s">
        <v>1568</v>
      </c>
      <c r="O4853" s="4">
        <v>5600</v>
      </c>
      <c r="P4853" s="4"/>
      <c r="Q4853" s="1" t="s">
        <v>4210</v>
      </c>
      <c r="R4853" s="5"/>
      <c r="S4853" s="5"/>
      <c r="T4853" s="4"/>
      <c r="U4853" s="18" t="s">
        <v>4211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3431</v>
      </c>
      <c r="F4855" s="1" t="s">
        <v>28</v>
      </c>
      <c r="G4855" s="1" t="s">
        <v>324</v>
      </c>
      <c r="I4855" s="2">
        <v>44774</v>
      </c>
      <c r="K4855" s="1" t="s">
        <v>4072</v>
      </c>
      <c r="L4855" s="3">
        <v>2</v>
      </c>
      <c r="M4855" s="4"/>
      <c r="O4855" s="4"/>
      <c r="P4855" s="4"/>
      <c r="R4855" s="5"/>
      <c r="S4855" s="5"/>
      <c r="T4855" s="4"/>
      <c r="U4855" s="18" t="s">
        <v>4212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3855</v>
      </c>
      <c r="L4856" s="3">
        <v>2</v>
      </c>
      <c r="M4856" s="4"/>
      <c r="O4856" s="4"/>
      <c r="P4856" s="4"/>
      <c r="R4856" s="5"/>
      <c r="S4856" s="5"/>
      <c r="T4856" s="4"/>
      <c r="U4856" s="18" t="s">
        <v>4212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3856</v>
      </c>
      <c r="L4857" s="3">
        <v>2</v>
      </c>
      <c r="M4857" s="4"/>
      <c r="O4857" s="4"/>
      <c r="P4857" s="4"/>
      <c r="R4857" s="5"/>
      <c r="S4857" s="5"/>
      <c r="T4857" s="4"/>
      <c r="U4857" s="18" t="s">
        <v>4213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4214</v>
      </c>
      <c r="L4858" s="3">
        <v>2</v>
      </c>
      <c r="M4858" s="4"/>
      <c r="O4858" s="4"/>
      <c r="P4858" s="4"/>
      <c r="R4858" s="5"/>
      <c r="S4858" s="5"/>
      <c r="T4858" s="4"/>
      <c r="U4858" s="18" t="s">
        <v>4215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3858</v>
      </c>
      <c r="L4859" s="3">
        <v>6</v>
      </c>
      <c r="M4859" s="4"/>
      <c r="O4859" s="4"/>
      <c r="P4859" s="4"/>
      <c r="R4859" s="5"/>
      <c r="S4859" s="5"/>
      <c r="T4859" s="4"/>
      <c r="U4859" s="18" t="s">
        <v>4216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3859</v>
      </c>
      <c r="L4860" s="3">
        <v>6</v>
      </c>
      <c r="M4860" s="4"/>
      <c r="O4860" s="4"/>
      <c r="P4860" s="4"/>
      <c r="R4860" s="5"/>
      <c r="S4860" s="5"/>
      <c r="T4860" s="4"/>
      <c r="U4860" s="18" t="s">
        <v>4217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3977</v>
      </c>
      <c r="L4861" s="3">
        <v>2</v>
      </c>
      <c r="M4861" s="4"/>
      <c r="O4861" s="4"/>
      <c r="P4861" s="4"/>
      <c r="R4861" s="5"/>
      <c r="S4861" s="5"/>
      <c r="T4861" s="4"/>
      <c r="U4861" s="18" t="s">
        <v>4218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4219</v>
      </c>
      <c r="I4863" s="2">
        <v>44775</v>
      </c>
      <c r="K4863" s="1" t="s">
        <v>2928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4220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1276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4220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1278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4220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1290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4220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4221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4220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1302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4220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2632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3600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4222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3600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4014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3591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4223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4220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4224</v>
      </c>
      <c r="I4874" s="2">
        <v>44775</v>
      </c>
      <c r="K4874" s="1" t="s">
        <v>4225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3596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4226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3596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4227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3596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4228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3596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1497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3596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2952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3591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2904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3591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1364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3591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4229</v>
      </c>
      <c r="L4882" s="3">
        <v>3</v>
      </c>
      <c r="M4882" s="4">
        <v>120</v>
      </c>
      <c r="N4882" s="1" t="s">
        <v>511</v>
      </c>
      <c r="O4882" s="4">
        <v>16500</v>
      </c>
      <c r="P4882" s="4"/>
      <c r="Q4882" s="1" t="s">
        <v>4075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4230</v>
      </c>
      <c r="L4883" s="3">
        <v>2</v>
      </c>
      <c r="M4883" s="4">
        <v>100</v>
      </c>
      <c r="N4883" s="1" t="s">
        <v>511</v>
      </c>
      <c r="O4883" s="4">
        <v>16500</v>
      </c>
      <c r="P4883" s="4"/>
      <c r="Q4883" s="1" t="s">
        <v>4231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4232</v>
      </c>
      <c r="L4884" s="3">
        <v>2</v>
      </c>
      <c r="M4884" s="4">
        <v>96</v>
      </c>
      <c r="N4884" s="1" t="s">
        <v>511</v>
      </c>
      <c r="O4884" s="4">
        <v>18500</v>
      </c>
      <c r="P4884" s="4"/>
      <c r="Q4884" s="1" t="s">
        <v>4233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4234</v>
      </c>
      <c r="I4886" s="2">
        <v>44774</v>
      </c>
      <c r="K4886" s="1" t="s">
        <v>1494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3591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4014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3591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4235</v>
      </c>
      <c r="I4889" s="2">
        <v>44775</v>
      </c>
      <c r="K4889" s="1" t="s">
        <v>4236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3600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4237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3600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4238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3600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4239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3600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4240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3600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4241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3600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4242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3600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4243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3600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4244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3600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4245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3600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4246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3600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4247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3600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4248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3600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4248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3600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4249</v>
      </c>
      <c r="I4904" s="2">
        <v>44775</v>
      </c>
      <c r="K4904" s="1" t="s">
        <v>3758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3591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3772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3591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3764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3591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3773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3591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3766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3591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3760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3591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3762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3591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3763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3591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4250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3591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3767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3591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3771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3591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3759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3591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3591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3591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3591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3591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643</v>
      </c>
      <c r="F4921" s="1" t="s">
        <v>28</v>
      </c>
      <c r="G4921" s="1" t="s">
        <v>4251</v>
      </c>
      <c r="I4921" s="2">
        <v>44777</v>
      </c>
      <c r="K4921" s="1" t="s">
        <v>1412</v>
      </c>
      <c r="L4921" s="3">
        <v>10</v>
      </c>
      <c r="M4921" s="4">
        <v>1750</v>
      </c>
      <c r="N4921" s="1" t="s">
        <v>511</v>
      </c>
      <c r="O4921" s="4">
        <v>5000</v>
      </c>
      <c r="P4921" s="4"/>
      <c r="Q4921" s="1" t="s">
        <v>4252</v>
      </c>
      <c r="R4921" s="5"/>
      <c r="S4921" s="5"/>
      <c r="T4921" s="4"/>
      <c r="U4921" s="18" t="s">
        <v>4253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2774</v>
      </c>
      <c r="F4923" s="1" t="s">
        <v>28</v>
      </c>
      <c r="G4923" s="1" t="s">
        <v>4254</v>
      </c>
      <c r="I4923" s="2">
        <v>44776</v>
      </c>
      <c r="K4923" s="1" t="s">
        <v>3484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3596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2774</v>
      </c>
      <c r="F4925" s="1" t="s">
        <v>28</v>
      </c>
      <c r="G4925" s="1" t="s">
        <v>4255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511</v>
      </c>
      <c r="O4925" s="4">
        <v>20475</v>
      </c>
      <c r="P4925" s="4"/>
      <c r="Q4925" s="1" t="s">
        <v>3584</v>
      </c>
      <c r="R4925" s="5"/>
      <c r="S4925" s="5"/>
      <c r="T4925" s="4"/>
      <c r="U4925" s="18" t="s">
        <v>4256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511</v>
      </c>
      <c r="O4926" s="4">
        <v>27300</v>
      </c>
      <c r="P4926" s="4"/>
      <c r="Q4926" s="1" t="s">
        <v>3929</v>
      </c>
      <c r="R4926" s="5"/>
      <c r="S4926" s="5"/>
      <c r="T4926" s="4"/>
      <c r="U4926" s="18" t="s">
        <v>4257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4258</v>
      </c>
      <c r="I4928" s="2">
        <v>44775</v>
      </c>
      <c r="K4928" s="1" t="s">
        <v>3186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3782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4259</v>
      </c>
      <c r="F4930" s="1" t="s">
        <v>28</v>
      </c>
      <c r="G4930" s="1" t="s">
        <v>4260</v>
      </c>
      <c r="I4930" s="2">
        <v>44780</v>
      </c>
      <c r="K4930" s="1" t="s">
        <v>4261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696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4262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3782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3051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4263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4264</v>
      </c>
      <c r="I4935" s="2">
        <v>44781</v>
      </c>
      <c r="K4935" s="1" t="s">
        <v>836</v>
      </c>
      <c r="M4935" s="4">
        <v>960</v>
      </c>
      <c r="N4935" s="1" t="s">
        <v>511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4265</v>
      </c>
      <c r="I4937" s="2">
        <v>44781</v>
      </c>
      <c r="K4937" s="1" t="s">
        <v>835</v>
      </c>
      <c r="M4937" s="4">
        <v>36</v>
      </c>
      <c r="N4937" s="1" t="s">
        <v>511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836</v>
      </c>
      <c r="M4938" s="4">
        <v>36</v>
      </c>
      <c r="N4938" s="1" t="s">
        <v>511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833</v>
      </c>
      <c r="M4939" s="4">
        <v>30</v>
      </c>
      <c r="N4939" s="1" t="s">
        <v>511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834</v>
      </c>
      <c r="M4940" s="4">
        <v>30</v>
      </c>
      <c r="N4940" s="1" t="s">
        <v>511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831</v>
      </c>
      <c r="M4941" s="4">
        <v>30</v>
      </c>
      <c r="N4941" s="1" t="s">
        <v>511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832</v>
      </c>
      <c r="M4942" s="4">
        <v>30</v>
      </c>
      <c r="N4942" s="1" t="s">
        <v>511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4266</v>
      </c>
      <c r="I4944" s="2">
        <v>44778</v>
      </c>
      <c r="K4944" s="1" t="s">
        <v>4267</v>
      </c>
      <c r="L4944" s="3">
        <v>17</v>
      </c>
      <c r="M4944" s="4">
        <v>204</v>
      </c>
      <c r="N4944" s="1" t="s">
        <v>511</v>
      </c>
      <c r="O4944" s="4">
        <v>160000</v>
      </c>
      <c r="P4944" s="4"/>
      <c r="Q4944" s="1" t="s">
        <v>2052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605</v>
      </c>
      <c r="F4946" s="1" t="s">
        <v>28</v>
      </c>
      <c r="G4946" s="1" t="s">
        <v>4268</v>
      </c>
      <c r="I4946" s="2">
        <v>44776</v>
      </c>
      <c r="K4946" s="1" t="s">
        <v>614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3653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4269</v>
      </c>
      <c r="H4948" s="1" t="s">
        <v>4270</v>
      </c>
      <c r="I4948" s="2">
        <v>44777</v>
      </c>
      <c r="K4948" s="1" t="s">
        <v>2279</v>
      </c>
      <c r="L4948" s="3">
        <v>10</v>
      </c>
      <c r="M4948" s="4"/>
      <c r="O4948" s="4"/>
      <c r="P4948" s="4">
        <v>1050000</v>
      </c>
      <c r="Q4948" s="1" t="s">
        <v>3738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4271</v>
      </c>
      <c r="L4949" s="3">
        <v>5</v>
      </c>
      <c r="M4949" s="4"/>
      <c r="O4949" s="4"/>
      <c r="P4949" s="4">
        <v>1350000</v>
      </c>
      <c r="Q4949" s="1" t="s">
        <v>3738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1686</v>
      </c>
      <c r="L4950" s="3">
        <v>1</v>
      </c>
      <c r="M4950" s="4"/>
      <c r="O4950" s="4"/>
      <c r="P4950" s="4">
        <v>2952000</v>
      </c>
      <c r="Q4950" s="1" t="s">
        <v>3836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3833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1071</v>
      </c>
      <c r="L4952" s="3">
        <v>5</v>
      </c>
      <c r="M4952" s="4"/>
      <c r="O4952" s="4"/>
      <c r="P4952" s="4">
        <v>396000</v>
      </c>
      <c r="Q4952" s="1" t="s">
        <v>3836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3744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3745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2998</v>
      </c>
      <c r="L4955" s="3">
        <v>2</v>
      </c>
      <c r="M4955" s="4"/>
      <c r="O4955" s="4"/>
      <c r="P4955" s="4">
        <v>588000</v>
      </c>
      <c r="Q4955" s="1" t="s">
        <v>3734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3266</v>
      </c>
      <c r="L4956" s="3">
        <v>2</v>
      </c>
      <c r="M4956" s="4"/>
      <c r="O4956" s="4"/>
      <c r="P4956" s="4">
        <v>588000</v>
      </c>
      <c r="Q4956" s="1" t="s">
        <v>3736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3830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4272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3833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4273</v>
      </c>
      <c r="H4960" s="1" t="s">
        <v>4274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3833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3830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637</v>
      </c>
      <c r="L4962" s="3">
        <v>2</v>
      </c>
      <c r="M4962" s="4"/>
      <c r="O4962" s="4"/>
      <c r="P4962" s="4">
        <v>3758400</v>
      </c>
      <c r="Q4962" s="1" t="s">
        <v>3830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1500</v>
      </c>
      <c r="L4963" s="3">
        <v>2</v>
      </c>
      <c r="M4963" s="4"/>
      <c r="O4963" s="4"/>
      <c r="P4963" s="4">
        <v>2170800</v>
      </c>
      <c r="Q4963" s="1" t="s">
        <v>3833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1694</v>
      </c>
      <c r="L4964" s="3">
        <v>1</v>
      </c>
      <c r="M4964" s="4"/>
      <c r="O4964" s="4"/>
      <c r="P4964" s="4">
        <v>1954800</v>
      </c>
      <c r="Q4964" s="1" t="s">
        <v>3833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1688</v>
      </c>
      <c r="L4965" s="3">
        <v>1</v>
      </c>
      <c r="M4965" s="4"/>
      <c r="O4965" s="4"/>
      <c r="P4965" s="4">
        <v>1954800</v>
      </c>
      <c r="Q4965" s="1" t="s">
        <v>3833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1785</v>
      </c>
      <c r="L4966" s="3">
        <v>1</v>
      </c>
      <c r="M4966" s="4"/>
      <c r="O4966" s="4"/>
      <c r="P4966" s="4">
        <v>1954800</v>
      </c>
      <c r="Q4966" s="1" t="s">
        <v>3833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2832</v>
      </c>
      <c r="L4967" s="3">
        <v>1</v>
      </c>
      <c r="M4967" s="4"/>
      <c r="O4967" s="4"/>
      <c r="P4967" s="4">
        <v>2980800</v>
      </c>
      <c r="Q4967" s="1" t="s">
        <v>3903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4275</v>
      </c>
      <c r="K4968" s="1" t="s">
        <v>1783</v>
      </c>
      <c r="L4968" s="3">
        <v>1</v>
      </c>
      <c r="M4968" s="4"/>
      <c r="O4968" s="4"/>
      <c r="P4968" s="4">
        <v>1954800</v>
      </c>
      <c r="Q4968" s="1" t="s">
        <v>3833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1692</v>
      </c>
      <c r="L4969" s="3">
        <v>1</v>
      </c>
      <c r="M4969" s="4"/>
      <c r="O4969" s="4"/>
      <c r="P4969" s="4">
        <v>1954800</v>
      </c>
      <c r="Q4969" s="1" t="s">
        <v>3833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4276</v>
      </c>
      <c r="H4971" s="1" t="s">
        <v>4277</v>
      </c>
      <c r="I4971" s="2">
        <v>44776</v>
      </c>
      <c r="K4971" s="1" t="s">
        <v>4278</v>
      </c>
      <c r="M4971" s="4">
        <v>8</v>
      </c>
      <c r="N4971" s="1" t="s">
        <v>1112</v>
      </c>
      <c r="O4971" s="4">
        <v>30500</v>
      </c>
      <c r="P4971" s="4"/>
      <c r="Q4971" s="1" t="s">
        <v>3954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4279</v>
      </c>
      <c r="M4972" s="4">
        <v>8</v>
      </c>
      <c r="N4972" s="1" t="s">
        <v>1112</v>
      </c>
      <c r="O4972" s="4">
        <v>30500</v>
      </c>
      <c r="P4972" s="4"/>
      <c r="Q4972" s="1" t="s">
        <v>3954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4280</v>
      </c>
      <c r="M4973" s="4">
        <v>8</v>
      </c>
      <c r="N4973" s="1" t="s">
        <v>1112</v>
      </c>
      <c r="O4973" s="4">
        <v>30500</v>
      </c>
      <c r="P4973" s="4"/>
      <c r="Q4973" s="1" t="s">
        <v>3954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4281</v>
      </c>
      <c r="M4974" s="4">
        <v>8</v>
      </c>
      <c r="N4974" s="1" t="s">
        <v>1112</v>
      </c>
      <c r="O4974" s="4">
        <v>30500</v>
      </c>
      <c r="P4974" s="4"/>
      <c r="Q4974" s="1" t="s">
        <v>3954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4282</v>
      </c>
      <c r="M4975" s="4">
        <v>8</v>
      </c>
      <c r="N4975" s="1" t="s">
        <v>1112</v>
      </c>
      <c r="O4975" s="4">
        <v>30500</v>
      </c>
      <c r="P4975" s="4"/>
      <c r="Q4975" s="1" t="s">
        <v>3954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4283</v>
      </c>
      <c r="M4976" s="4">
        <v>8</v>
      </c>
      <c r="N4976" s="1" t="s">
        <v>1112</v>
      </c>
      <c r="O4976" s="4">
        <v>30500</v>
      </c>
      <c r="P4976" s="4"/>
      <c r="Q4976" s="1" t="s">
        <v>3954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4284</v>
      </c>
      <c r="H4978" s="1" t="s">
        <v>4285</v>
      </c>
      <c r="I4978" s="2">
        <v>44778</v>
      </c>
      <c r="K4978" s="1" t="s">
        <v>1031</v>
      </c>
      <c r="L4978" s="3">
        <v>8</v>
      </c>
      <c r="M4978" s="4"/>
      <c r="O4978" s="4"/>
      <c r="P4978" s="4">
        <v>2980800</v>
      </c>
      <c r="Q4978" s="1" t="s">
        <v>4196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4286</v>
      </c>
      <c r="L4979" s="3">
        <v>2</v>
      </c>
      <c r="M4979" s="4"/>
      <c r="O4979" s="4"/>
      <c r="P4979" s="4">
        <v>444000</v>
      </c>
      <c r="Q4979" s="1" t="s">
        <v>2301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4287</v>
      </c>
      <c r="L4980" s="3">
        <v>2</v>
      </c>
      <c r="M4980" s="4"/>
      <c r="O4980" s="4"/>
      <c r="P4980" s="4">
        <v>348000</v>
      </c>
      <c r="Q4980" s="1" t="s">
        <v>2052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4288</v>
      </c>
      <c r="L4981" s="3">
        <v>25</v>
      </c>
      <c r="M4981" s="4"/>
      <c r="O4981" s="4"/>
      <c r="P4981" s="4">
        <v>462000</v>
      </c>
      <c r="Q4981" s="1" t="s">
        <v>2301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2766</v>
      </c>
      <c r="L4982" s="3">
        <v>2</v>
      </c>
      <c r="M4982" s="4"/>
      <c r="O4982" s="4"/>
      <c r="P4982" s="4">
        <v>2268000</v>
      </c>
      <c r="Q4982" s="1" t="s">
        <v>4079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3584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4289</v>
      </c>
      <c r="K4984" s="1" t="s">
        <v>1009</v>
      </c>
      <c r="L4984" s="3">
        <v>1</v>
      </c>
      <c r="M4984" s="4"/>
      <c r="O4984" s="4"/>
      <c r="P4984" s="4">
        <v>3801600</v>
      </c>
      <c r="Q4984" s="1" t="s">
        <v>4195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3467</v>
      </c>
      <c r="L4985" s="3">
        <v>2</v>
      </c>
      <c r="M4985" s="4"/>
      <c r="O4985" s="4"/>
      <c r="P4985" s="4">
        <v>2592000</v>
      </c>
      <c r="Q4985" s="1" t="s">
        <v>4100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4290</v>
      </c>
      <c r="L4986" s="3">
        <v>1</v>
      </c>
      <c r="M4986" s="4"/>
      <c r="O4986" s="4"/>
      <c r="P4986" s="4">
        <v>2448000</v>
      </c>
      <c r="Q4986" s="1" t="s">
        <v>4100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549</v>
      </c>
      <c r="F4988" s="1" t="s">
        <v>58</v>
      </c>
      <c r="G4988" s="1" t="s">
        <v>4291</v>
      </c>
      <c r="I4988" s="2">
        <v>44777</v>
      </c>
      <c r="K4988" s="1" t="s">
        <v>578</v>
      </c>
      <c r="L4988" s="3">
        <v>1</v>
      </c>
      <c r="M4988" s="4">
        <v>120</v>
      </c>
      <c r="N4988" s="1" t="s">
        <v>511</v>
      </c>
      <c r="O4988" s="4">
        <v>39000</v>
      </c>
      <c r="P4988" s="4"/>
      <c r="Q4988" s="1" t="s">
        <v>3845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590</v>
      </c>
      <c r="M4989" s="4">
        <v>27</v>
      </c>
      <c r="N4989" s="1" t="s">
        <v>511</v>
      </c>
      <c r="O4989" s="4">
        <v>49000</v>
      </c>
      <c r="P4989" s="4"/>
      <c r="Q4989" s="1" t="s">
        <v>3926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592</v>
      </c>
      <c r="M4990" s="4">
        <v>27</v>
      </c>
      <c r="N4990" s="1" t="s">
        <v>511</v>
      </c>
      <c r="O4990" s="4">
        <v>49000</v>
      </c>
      <c r="P4990" s="4"/>
      <c r="Q4990" s="1" t="s">
        <v>3926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594</v>
      </c>
      <c r="M4991" s="4">
        <v>26</v>
      </c>
      <c r="N4991" s="1" t="s">
        <v>511</v>
      </c>
      <c r="O4991" s="4">
        <v>49000</v>
      </c>
      <c r="P4991" s="4"/>
      <c r="Q4991" s="1" t="s">
        <v>3926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565</v>
      </c>
      <c r="M4992" s="4">
        <v>40</v>
      </c>
      <c r="N4992" s="1" t="s">
        <v>511</v>
      </c>
      <c r="O4992" s="4">
        <v>32500</v>
      </c>
      <c r="P4992" s="4"/>
      <c r="Q4992" s="1" t="s">
        <v>3845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567</v>
      </c>
      <c r="M4993" s="4">
        <v>40</v>
      </c>
      <c r="N4993" s="1" t="s">
        <v>511</v>
      </c>
      <c r="O4993" s="4">
        <v>32500</v>
      </c>
      <c r="P4993" s="4"/>
      <c r="Q4993" s="1" t="s">
        <v>3845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569</v>
      </c>
      <c r="M4994" s="4">
        <v>40</v>
      </c>
      <c r="N4994" s="1" t="s">
        <v>511</v>
      </c>
      <c r="O4994" s="4">
        <v>32500</v>
      </c>
      <c r="P4994" s="4"/>
      <c r="Q4994" s="1" t="s">
        <v>3845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588</v>
      </c>
      <c r="L4995" s="3">
        <v>1</v>
      </c>
      <c r="M4995" s="4">
        <v>120</v>
      </c>
      <c r="N4995" s="1" t="s">
        <v>511</v>
      </c>
      <c r="O4995" s="4">
        <v>47000</v>
      </c>
      <c r="P4995" s="4"/>
      <c r="Q4995" s="1" t="s">
        <v>3845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1414</v>
      </c>
      <c r="F4997" s="1" t="s">
        <v>28</v>
      </c>
      <c r="G4997" s="1" t="s">
        <v>4292</v>
      </c>
      <c r="I4997" s="2">
        <v>44776</v>
      </c>
      <c r="K4997" s="1" t="s">
        <v>3626</v>
      </c>
      <c r="L4997" s="3">
        <v>60</v>
      </c>
      <c r="M4997" s="4">
        <v>600</v>
      </c>
      <c r="N4997" s="1" t="s">
        <v>2004</v>
      </c>
      <c r="O4997" s="4">
        <v>78000</v>
      </c>
      <c r="P4997" s="4"/>
      <c r="Q4997" s="1" t="s">
        <v>3627</v>
      </c>
      <c r="R4997" s="5"/>
      <c r="S4997" s="5"/>
      <c r="T4997" s="4"/>
      <c r="U4997" s="18" t="s">
        <v>4293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4294</v>
      </c>
      <c r="H4999" s="1" t="s">
        <v>4295</v>
      </c>
      <c r="I4999" s="2">
        <v>44779</v>
      </c>
      <c r="K4999" s="1" t="s">
        <v>4296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4138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4297</v>
      </c>
      <c r="L5000" s="3">
        <v>2</v>
      </c>
      <c r="M5000" s="4">
        <v>480</v>
      </c>
      <c r="N5000" s="1" t="s">
        <v>511</v>
      </c>
      <c r="O5000" s="4">
        <v>7350</v>
      </c>
      <c r="P5000" s="4"/>
      <c r="Q5000" s="1" t="s">
        <v>3633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4298</v>
      </c>
      <c r="K5002" s="1" t="s">
        <v>4299</v>
      </c>
      <c r="L5002" s="3">
        <v>3</v>
      </c>
      <c r="M5002" s="4"/>
      <c r="O5002" s="4"/>
      <c r="P5002" s="4"/>
      <c r="Q5002" s="1" t="s">
        <v>4300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1824</v>
      </c>
      <c r="L5003" s="3">
        <v>3</v>
      </c>
      <c r="M5003" s="4"/>
      <c r="O5003" s="4"/>
      <c r="P5003" s="4"/>
      <c r="Q5003" s="1" t="s">
        <v>3782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1826</v>
      </c>
      <c r="L5004" s="3">
        <v>3</v>
      </c>
      <c r="M5004" s="4"/>
      <c r="O5004" s="4"/>
      <c r="P5004" s="4"/>
      <c r="Q5004" s="1" t="s">
        <v>3782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4301</v>
      </c>
      <c r="I5006" s="2">
        <v>44774</v>
      </c>
      <c r="K5006" s="1" t="s">
        <v>4302</v>
      </c>
      <c r="L5006" s="3">
        <v>3</v>
      </c>
      <c r="M5006" s="4">
        <v>360</v>
      </c>
      <c r="N5006" s="1" t="s">
        <v>511</v>
      </c>
      <c r="O5006" s="4">
        <v>14700</v>
      </c>
      <c r="P5006" s="4"/>
      <c r="Q5006" s="1" t="s">
        <v>700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4303</v>
      </c>
      <c r="I5008" s="2">
        <v>44775</v>
      </c>
      <c r="K5008" s="1" t="s">
        <v>4304</v>
      </c>
      <c r="L5008" s="3">
        <v>10</v>
      </c>
      <c r="M5008" s="4">
        <v>720</v>
      </c>
      <c r="N5008" s="1" t="s">
        <v>511</v>
      </c>
      <c r="O5008" s="4">
        <v>12000</v>
      </c>
      <c r="P5008" s="4"/>
      <c r="Q5008" s="1" t="s">
        <v>3929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4305</v>
      </c>
      <c r="I5010" s="2">
        <v>44778</v>
      </c>
      <c r="K5010" s="1" t="s">
        <v>2620</v>
      </c>
      <c r="L5010" s="3">
        <v>2</v>
      </c>
      <c r="M5010" s="4">
        <v>16</v>
      </c>
      <c r="N5010" s="1" t="s">
        <v>1908</v>
      </c>
      <c r="O5010" s="4">
        <v>140880</v>
      </c>
      <c r="P5010" s="4"/>
      <c r="Q5010" s="1" t="s">
        <v>4185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4306</v>
      </c>
      <c r="I5012" s="2">
        <v>44778</v>
      </c>
      <c r="K5012" s="1" t="s">
        <v>4205</v>
      </c>
      <c r="L5012" s="3">
        <v>2</v>
      </c>
      <c r="M5012" s="4">
        <v>16</v>
      </c>
      <c r="N5012" s="1" t="s">
        <v>1908</v>
      </c>
      <c r="O5012" s="4">
        <v>63180</v>
      </c>
      <c r="P5012" s="4"/>
      <c r="Q5012" s="1" t="s">
        <v>4185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4166</v>
      </c>
      <c r="L5014" s="3">
        <v>5</v>
      </c>
      <c r="M5014" s="4">
        <v>625</v>
      </c>
      <c r="N5014" s="1" t="s">
        <v>1112</v>
      </c>
      <c r="O5014" s="4">
        <v>19000</v>
      </c>
      <c r="P5014" s="4"/>
      <c r="Q5014" s="1" t="s">
        <v>4167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4166</v>
      </c>
      <c r="L5015" s="3">
        <v>1</v>
      </c>
      <c r="M5015" s="4">
        <v>75</v>
      </c>
      <c r="N5015" s="1" t="s">
        <v>1112</v>
      </c>
      <c r="O5015" s="4">
        <v>19000</v>
      </c>
      <c r="P5015" s="4"/>
      <c r="Q5015" s="1" t="s">
        <v>4307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4310</v>
      </c>
      <c r="H5017" s="1" t="s">
        <v>4311</v>
      </c>
      <c r="I5017" s="2">
        <v>44779</v>
      </c>
      <c r="K5017" s="1" t="s">
        <v>2345</v>
      </c>
      <c r="L5017" s="3">
        <v>1</v>
      </c>
      <c r="M5017" s="4"/>
      <c r="O5017" s="4"/>
      <c r="P5017" s="4">
        <v>1536000</v>
      </c>
      <c r="Q5017" s="1" t="s">
        <v>4312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2202</v>
      </c>
      <c r="L5018" s="3">
        <v>1</v>
      </c>
      <c r="M5018" s="4"/>
      <c r="O5018" s="4"/>
      <c r="P5018" s="4">
        <v>2250000</v>
      </c>
      <c r="Q5018" s="1" t="s">
        <v>4231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1783</v>
      </c>
      <c r="L5019" s="3">
        <v>1</v>
      </c>
      <c r="M5019" s="4"/>
      <c r="O5019" s="4"/>
      <c r="P5019" s="4">
        <v>1954800</v>
      </c>
      <c r="Q5019" s="1" t="s">
        <v>3833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4313</v>
      </c>
      <c r="H5021" s="1" t="s">
        <v>4314</v>
      </c>
      <c r="I5021" s="2">
        <v>44779</v>
      </c>
      <c r="K5021" s="1" t="s">
        <v>4315</v>
      </c>
      <c r="L5021" s="3">
        <v>3</v>
      </c>
      <c r="M5021" s="4"/>
      <c r="O5021" s="4"/>
      <c r="P5021" s="4">
        <v>1728000</v>
      </c>
      <c r="Q5021" s="1" t="s">
        <v>3830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4316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3830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3833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4317</v>
      </c>
      <c r="K5025" s="1" t="s">
        <v>4318</v>
      </c>
      <c r="M5025" s="4">
        <v>1</v>
      </c>
      <c r="N5025" s="1" t="s">
        <v>511</v>
      </c>
      <c r="O5025" s="4"/>
      <c r="P5025" s="4"/>
      <c r="R5025" s="5"/>
      <c r="S5025" s="5"/>
      <c r="T5025" s="4"/>
      <c r="U5025" s="18" t="s">
        <v>4319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4320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511</v>
      </c>
      <c r="O5027" s="4">
        <v>18800</v>
      </c>
      <c r="P5027" s="4"/>
      <c r="Q5027" s="1" t="s">
        <v>2301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511</v>
      </c>
      <c r="O5028" s="4">
        <v>10600</v>
      </c>
      <c r="P5028" s="4"/>
      <c r="Q5028" s="1" t="s">
        <v>2301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4321</v>
      </c>
      <c r="L5029" s="3">
        <v>1</v>
      </c>
      <c r="M5029" s="4">
        <v>12</v>
      </c>
      <c r="N5029" s="1" t="s">
        <v>511</v>
      </c>
      <c r="O5029" s="4">
        <v>31000</v>
      </c>
      <c r="P5029" s="4"/>
      <c r="Q5029" s="1" t="s">
        <v>2052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4322</v>
      </c>
      <c r="L5030" s="3">
        <v>1</v>
      </c>
      <c r="M5030" s="4">
        <v>24</v>
      </c>
      <c r="N5030" s="1" t="s">
        <v>511</v>
      </c>
      <c r="O5030" s="4">
        <v>12300</v>
      </c>
      <c r="P5030" s="4"/>
      <c r="Q5030" s="1" t="s">
        <v>2301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776</v>
      </c>
      <c r="L5031" s="3">
        <v>1</v>
      </c>
      <c r="M5031" s="4">
        <v>144</v>
      </c>
      <c r="N5031" s="1" t="s">
        <v>1908</v>
      </c>
      <c r="O5031" s="4">
        <v>40800</v>
      </c>
      <c r="P5031" s="4"/>
      <c r="Q5031" s="1" t="s">
        <v>3570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781</v>
      </c>
      <c r="L5032" s="3">
        <v>4</v>
      </c>
      <c r="M5032" s="4">
        <v>3456</v>
      </c>
      <c r="N5032" s="1" t="s">
        <v>511</v>
      </c>
      <c r="O5032" s="4">
        <v>2450</v>
      </c>
      <c r="P5032" s="4"/>
      <c r="Q5032" s="1" t="s">
        <v>4144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783</v>
      </c>
      <c r="L5033" s="9">
        <v>2</v>
      </c>
      <c r="M5033" s="10">
        <v>40</v>
      </c>
      <c r="N5033" s="8" t="s">
        <v>1908</v>
      </c>
      <c r="O5033" s="10">
        <v>85200</v>
      </c>
      <c r="P5033" s="10"/>
      <c r="Q5033" s="8" t="s">
        <v>3635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1799</v>
      </c>
      <c r="L5034" s="9">
        <v>2</v>
      </c>
      <c r="M5034" s="10">
        <v>288</v>
      </c>
      <c r="N5034" s="8" t="s">
        <v>1908</v>
      </c>
      <c r="O5034" s="10">
        <v>14100</v>
      </c>
      <c r="P5034" s="10"/>
      <c r="Q5034" s="8" t="s">
        <v>3570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808</v>
      </c>
      <c r="L5035" s="9">
        <v>1</v>
      </c>
      <c r="M5035" s="10">
        <v>720</v>
      </c>
      <c r="N5035" s="8" t="s">
        <v>511</v>
      </c>
      <c r="O5035" s="10">
        <v>4600</v>
      </c>
      <c r="P5035" s="10"/>
      <c r="Q5035" s="8" t="s">
        <v>3563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1908</v>
      </c>
      <c r="O5036" s="10">
        <v>49200</v>
      </c>
      <c r="P5036" s="10"/>
      <c r="Q5036" s="8" t="s">
        <v>3568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2172</v>
      </c>
      <c r="L5037" s="9">
        <v>3</v>
      </c>
      <c r="M5037" s="10">
        <v>432</v>
      </c>
      <c r="N5037" s="8" t="s">
        <v>2004</v>
      </c>
      <c r="O5037" s="10">
        <v>9600</v>
      </c>
      <c r="P5037" s="10"/>
      <c r="Q5037" s="8" t="s">
        <v>3566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4323</v>
      </c>
      <c r="H5039" s="8"/>
      <c r="I5039" s="7">
        <v>44778</v>
      </c>
      <c r="J5039" s="8"/>
      <c r="K5039" s="8" t="s">
        <v>882</v>
      </c>
      <c r="L5039" s="9">
        <v>2</v>
      </c>
      <c r="M5039" s="10">
        <v>144</v>
      </c>
      <c r="N5039" s="8" t="s">
        <v>511</v>
      </c>
      <c r="O5039" s="10">
        <v>15800</v>
      </c>
      <c r="P5039" s="10"/>
      <c r="Q5039" s="8" t="s">
        <v>3929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997</v>
      </c>
      <c r="L5040" s="9">
        <v>1</v>
      </c>
      <c r="M5040" s="10">
        <v>72</v>
      </c>
      <c r="N5040" s="8" t="s">
        <v>511</v>
      </c>
      <c r="O5040" s="10">
        <v>15800</v>
      </c>
      <c r="P5040" s="10"/>
      <c r="Q5040" s="8" t="s">
        <v>3929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888</v>
      </c>
      <c r="L5041" s="9">
        <v>1</v>
      </c>
      <c r="M5041" s="10">
        <v>72</v>
      </c>
      <c r="N5041" s="8" t="s">
        <v>511</v>
      </c>
      <c r="O5041" s="10">
        <v>15800</v>
      </c>
      <c r="P5041" s="10"/>
      <c r="Q5041" s="8" t="s">
        <v>3929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984</v>
      </c>
      <c r="L5042" s="9">
        <v>1</v>
      </c>
      <c r="M5042" s="10">
        <v>72</v>
      </c>
      <c r="N5042" s="8" t="s">
        <v>511</v>
      </c>
      <c r="O5042" s="10">
        <v>15800</v>
      </c>
      <c r="P5042" s="10"/>
      <c r="Q5042" s="8" t="s">
        <v>3929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987</v>
      </c>
      <c r="L5043" s="9">
        <v>1</v>
      </c>
      <c r="M5043" s="10">
        <v>72</v>
      </c>
      <c r="N5043" s="8" t="s">
        <v>511</v>
      </c>
      <c r="O5043" s="10">
        <v>15800</v>
      </c>
      <c r="P5043" s="10"/>
      <c r="Q5043" s="8" t="s">
        <v>3929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4324</v>
      </c>
      <c r="L5044" s="9">
        <v>2</v>
      </c>
      <c r="M5044" s="10">
        <v>144</v>
      </c>
      <c r="N5044" s="8" t="s">
        <v>511</v>
      </c>
      <c r="O5044" s="10">
        <v>15800</v>
      </c>
      <c r="P5044" s="10"/>
      <c r="Q5044" s="8" t="s">
        <v>3929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995</v>
      </c>
      <c r="L5045" s="9">
        <v>2</v>
      </c>
      <c r="M5045" s="10">
        <v>144</v>
      </c>
      <c r="N5045" s="8" t="s">
        <v>511</v>
      </c>
      <c r="O5045" s="10">
        <v>15800</v>
      </c>
      <c r="P5045" s="10"/>
      <c r="Q5045" s="8" t="s">
        <v>3929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3126</v>
      </c>
      <c r="O5046" s="10">
        <v>2050</v>
      </c>
      <c r="P5046" s="10"/>
      <c r="Q5046" s="8" t="s">
        <v>3939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2004</v>
      </c>
      <c r="O5047" s="10">
        <v>8800</v>
      </c>
      <c r="P5047" s="10"/>
      <c r="Q5047" s="8" t="s">
        <v>3581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1803</v>
      </c>
      <c r="L5048" s="9">
        <v>2</v>
      </c>
      <c r="M5048" s="10">
        <v>60</v>
      </c>
      <c r="N5048" s="8" t="s">
        <v>3090</v>
      </c>
      <c r="O5048" s="10">
        <v>48600</v>
      </c>
      <c r="P5048" s="10"/>
      <c r="Q5048" s="8" t="s">
        <v>3564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2568</v>
      </c>
      <c r="L5049" s="9"/>
      <c r="M5049" s="10">
        <v>12</v>
      </c>
      <c r="N5049" s="8" t="s">
        <v>1908</v>
      </c>
      <c r="O5049" s="10">
        <v>12600</v>
      </c>
      <c r="P5049" s="10"/>
      <c r="Q5049" s="8" t="s">
        <v>3570</v>
      </c>
      <c r="R5049" s="11">
        <v>0.1</v>
      </c>
      <c r="S5049" s="11">
        <v>0.05</v>
      </c>
      <c r="T5049" s="10">
        <v>129276</v>
      </c>
      <c r="U5049" s="19" t="s">
        <v>4325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4326</v>
      </c>
      <c r="H5051" s="8"/>
      <c r="I5051" s="7">
        <v>44779</v>
      </c>
      <c r="J5051" s="8"/>
      <c r="K5051" s="8" t="s">
        <v>867</v>
      </c>
      <c r="L5051" s="9"/>
      <c r="M5051" s="10">
        <v>36</v>
      </c>
      <c r="N5051" s="8" t="s">
        <v>511</v>
      </c>
      <c r="O5051" s="10">
        <v>20700</v>
      </c>
      <c r="P5051" s="10"/>
      <c r="Q5051" s="8" t="s">
        <v>3929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973</v>
      </c>
      <c r="L5052" s="9"/>
      <c r="M5052" s="10">
        <v>36</v>
      </c>
      <c r="N5052" s="8" t="s">
        <v>511</v>
      </c>
      <c r="O5052" s="10">
        <v>20700</v>
      </c>
      <c r="P5052" s="10"/>
      <c r="Q5052" s="8" t="s">
        <v>3929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2004</v>
      </c>
      <c r="O5053" s="10">
        <v>11900</v>
      </c>
      <c r="P5053" s="10"/>
      <c r="Q5053" s="8" t="s">
        <v>3566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746</v>
      </c>
      <c r="L5054" s="9">
        <v>10</v>
      </c>
      <c r="M5054" s="10">
        <v>720</v>
      </c>
      <c r="N5054" s="8" t="s">
        <v>2004</v>
      </c>
      <c r="O5054" s="10">
        <v>23000</v>
      </c>
      <c r="P5054" s="10"/>
      <c r="Q5054" s="8" t="s">
        <v>3237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787</v>
      </c>
      <c r="L5055" s="9">
        <v>5</v>
      </c>
      <c r="M5055" s="10">
        <v>240</v>
      </c>
      <c r="N5055" s="8" t="s">
        <v>2004</v>
      </c>
      <c r="O5055" s="10">
        <v>28700</v>
      </c>
      <c r="P5055" s="10"/>
      <c r="Q5055" s="8" t="s">
        <v>3569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1767</v>
      </c>
      <c r="L5056" s="9">
        <v>5</v>
      </c>
      <c r="M5056" s="10">
        <v>180</v>
      </c>
      <c r="N5056" s="8" t="s">
        <v>2004</v>
      </c>
      <c r="O5056" s="10">
        <v>41500</v>
      </c>
      <c r="P5056" s="10"/>
      <c r="Q5056" s="8" t="s">
        <v>4327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1769</v>
      </c>
      <c r="L5057" s="9">
        <v>5</v>
      </c>
      <c r="M5057" s="10">
        <v>48</v>
      </c>
      <c r="N5057" s="8" t="s">
        <v>2004</v>
      </c>
      <c r="O5057" s="10">
        <v>58900</v>
      </c>
      <c r="P5057" s="10"/>
      <c r="Q5057" s="8" t="s">
        <v>3677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1771</v>
      </c>
      <c r="L5058" s="9">
        <v>2</v>
      </c>
      <c r="M5058" s="10">
        <v>48</v>
      </c>
      <c r="N5058" s="8" t="s">
        <v>2004</v>
      </c>
      <c r="O5058" s="10">
        <v>66900</v>
      </c>
      <c r="P5058" s="10"/>
      <c r="Q5058" s="8" t="s">
        <v>3677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3552</v>
      </c>
      <c r="L5059" s="9">
        <v>2</v>
      </c>
      <c r="M5059" s="10">
        <v>48</v>
      </c>
      <c r="N5059" s="8" t="s">
        <v>2004</v>
      </c>
      <c r="O5059" s="10">
        <v>96000</v>
      </c>
      <c r="P5059" s="10"/>
      <c r="Q5059" s="8" t="s">
        <v>4328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2568</v>
      </c>
      <c r="L5060" s="9"/>
      <c r="M5060" s="10">
        <v>216</v>
      </c>
      <c r="N5060" s="8" t="s">
        <v>1908</v>
      </c>
      <c r="O5060" s="10">
        <v>12600</v>
      </c>
      <c r="P5060" s="10"/>
      <c r="Q5060" s="8" t="s">
        <v>3570</v>
      </c>
      <c r="R5060" s="11">
        <v>0.125</v>
      </c>
      <c r="S5060" s="11">
        <v>0.05</v>
      </c>
      <c r="T5060" s="10">
        <v>2262330</v>
      </c>
      <c r="U5060" s="19" t="s">
        <v>2884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4329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1112</v>
      </c>
      <c r="O5062" s="10">
        <v>34100</v>
      </c>
      <c r="P5062" s="10"/>
      <c r="Q5062" s="8" t="s">
        <v>4141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1112</v>
      </c>
      <c r="O5063" s="10">
        <v>34100</v>
      </c>
      <c r="P5063" s="10"/>
      <c r="Q5063" s="8" t="s">
        <v>4141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736</v>
      </c>
      <c r="L5064" s="9">
        <v>1</v>
      </c>
      <c r="M5064" s="10">
        <v>50</v>
      </c>
      <c r="N5064" s="8" t="s">
        <v>1112</v>
      </c>
      <c r="O5064" s="10">
        <v>32000</v>
      </c>
      <c r="P5064" s="10"/>
      <c r="Q5064" s="8" t="s">
        <v>4189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803</v>
      </c>
      <c r="L5065" s="9">
        <v>1</v>
      </c>
      <c r="M5065" s="10">
        <v>50</v>
      </c>
      <c r="N5065" s="8" t="s">
        <v>1112</v>
      </c>
      <c r="O5065" s="10">
        <v>32000</v>
      </c>
      <c r="P5065" s="10"/>
      <c r="Q5065" s="8" t="s">
        <v>4189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511</v>
      </c>
      <c r="O5066" s="10">
        <v>18800</v>
      </c>
      <c r="P5066" s="10"/>
      <c r="Q5066" s="8" t="s">
        <v>2301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2004</v>
      </c>
      <c r="O5067" s="10">
        <v>8800</v>
      </c>
      <c r="P5067" s="10"/>
      <c r="Q5067" s="8" t="s">
        <v>4330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1469</v>
      </c>
      <c r="L5068" s="9">
        <v>1</v>
      </c>
      <c r="M5068" s="10">
        <v>12</v>
      </c>
      <c r="N5068" s="8" t="s">
        <v>3090</v>
      </c>
      <c r="O5068" s="10">
        <v>176400</v>
      </c>
      <c r="P5068" s="10"/>
      <c r="Q5068" s="8" t="s">
        <v>3830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4086</v>
      </c>
      <c r="L5069" s="9"/>
      <c r="M5069" s="10">
        <v>72</v>
      </c>
      <c r="N5069" s="8" t="s">
        <v>511</v>
      </c>
      <c r="O5069" s="10">
        <v>4800</v>
      </c>
      <c r="P5069" s="10"/>
      <c r="Q5069" s="8" t="s">
        <v>4331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4087</v>
      </c>
      <c r="L5070" s="9"/>
      <c r="M5070" s="10">
        <v>72</v>
      </c>
      <c r="N5070" s="8" t="s">
        <v>511</v>
      </c>
      <c r="O5070" s="10">
        <v>4800</v>
      </c>
      <c r="P5070" s="10"/>
      <c r="Q5070" s="8" t="s">
        <v>4331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4088</v>
      </c>
      <c r="L5071" s="9"/>
      <c r="M5071" s="10">
        <v>72</v>
      </c>
      <c r="N5071" s="8" t="s">
        <v>511</v>
      </c>
      <c r="O5071" s="10">
        <v>4800</v>
      </c>
      <c r="P5071" s="10"/>
      <c r="Q5071" s="8" t="s">
        <v>4331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4332</v>
      </c>
      <c r="L5072" s="9"/>
      <c r="M5072" s="10">
        <v>72</v>
      </c>
      <c r="N5072" s="8" t="s">
        <v>511</v>
      </c>
      <c r="O5072" s="10">
        <v>4800</v>
      </c>
      <c r="P5072" s="10"/>
      <c r="Q5072" s="8" t="s">
        <v>4333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605</v>
      </c>
      <c r="F5074" s="8" t="s">
        <v>28</v>
      </c>
      <c r="G5074" s="8" t="s">
        <v>4334</v>
      </c>
      <c r="H5074" s="8"/>
      <c r="I5074" s="7">
        <v>44778</v>
      </c>
      <c r="J5074" s="8"/>
      <c r="K5074" s="8" t="s">
        <v>930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3641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1118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3653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4384</v>
      </c>
      <c r="H5077" s="8" t="s">
        <v>4385</v>
      </c>
      <c r="I5077" s="7">
        <v>44782</v>
      </c>
      <c r="J5077" s="8"/>
      <c r="K5077" s="8" t="s">
        <v>1031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4386</v>
      </c>
      <c r="H5079" s="8" t="s">
        <v>4387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3830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4388</v>
      </c>
      <c r="L5080" s="9">
        <v>4</v>
      </c>
      <c r="M5080" s="10"/>
      <c r="N5080" s="8"/>
      <c r="O5080" s="10"/>
      <c r="P5080" s="10">
        <v>2088000</v>
      </c>
      <c r="Q5080" s="8" t="s">
        <v>4193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4389</v>
      </c>
      <c r="L5081" s="9">
        <v>2</v>
      </c>
      <c r="M5081" s="10"/>
      <c r="N5081" s="8"/>
      <c r="O5081" s="10"/>
      <c r="P5081" s="10">
        <v>1944000</v>
      </c>
      <c r="Q5081" s="8" t="s">
        <v>3907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4390</v>
      </c>
      <c r="L5082" s="9">
        <v>2</v>
      </c>
      <c r="M5082" s="10"/>
      <c r="N5082" s="8"/>
      <c r="O5082" s="10"/>
      <c r="P5082" s="10">
        <v>1632000</v>
      </c>
      <c r="Q5082" s="8" t="s">
        <v>3569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4391</v>
      </c>
      <c r="L5083" s="9">
        <v>1</v>
      </c>
      <c r="M5083" s="10"/>
      <c r="N5083" s="8"/>
      <c r="O5083" s="10"/>
      <c r="P5083" s="10">
        <v>1710000</v>
      </c>
      <c r="Q5083" s="8" t="s">
        <v>3933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4392</v>
      </c>
      <c r="L5084" s="9">
        <v>1</v>
      </c>
      <c r="M5084" s="10"/>
      <c r="N5084" s="8"/>
      <c r="O5084" s="10"/>
      <c r="P5084" s="10">
        <v>1656000</v>
      </c>
      <c r="Q5084" s="8" t="s">
        <v>3677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>
        <f>IF(nota[[#This Row],[NAMA BARANG]]="","",IF(nota[[#This Row],[ID]]="",B5084,nota[[#This Row],[ID]]))</f>
        <v>5079</v>
      </c>
      <c r="C5085" s="6" t="str">
        <f>IF(nota[[#This Row],[ID]]="",C5084,nota[[#This Row],[SUPPLIER]])</f>
        <v>KENKO SINAR INDONESIA</v>
      </c>
      <c r="D5085" s="7"/>
      <c r="E5085" s="8"/>
      <c r="F5085" s="8"/>
      <c r="G5085" s="8"/>
      <c r="H5085" s="8"/>
      <c r="I5085" s="7"/>
      <c r="J5085" s="8"/>
      <c r="K5085" s="8" t="s">
        <v>4393</v>
      </c>
      <c r="L5085" s="9">
        <v>1</v>
      </c>
      <c r="M5085" s="10"/>
      <c r="N5085" s="8"/>
      <c r="O5085" s="10"/>
      <c r="P5085" s="10">
        <v>1824000</v>
      </c>
      <c r="Q5085" s="8" t="s">
        <v>3677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str">
        <f>IF(nota[[#This Row],[ID]]="",C5085,nota[[#This Row],[SUPPLIER]])</f>
        <v>KENKO SINAR INDONESIA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4394</v>
      </c>
      <c r="H5087" s="8" t="s">
        <v>4395</v>
      </c>
      <c r="I5087" s="7">
        <v>44782</v>
      </c>
      <c r="J5087" s="8"/>
      <c r="K5087" s="8" t="s">
        <v>1071</v>
      </c>
      <c r="L5087" s="9">
        <v>10</v>
      </c>
      <c r="M5087" s="10"/>
      <c r="N5087" s="8"/>
      <c r="O5087" s="10"/>
      <c r="P5087" s="10">
        <v>396000</v>
      </c>
      <c r="Q5087" s="8" t="s">
        <v>3892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2677</v>
      </c>
      <c r="L5088" s="9">
        <v>1</v>
      </c>
      <c r="M5088" s="10"/>
      <c r="N5088" s="8"/>
      <c r="O5088" s="10"/>
      <c r="P5088" s="10">
        <v>4920000</v>
      </c>
      <c r="Q5088" s="8" t="s">
        <v>3893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1031</v>
      </c>
      <c r="L5089" s="15">
        <v>1</v>
      </c>
      <c r="M5089" s="16"/>
      <c r="N5089" s="14"/>
      <c r="O5089" s="16"/>
      <c r="P5089" s="16">
        <v>2980800</v>
      </c>
      <c r="Q5089" s="14" t="s">
        <v>4196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4396</v>
      </c>
      <c r="H5091" s="14" t="s">
        <v>4397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3833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3744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634</v>
      </c>
      <c r="L5093" s="15">
        <v>5</v>
      </c>
      <c r="M5093" s="16"/>
      <c r="N5093" s="14"/>
      <c r="O5093" s="16"/>
      <c r="P5093" s="16">
        <v>1380000</v>
      </c>
      <c r="Q5093" s="14" t="s">
        <v>3889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3745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3746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2867</v>
      </c>
      <c r="L5096" s="15">
        <v>2</v>
      </c>
      <c r="M5096" s="16"/>
      <c r="N5096" s="14"/>
      <c r="O5096" s="16"/>
      <c r="P5096" s="16">
        <v>1560000</v>
      </c>
      <c r="Q5096" s="14" t="s">
        <v>3893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1446</v>
      </c>
      <c r="L5097" s="15">
        <v>3</v>
      </c>
      <c r="M5097" s="16"/>
      <c r="N5097" s="14"/>
      <c r="O5097" s="16"/>
      <c r="P5097" s="16">
        <v>1440000</v>
      </c>
      <c r="Q5097" s="14" t="s">
        <v>4134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4398</v>
      </c>
      <c r="H5099" s="14" t="s">
        <v>4399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3830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4400</v>
      </c>
      <c r="L5100" s="15">
        <v>8</v>
      </c>
      <c r="M5100" s="16"/>
      <c r="N5100" s="14"/>
      <c r="O5100" s="16"/>
      <c r="P5100" s="16">
        <v>396000</v>
      </c>
      <c r="Q5100" s="14" t="s">
        <v>4377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1073</v>
      </c>
      <c r="L5101" s="15">
        <v>10</v>
      </c>
      <c r="M5101" s="16"/>
      <c r="N5101" s="14"/>
      <c r="O5101" s="16"/>
      <c r="P5101" s="16">
        <v>504000</v>
      </c>
      <c r="Q5101" s="14" t="s">
        <v>4377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4401</v>
      </c>
      <c r="I5102" s="13"/>
      <c r="J5102" s="14"/>
      <c r="K5102" s="14" t="s">
        <v>4402</v>
      </c>
      <c r="L5102" s="15">
        <v>2</v>
      </c>
      <c r="M5102" s="16"/>
      <c r="N5102" s="14"/>
      <c r="O5102" s="16"/>
      <c r="P5102" s="16">
        <v>3240000</v>
      </c>
      <c r="Q5102" s="14" t="s">
        <v>3833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3830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4335</v>
      </c>
      <c r="H5105" s="14"/>
      <c r="I5105" s="13">
        <v>44783</v>
      </c>
      <c r="J5105" s="14"/>
      <c r="K5105" s="14" t="s">
        <v>4336</v>
      </c>
      <c r="L5105" s="15">
        <v>5</v>
      </c>
      <c r="M5105" s="16">
        <v>500</v>
      </c>
      <c r="N5105" s="14" t="s">
        <v>511</v>
      </c>
      <c r="O5105" s="16">
        <v>7000</v>
      </c>
      <c r="P5105" s="16"/>
      <c r="Q5105" s="14" t="s">
        <v>3615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4337</v>
      </c>
      <c r="H5107" s="14"/>
      <c r="I5107" s="13">
        <v>44786</v>
      </c>
      <c r="J5107" s="14"/>
      <c r="K5107" s="14" t="s">
        <v>4338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2772</v>
      </c>
      <c r="F5109" s="14" t="s">
        <v>28</v>
      </c>
      <c r="G5109" s="14" t="s">
        <v>4339</v>
      </c>
      <c r="H5109" s="14"/>
      <c r="I5109" s="13">
        <v>44784</v>
      </c>
      <c r="J5109" s="14"/>
      <c r="K5109" s="14" t="s">
        <v>4340</v>
      </c>
      <c r="L5109" s="15">
        <v>7</v>
      </c>
      <c r="M5109" s="16">
        <v>672</v>
      </c>
      <c r="N5109" s="14" t="s">
        <v>511</v>
      </c>
      <c r="O5109" s="16">
        <v>17550</v>
      </c>
      <c r="P5109" s="16"/>
      <c r="Q5109" s="14" t="s">
        <v>3584</v>
      </c>
      <c r="R5109" s="17"/>
      <c r="S5109" s="17"/>
      <c r="T5109" s="16"/>
      <c r="U5109" s="20" t="s">
        <v>4341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4342</v>
      </c>
      <c r="L5110" s="15">
        <v>3</v>
      </c>
      <c r="M5110" s="16">
        <v>216</v>
      </c>
      <c r="N5110" s="14" t="s">
        <v>511</v>
      </c>
      <c r="O5110" s="16">
        <v>24375</v>
      </c>
      <c r="P5110" s="16"/>
      <c r="Q5110" s="14" t="s">
        <v>3929</v>
      </c>
      <c r="R5110" s="17"/>
      <c r="S5110" s="17"/>
      <c r="T5110" s="16"/>
      <c r="U5110" s="20" t="s">
        <v>4343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511</v>
      </c>
      <c r="O5111" s="16">
        <v>20475</v>
      </c>
      <c r="P5111" s="16"/>
      <c r="Q5111" s="14" t="s">
        <v>3584</v>
      </c>
      <c r="R5111" s="17"/>
      <c r="S5111" s="17"/>
      <c r="T5111" s="16"/>
      <c r="U5111" s="20" t="s">
        <v>4256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511</v>
      </c>
      <c r="O5112" s="16">
        <v>27300</v>
      </c>
      <c r="P5112" s="16"/>
      <c r="Q5112" s="14" t="s">
        <v>3929</v>
      </c>
      <c r="R5112" s="17"/>
      <c r="S5112" s="17"/>
      <c r="T5112" s="16"/>
      <c r="U5112" s="20" t="s">
        <v>4257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1402</v>
      </c>
      <c r="L5113" s="15">
        <v>3</v>
      </c>
      <c r="M5113" s="16">
        <v>288</v>
      </c>
      <c r="N5113" s="14" t="s">
        <v>511</v>
      </c>
      <c r="O5113" s="16">
        <v>16087.5</v>
      </c>
      <c r="P5113" s="16"/>
      <c r="Q5113" s="14" t="s">
        <v>3584</v>
      </c>
      <c r="R5113" s="17"/>
      <c r="S5113" s="17"/>
      <c r="T5113" s="16"/>
      <c r="U5113" s="20" t="s">
        <v>4344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1400</v>
      </c>
      <c r="L5114" s="15">
        <v>3</v>
      </c>
      <c r="M5114" s="16">
        <v>216</v>
      </c>
      <c r="N5114" s="14" t="s">
        <v>511</v>
      </c>
      <c r="O5114" s="16">
        <v>19500</v>
      </c>
      <c r="P5114" s="16"/>
      <c r="Q5114" s="14" t="s">
        <v>3929</v>
      </c>
      <c r="R5114" s="17"/>
      <c r="S5114" s="17"/>
      <c r="T5114" s="16"/>
      <c r="U5114" s="20" t="s">
        <v>4345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2774</v>
      </c>
      <c r="F5116" s="14" t="s">
        <v>28</v>
      </c>
      <c r="G5116" s="14" t="s">
        <v>4346</v>
      </c>
      <c r="H5116" s="14"/>
      <c r="I5116" s="13">
        <v>44784</v>
      </c>
      <c r="J5116" s="14"/>
      <c r="K5116" s="14" t="s">
        <v>4347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4060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4061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696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2774</v>
      </c>
      <c r="F5119" s="14" t="s">
        <v>28</v>
      </c>
      <c r="G5119" s="14" t="s">
        <v>4348</v>
      </c>
      <c r="H5119" s="14"/>
      <c r="I5119" s="13">
        <v>44791</v>
      </c>
      <c r="J5119" s="14"/>
      <c r="K5119" s="14" t="s">
        <v>849</v>
      </c>
      <c r="L5119" s="15">
        <v>100</v>
      </c>
      <c r="M5119" s="16">
        <v>7200</v>
      </c>
      <c r="N5119" s="14" t="s">
        <v>2004</v>
      </c>
      <c r="O5119" s="16">
        <v>14625</v>
      </c>
      <c r="P5119" s="16"/>
      <c r="Q5119" s="14" t="s">
        <v>3598</v>
      </c>
      <c r="R5119" s="17"/>
      <c r="S5119" s="17"/>
      <c r="T5119" s="16"/>
      <c r="U5119" s="20" t="s">
        <v>4349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4350</v>
      </c>
      <c r="H5121" s="14"/>
      <c r="I5121" s="13">
        <v>44781</v>
      </c>
      <c r="J5121" s="14"/>
      <c r="K5121" s="14" t="s">
        <v>4267</v>
      </c>
      <c r="L5121" s="15">
        <v>3</v>
      </c>
      <c r="M5121" s="16">
        <v>36</v>
      </c>
      <c r="N5121" s="14" t="s">
        <v>511</v>
      </c>
      <c r="O5121" s="16">
        <v>160000</v>
      </c>
      <c r="P5121" s="16"/>
      <c r="Q5121" s="14" t="s">
        <v>2052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4351</v>
      </c>
      <c r="H5123" s="14"/>
      <c r="I5123" s="13">
        <v>44786</v>
      </c>
      <c r="J5123" s="14"/>
      <c r="K5123" s="14" t="s">
        <v>4014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3591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4352</v>
      </c>
      <c r="H5125" s="14"/>
      <c r="I5125" s="13" t="s">
        <v>4353</v>
      </c>
      <c r="J5125" s="14"/>
      <c r="K5125" s="14" t="s">
        <v>4354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4138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4355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4138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4356</v>
      </c>
      <c r="I5128" s="13">
        <v>44783</v>
      </c>
      <c r="J5128" s="14"/>
      <c r="K5128" s="14" t="s">
        <v>4357</v>
      </c>
      <c r="L5128" s="15">
        <v>2</v>
      </c>
      <c r="M5128" s="16">
        <v>320</v>
      </c>
      <c r="N5128" s="14" t="s">
        <v>1568</v>
      </c>
      <c r="O5128" s="16">
        <v>11200</v>
      </c>
      <c r="P5128" s="16"/>
      <c r="Q5128" s="14" t="s">
        <v>4358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4359</v>
      </c>
      <c r="I5130" s="13">
        <v>44782</v>
      </c>
      <c r="J5130" s="14"/>
      <c r="K5130" s="14" t="s">
        <v>4360</v>
      </c>
      <c r="L5130" s="15">
        <v>2</v>
      </c>
      <c r="M5130" s="16">
        <v>120</v>
      </c>
      <c r="N5130" s="14" t="s">
        <v>511</v>
      </c>
      <c r="O5130" s="16">
        <v>18000</v>
      </c>
      <c r="P5130" s="16"/>
      <c r="Q5130" s="14" t="s">
        <v>3847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4361</v>
      </c>
      <c r="L5131" s="15">
        <v>2</v>
      </c>
      <c r="M5131" s="16">
        <v>240</v>
      </c>
      <c r="N5131" s="14" t="s">
        <v>511</v>
      </c>
      <c r="O5131" s="16">
        <v>9000</v>
      </c>
      <c r="P5131" s="16"/>
      <c r="Q5131" s="14" t="s">
        <v>700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3184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3693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3692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3693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3186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3782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4362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4092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4363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1908</v>
      </c>
      <c r="O5137" s="16">
        <v>180000</v>
      </c>
      <c r="P5137" s="16"/>
      <c r="Q5137" s="14" t="s">
        <v>4185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4364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511</v>
      </c>
      <c r="O5139" s="16">
        <v>4100</v>
      </c>
      <c r="P5139" s="16"/>
      <c r="Q5139" s="14" t="s">
        <v>3715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921</v>
      </c>
      <c r="L5140" s="15">
        <v>2</v>
      </c>
      <c r="M5140" s="16">
        <v>288</v>
      </c>
      <c r="N5140" s="14" t="s">
        <v>511</v>
      </c>
      <c r="O5140" s="16">
        <v>6300</v>
      </c>
      <c r="P5140" s="16"/>
      <c r="Q5140" s="14" t="s">
        <v>3715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511</v>
      </c>
      <c r="O5141" s="16">
        <v>9500</v>
      </c>
      <c r="P5141" s="16"/>
      <c r="Q5141" s="14" t="s">
        <v>3715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3090</v>
      </c>
      <c r="O5142" s="16">
        <v>104400</v>
      </c>
      <c r="P5142" s="16"/>
      <c r="Q5142" s="14" t="s">
        <v>3564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808</v>
      </c>
      <c r="L5143" s="15">
        <v>1</v>
      </c>
      <c r="M5143" s="16">
        <v>720</v>
      </c>
      <c r="N5143" s="14" t="s">
        <v>511</v>
      </c>
      <c r="O5143" s="16">
        <v>4600</v>
      </c>
      <c r="P5143" s="16"/>
      <c r="Q5143" s="14" t="s">
        <v>3563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4365</v>
      </c>
      <c r="L5144" s="15"/>
      <c r="M5144" s="16">
        <v>12</v>
      </c>
      <c r="N5144" s="14" t="s">
        <v>511</v>
      </c>
      <c r="O5144" s="16">
        <v>17600</v>
      </c>
      <c r="P5144" s="16"/>
      <c r="Q5144" s="14" t="s">
        <v>4233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4366</v>
      </c>
      <c r="L5145" s="15"/>
      <c r="M5145" s="16">
        <v>12</v>
      </c>
      <c r="N5145" s="14" t="s">
        <v>511</v>
      </c>
      <c r="O5145" s="16">
        <v>17600</v>
      </c>
      <c r="P5145" s="16"/>
      <c r="Q5145" s="14" t="s">
        <v>4233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511</v>
      </c>
      <c r="O5146" s="16">
        <v>17600</v>
      </c>
      <c r="P5146" s="16"/>
      <c r="Q5146" s="14" t="s">
        <v>4233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4367</v>
      </c>
      <c r="L5147" s="15"/>
      <c r="M5147" s="16">
        <v>12</v>
      </c>
      <c r="N5147" s="14" t="s">
        <v>511</v>
      </c>
      <c r="O5147" s="16">
        <v>17600</v>
      </c>
      <c r="P5147" s="16"/>
      <c r="Q5147" s="14" t="s">
        <v>4233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794</v>
      </c>
      <c r="L5148" s="15">
        <v>4</v>
      </c>
      <c r="M5148" s="16">
        <v>576</v>
      </c>
      <c r="N5148" s="14" t="s">
        <v>2004</v>
      </c>
      <c r="O5148" s="16">
        <v>18000</v>
      </c>
      <c r="P5148" s="16"/>
      <c r="Q5148" s="14" t="s">
        <v>3566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2568</v>
      </c>
      <c r="L5149" s="15"/>
      <c r="M5149" s="16">
        <v>24</v>
      </c>
      <c r="N5149" s="14" t="s">
        <v>1908</v>
      </c>
      <c r="O5149" s="16">
        <v>12600</v>
      </c>
      <c r="P5149" s="16"/>
      <c r="Q5149" s="14" t="s">
        <v>3570</v>
      </c>
      <c r="R5149" s="17">
        <v>0.1</v>
      </c>
      <c r="S5149" s="17">
        <v>0.05</v>
      </c>
      <c r="T5149" s="16">
        <v>258552</v>
      </c>
      <c r="U5149" s="20" t="s">
        <v>3009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4368</v>
      </c>
      <c r="H5151" s="14"/>
      <c r="I5151" s="13">
        <v>44784</v>
      </c>
      <c r="J5151" s="14"/>
      <c r="K5151" s="14" t="s">
        <v>1165</v>
      </c>
      <c r="L5151" s="15">
        <v>25</v>
      </c>
      <c r="M5151" s="16">
        <v>3600</v>
      </c>
      <c r="N5151" s="14" t="s">
        <v>2004</v>
      </c>
      <c r="O5151" s="16">
        <v>10600</v>
      </c>
      <c r="P5151" s="16"/>
      <c r="Q5151" s="14" t="s">
        <v>3566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2004</v>
      </c>
      <c r="O5152" s="16">
        <v>21200</v>
      </c>
      <c r="P5152" s="16"/>
      <c r="Q5152" s="14" t="s">
        <v>3576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778</v>
      </c>
      <c r="L5153" s="15">
        <v>5</v>
      </c>
      <c r="M5153" s="16">
        <v>1440</v>
      </c>
      <c r="N5153" s="14" t="s">
        <v>2004</v>
      </c>
      <c r="O5153" s="16">
        <v>6700</v>
      </c>
      <c r="P5153" s="16"/>
      <c r="Q5153" s="14" t="s">
        <v>3935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4369</v>
      </c>
      <c r="H5155" s="14" t="s">
        <v>4370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4079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3746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2047</v>
      </c>
      <c r="L5157" s="15">
        <v>1</v>
      </c>
      <c r="M5157" s="16"/>
      <c r="N5157" s="14"/>
      <c r="O5157" s="16"/>
      <c r="P5157" s="16">
        <v>504000</v>
      </c>
      <c r="Q5157" s="14" t="s">
        <v>4371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4372</v>
      </c>
      <c r="H5159" s="14" t="s">
        <v>4373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3833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1031</v>
      </c>
      <c r="L5160" s="15">
        <v>8</v>
      </c>
      <c r="M5160" s="16"/>
      <c r="N5160" s="14"/>
      <c r="O5160" s="16"/>
      <c r="P5160" s="16">
        <v>2980800</v>
      </c>
      <c r="Q5160" s="14" t="s">
        <v>4196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4374</v>
      </c>
      <c r="H5162" s="14" t="s">
        <v>4375</v>
      </c>
      <c r="I5162" s="13">
        <v>44786</v>
      </c>
      <c r="J5162" s="14"/>
      <c r="K5162" s="14" t="s">
        <v>1009</v>
      </c>
      <c r="L5162" s="15">
        <v>4</v>
      </c>
      <c r="M5162" s="16"/>
      <c r="N5162" s="14"/>
      <c r="O5162" s="16"/>
      <c r="P5162" s="16">
        <v>3801600</v>
      </c>
      <c r="Q5162" s="14" t="s">
        <v>4195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1031</v>
      </c>
      <c r="L5163" s="15">
        <v>4</v>
      </c>
      <c r="M5163" s="16"/>
      <c r="N5163" s="14"/>
      <c r="O5163" s="16"/>
      <c r="P5163" s="16">
        <v>2980800</v>
      </c>
      <c r="Q5163" s="14" t="s">
        <v>4196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2832</v>
      </c>
      <c r="L5164" s="15">
        <v>2</v>
      </c>
      <c r="M5164" s="16"/>
      <c r="N5164" s="14"/>
      <c r="O5164" s="16"/>
      <c r="P5164" s="16">
        <v>2980800</v>
      </c>
      <c r="Q5164" s="14" t="s">
        <v>3903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1454</v>
      </c>
      <c r="L5165" s="15">
        <v>1</v>
      </c>
      <c r="M5165" s="16"/>
      <c r="N5165" s="14"/>
      <c r="O5165" s="16"/>
      <c r="P5165" s="16">
        <v>3571200</v>
      </c>
      <c r="Q5165" s="14" t="s">
        <v>4196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1006</v>
      </c>
      <c r="L5166" s="15">
        <v>2</v>
      </c>
      <c r="M5166" s="16"/>
      <c r="N5166" s="14"/>
      <c r="O5166" s="16"/>
      <c r="P5166" s="16">
        <v>1584000</v>
      </c>
      <c r="Q5166" s="14" t="s">
        <v>4376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4377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4378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2292</v>
      </c>
      <c r="L5169" s="15">
        <v>2</v>
      </c>
      <c r="M5169" s="16"/>
      <c r="N5169" s="14"/>
      <c r="O5169" s="16"/>
      <c r="P5169" s="16">
        <v>732000</v>
      </c>
      <c r="Q5169" s="14" t="s">
        <v>4379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3746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1446</v>
      </c>
      <c r="L5171" s="15">
        <v>2</v>
      </c>
      <c r="M5171" s="16"/>
      <c r="N5171" s="14"/>
      <c r="O5171" s="16"/>
      <c r="P5171" s="16">
        <v>1440000</v>
      </c>
      <c r="Q5171" s="14" t="s">
        <v>4134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4380</v>
      </c>
      <c r="H5173" s="14" t="s">
        <v>4381</v>
      </c>
      <c r="I5173" s="13">
        <v>44786</v>
      </c>
      <c r="J5173" s="14"/>
      <c r="K5173" s="14" t="s">
        <v>2047</v>
      </c>
      <c r="L5173" s="15">
        <v>1</v>
      </c>
      <c r="M5173" s="16"/>
      <c r="N5173" s="14"/>
      <c r="O5173" s="16"/>
      <c r="P5173" s="16">
        <v>504000</v>
      </c>
      <c r="Q5173" s="14" t="s">
        <v>4371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3373</v>
      </c>
      <c r="L5174" s="15">
        <v>1</v>
      </c>
      <c r="M5174" s="16"/>
      <c r="N5174" s="14"/>
      <c r="O5174" s="16"/>
      <c r="P5174" s="16">
        <v>2160000</v>
      </c>
      <c r="Q5174" s="14" t="s">
        <v>4371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1194</v>
      </c>
      <c r="L5175" s="15">
        <v>2</v>
      </c>
      <c r="M5175" s="16"/>
      <c r="N5175" s="14"/>
      <c r="O5175" s="16"/>
      <c r="P5175" s="16">
        <v>860000</v>
      </c>
      <c r="Q5175" s="14" t="s">
        <v>3829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3830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3584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4403</v>
      </c>
      <c r="H5179" s="14"/>
      <c r="I5179" s="13">
        <v>44791</v>
      </c>
      <c r="J5179" s="14"/>
      <c r="K5179" s="14" t="s">
        <v>4404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4405</v>
      </c>
      <c r="H5181" s="14"/>
      <c r="I5181" s="13">
        <v>44784</v>
      </c>
      <c r="J5181" s="14"/>
      <c r="K5181" s="14" t="s">
        <v>2121</v>
      </c>
      <c r="L5181" s="15">
        <v>2</v>
      </c>
      <c r="M5181" s="16">
        <v>200</v>
      </c>
      <c r="N5181" s="14" t="s">
        <v>1568</v>
      </c>
      <c r="O5181" s="16">
        <v>17500</v>
      </c>
      <c r="P5181" s="16"/>
      <c r="Q5181" s="14" t="s">
        <v>4408</v>
      </c>
      <c r="R5181" s="17"/>
      <c r="S5181" s="17"/>
      <c r="T5181" s="16"/>
      <c r="U5181" s="20" t="s">
        <v>4406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2337</v>
      </c>
      <c r="F5183" s="14" t="s">
        <v>28</v>
      </c>
      <c r="G5183" s="14" t="s">
        <v>4407</v>
      </c>
      <c r="H5183" s="14"/>
      <c r="I5183" s="13">
        <v>44788</v>
      </c>
      <c r="J5183" s="14"/>
      <c r="K5183" s="14" t="s">
        <v>2453</v>
      </c>
      <c r="L5183" s="15">
        <v>100</v>
      </c>
      <c r="M5183" s="16">
        <v>7200</v>
      </c>
      <c r="N5183" s="14" t="s">
        <v>2004</v>
      </c>
      <c r="O5183" s="16">
        <v>13500</v>
      </c>
      <c r="P5183" s="16"/>
      <c r="Q5183" s="14" t="s">
        <v>3598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3644</v>
      </c>
      <c r="F5185" s="14" t="s">
        <v>28</v>
      </c>
      <c r="G5185" s="14" t="s">
        <v>4409</v>
      </c>
      <c r="H5185" s="14"/>
      <c r="I5185" s="13">
        <v>44782</v>
      </c>
      <c r="J5185" s="14"/>
      <c r="K5185" s="14" t="s">
        <v>4410</v>
      </c>
      <c r="L5185" s="15">
        <v>3</v>
      </c>
      <c r="M5185" s="16">
        <v>288</v>
      </c>
      <c r="N5185" s="14" t="s">
        <v>511</v>
      </c>
      <c r="O5185" s="16">
        <v>27000</v>
      </c>
      <c r="P5185" s="16"/>
      <c r="Q5185" s="14" t="s">
        <v>3584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4411</v>
      </c>
      <c r="L5186" s="15">
        <v>3</v>
      </c>
      <c r="M5186" s="16">
        <v>288</v>
      </c>
      <c r="N5186" s="14" t="s">
        <v>511</v>
      </c>
      <c r="O5186" s="16">
        <v>27000</v>
      </c>
      <c r="P5186" s="16"/>
      <c r="Q5186" s="14" t="s">
        <v>3584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4412</v>
      </c>
      <c r="L5187" s="15">
        <v>3</v>
      </c>
      <c r="M5187" s="16">
        <v>288</v>
      </c>
      <c r="N5187" s="14" t="s">
        <v>511</v>
      </c>
      <c r="O5187" s="16">
        <v>27000</v>
      </c>
      <c r="P5187" s="16"/>
      <c r="Q5187" s="14" t="s">
        <v>3584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4427</v>
      </c>
      <c r="L5188" s="15">
        <v>3</v>
      </c>
      <c r="M5188" s="16">
        <v>384</v>
      </c>
      <c r="N5188" s="14" t="s">
        <v>511</v>
      </c>
      <c r="O5188" s="16">
        <v>21000</v>
      </c>
      <c r="P5188" s="16"/>
      <c r="Q5188" s="14" t="s">
        <v>3872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4413</v>
      </c>
      <c r="L5189" s="15">
        <v>3</v>
      </c>
      <c r="M5189" s="16">
        <v>288</v>
      </c>
      <c r="N5189" s="14" t="s">
        <v>511</v>
      </c>
      <c r="O5189" s="16">
        <v>27000</v>
      </c>
      <c r="P5189" s="16"/>
      <c r="Q5189" s="14" t="s">
        <v>3584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3644</v>
      </c>
      <c r="F5191" s="14" t="s">
        <v>28</v>
      </c>
      <c r="G5191" s="14" t="s">
        <v>4414</v>
      </c>
      <c r="H5191" s="14"/>
      <c r="I5191" s="13">
        <v>44788</v>
      </c>
      <c r="J5191" s="14"/>
      <c r="K5191" s="14" t="s">
        <v>4415</v>
      </c>
      <c r="L5191" s="15">
        <v>2</v>
      </c>
      <c r="M5191" s="16">
        <v>672</v>
      </c>
      <c r="N5191" s="14" t="s">
        <v>511</v>
      </c>
      <c r="O5191" s="16">
        <v>2650</v>
      </c>
      <c r="P5191" s="16"/>
      <c r="Q5191" s="14" t="s">
        <v>4416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4417</v>
      </c>
      <c r="L5192" s="15">
        <v>2</v>
      </c>
      <c r="M5192" s="16">
        <v>1152</v>
      </c>
      <c r="N5192" s="14" t="s">
        <v>511</v>
      </c>
      <c r="O5192" s="16">
        <v>1650</v>
      </c>
      <c r="P5192" s="16"/>
      <c r="Q5192" s="14" t="s">
        <v>4418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4419</v>
      </c>
      <c r="H5194" s="14"/>
      <c r="I5194" s="13">
        <v>44782</v>
      </c>
      <c r="J5194" s="14"/>
      <c r="K5194" s="14" t="s">
        <v>1746</v>
      </c>
      <c r="L5194" s="15">
        <v>5</v>
      </c>
      <c r="M5194" s="16">
        <v>1800</v>
      </c>
      <c r="N5194" s="14" t="s">
        <v>511</v>
      </c>
      <c r="O5194" s="16">
        <v>6500</v>
      </c>
      <c r="P5194" s="16"/>
      <c r="Q5194" s="14" t="s">
        <v>4420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4421</v>
      </c>
      <c r="H5196" s="14"/>
      <c r="I5196" s="13"/>
      <c r="J5196" s="14" t="s">
        <v>1229</v>
      </c>
      <c r="K5196" s="14" t="s">
        <v>1230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696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4422</v>
      </c>
      <c r="F5198" s="14" t="s">
        <v>28</v>
      </c>
      <c r="G5198" s="14" t="s">
        <v>4423</v>
      </c>
      <c r="H5198" s="14"/>
      <c r="I5198" s="13">
        <v>44791</v>
      </c>
      <c r="J5198" s="14"/>
      <c r="K5198" s="14" t="s">
        <v>3039</v>
      </c>
      <c r="L5198" s="15">
        <v>12</v>
      </c>
      <c r="M5198" s="16">
        <v>600</v>
      </c>
      <c r="N5198" s="14" t="s">
        <v>511</v>
      </c>
      <c r="O5198" s="16">
        <v>27500</v>
      </c>
      <c r="P5198" s="16"/>
      <c r="Q5198" s="14" t="s">
        <v>4231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1601</v>
      </c>
      <c r="F5200" s="1" t="s">
        <v>28</v>
      </c>
      <c r="G5200" s="1" t="s">
        <v>4429</v>
      </c>
      <c r="I5200" s="2">
        <v>44788</v>
      </c>
      <c r="K5200" s="1" t="s">
        <v>4430</v>
      </c>
      <c r="L5200" s="3">
        <v>2</v>
      </c>
      <c r="M5200" s="4">
        <v>480</v>
      </c>
      <c r="N5200" s="1" t="s">
        <v>511</v>
      </c>
      <c r="O5200" s="4">
        <v>6000</v>
      </c>
      <c r="P5200" s="4"/>
      <c r="Q5200" s="1" t="s">
        <v>3633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4431</v>
      </c>
      <c r="L5201" s="3">
        <v>2</v>
      </c>
      <c r="M5201" s="4">
        <v>480</v>
      </c>
      <c r="N5201" s="1" t="s">
        <v>511</v>
      </c>
      <c r="O5201" s="4">
        <v>6000</v>
      </c>
      <c r="P5201" s="4"/>
      <c r="Q5201" s="1" t="s">
        <v>3633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4432</v>
      </c>
      <c r="L5202" s="3">
        <v>2</v>
      </c>
      <c r="M5202" s="4">
        <v>480</v>
      </c>
      <c r="N5202" s="1" t="s">
        <v>511</v>
      </c>
      <c r="O5202" s="4">
        <v>6000</v>
      </c>
      <c r="P5202" s="4"/>
      <c r="Q5202" s="1" t="s">
        <v>3633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4433</v>
      </c>
      <c r="L5203" s="3">
        <v>2</v>
      </c>
      <c r="M5203" s="4">
        <v>480</v>
      </c>
      <c r="N5203" s="1" t="s">
        <v>511</v>
      </c>
      <c r="O5203" s="4">
        <v>6000</v>
      </c>
      <c r="P5203" s="4"/>
      <c r="Q5203" s="1" t="s">
        <v>3633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4434</v>
      </c>
      <c r="L5204" s="3">
        <v>2</v>
      </c>
      <c r="M5204" s="4">
        <v>480</v>
      </c>
      <c r="N5204" s="1" t="s">
        <v>511</v>
      </c>
      <c r="O5204" s="4">
        <v>6000</v>
      </c>
      <c r="P5204" s="4"/>
      <c r="Q5204" s="1" t="s">
        <v>3633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4435</v>
      </c>
      <c r="I5206" s="2">
        <v>44789</v>
      </c>
      <c r="K5206" s="1" t="s">
        <v>3185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3630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4436</v>
      </c>
      <c r="I5208" s="2">
        <v>44789</v>
      </c>
      <c r="K5208" s="1" t="s">
        <v>3689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4437</v>
      </c>
      <c r="F5210" s="1" t="s">
        <v>28</v>
      </c>
      <c r="G5210" s="1" t="s">
        <v>4438</v>
      </c>
      <c r="I5210" s="2">
        <v>44789</v>
      </c>
      <c r="K5210" s="1" t="s">
        <v>4439</v>
      </c>
      <c r="L5210" s="3">
        <v>11</v>
      </c>
      <c r="M5210" s="4">
        <v>5500</v>
      </c>
      <c r="N5210" s="1" t="s">
        <v>511</v>
      </c>
      <c r="O5210" s="4">
        <v>1750</v>
      </c>
      <c r="P5210" s="4"/>
      <c r="Q5210" s="1" t="s">
        <v>4440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4439</v>
      </c>
      <c r="L5211" s="3">
        <v>1</v>
      </c>
      <c r="M5211" s="4">
        <v>374</v>
      </c>
      <c r="N5211" s="1" t="s">
        <v>511</v>
      </c>
      <c r="O5211" s="4">
        <v>1750</v>
      </c>
      <c r="P5211" s="4"/>
      <c r="Q5211" s="1" t="s">
        <v>4441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4508</v>
      </c>
      <c r="L5212" s="3">
        <v>8</v>
      </c>
      <c r="M5212" s="4">
        <v>1597</v>
      </c>
      <c r="N5212" s="1" t="s">
        <v>3126</v>
      </c>
      <c r="O5212" s="4">
        <v>3100</v>
      </c>
      <c r="P5212" s="4"/>
      <c r="Q5212" s="1" t="s">
        <v>705</v>
      </c>
      <c r="R5212" s="5"/>
      <c r="S5212" s="5"/>
      <c r="T5212" s="4"/>
      <c r="U5212" s="18" t="s">
        <v>4442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1955</v>
      </c>
      <c r="F5214" s="1" t="s">
        <v>28</v>
      </c>
      <c r="G5214" s="1" t="s">
        <v>4443</v>
      </c>
      <c r="I5214" s="2">
        <v>44788</v>
      </c>
      <c r="K5214" s="1" t="s">
        <v>4444</v>
      </c>
      <c r="L5214" s="3">
        <v>25</v>
      </c>
      <c r="M5214" s="4">
        <v>200</v>
      </c>
      <c r="N5214" s="1" t="s">
        <v>3172</v>
      </c>
      <c r="O5214" s="4">
        <v>195000</v>
      </c>
      <c r="P5214" s="4"/>
      <c r="Q5214" s="1" t="s">
        <v>4541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4445</v>
      </c>
      <c r="I5216" s="2">
        <v>44791</v>
      </c>
      <c r="K5216" s="1" t="s">
        <v>1716</v>
      </c>
      <c r="L5216" s="3">
        <v>2</v>
      </c>
      <c r="M5216" s="4">
        <v>1600</v>
      </c>
      <c r="N5216" s="1" t="s">
        <v>1568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3854</v>
      </c>
      <c r="L5217" s="3">
        <v>1</v>
      </c>
      <c r="M5217" s="4">
        <v>800</v>
      </c>
      <c r="N5217" s="1" t="s">
        <v>1568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4446</v>
      </c>
      <c r="I5219" s="2">
        <v>44784</v>
      </c>
      <c r="K5219" s="1" t="s">
        <v>4447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4448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643</v>
      </c>
      <c r="F5222" s="1" t="s">
        <v>28</v>
      </c>
      <c r="G5222" s="1" t="s">
        <v>4449</v>
      </c>
      <c r="I5222" s="2">
        <v>44788</v>
      </c>
      <c r="K5222" s="1" t="s">
        <v>1412</v>
      </c>
      <c r="L5222" s="3">
        <v>15</v>
      </c>
      <c r="M5222" s="4">
        <v>2625</v>
      </c>
      <c r="N5222" s="1" t="s">
        <v>511</v>
      </c>
      <c r="O5222" s="4">
        <v>5000</v>
      </c>
      <c r="P5222" s="4"/>
      <c r="R5222" s="5"/>
      <c r="S5222" s="5"/>
      <c r="T5222" s="4"/>
      <c r="U5222" s="18" t="s">
        <v>4450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2774</v>
      </c>
      <c r="F5224" s="1" t="s">
        <v>28</v>
      </c>
      <c r="G5224" s="1" t="s">
        <v>4451</v>
      </c>
      <c r="I5224" s="2">
        <v>44792</v>
      </c>
      <c r="K5224" s="1" t="s">
        <v>4452</v>
      </c>
      <c r="L5224" s="3">
        <v>3</v>
      </c>
      <c r="M5224" s="4">
        <v>324</v>
      </c>
      <c r="N5224" s="1" t="s">
        <v>511</v>
      </c>
      <c r="O5224" s="4">
        <v>12500</v>
      </c>
      <c r="P5224" s="4"/>
      <c r="Q5224" s="1" t="s">
        <v>4040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4453</v>
      </c>
      <c r="H5226" s="25"/>
      <c r="I5226" s="24">
        <v>44789</v>
      </c>
      <c r="J5226" s="25"/>
      <c r="K5226" s="25" t="s">
        <v>1165</v>
      </c>
      <c r="L5226" s="26">
        <v>2</v>
      </c>
      <c r="M5226" s="27">
        <v>288</v>
      </c>
      <c r="N5226" s="25" t="s">
        <v>2004</v>
      </c>
      <c r="O5226" s="27">
        <v>10600</v>
      </c>
      <c r="P5226" s="27"/>
      <c r="Q5226" s="25" t="s">
        <v>3566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778</v>
      </c>
      <c r="L5227" s="26">
        <v>2</v>
      </c>
      <c r="M5227" s="27">
        <v>576</v>
      </c>
      <c r="N5227" s="25" t="s">
        <v>2004</v>
      </c>
      <c r="O5227" s="27">
        <v>6700</v>
      </c>
      <c r="P5227" s="27"/>
      <c r="Q5227" s="25" t="s">
        <v>3935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1469</v>
      </c>
      <c r="L5228" s="26">
        <v>1</v>
      </c>
      <c r="M5228" s="27">
        <v>12</v>
      </c>
      <c r="N5228" s="25" t="s">
        <v>3090</v>
      </c>
      <c r="O5228" s="27">
        <v>176400</v>
      </c>
      <c r="P5228" s="27"/>
      <c r="Q5228" s="25" t="s">
        <v>3830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3027</v>
      </c>
      <c r="L5229" s="26">
        <v>4</v>
      </c>
      <c r="M5229" s="27">
        <v>192</v>
      </c>
      <c r="N5229" s="25" t="s">
        <v>1908</v>
      </c>
      <c r="O5229" s="27">
        <v>36000</v>
      </c>
      <c r="P5229" s="27"/>
      <c r="Q5229" s="25" t="s">
        <v>3572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2568</v>
      </c>
      <c r="L5230" s="26"/>
      <c r="M5230" s="27">
        <v>24</v>
      </c>
      <c r="N5230" s="25" t="s">
        <v>1908</v>
      </c>
      <c r="O5230" s="27">
        <v>12600</v>
      </c>
      <c r="P5230" s="27"/>
      <c r="Q5230" s="25" t="s">
        <v>3570</v>
      </c>
      <c r="R5230" s="28">
        <v>0.1</v>
      </c>
      <c r="S5230" s="28">
        <v>0.05</v>
      </c>
      <c r="T5230" s="27">
        <v>258552</v>
      </c>
      <c r="U5230" s="29" t="s">
        <v>4454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4455</v>
      </c>
      <c r="H5232" s="25"/>
      <c r="I5232" s="24">
        <v>44789</v>
      </c>
      <c r="J5232" s="25"/>
      <c r="K5232" s="25" t="s">
        <v>1213</v>
      </c>
      <c r="L5232" s="26">
        <v>2</v>
      </c>
      <c r="M5232" s="27">
        <v>100</v>
      </c>
      <c r="N5232" s="25" t="s">
        <v>1112</v>
      </c>
      <c r="O5232" s="27">
        <v>28300</v>
      </c>
      <c r="P5232" s="27"/>
      <c r="Q5232" s="25" t="s">
        <v>4142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790</v>
      </c>
      <c r="L5233" s="26">
        <v>2</v>
      </c>
      <c r="M5233" s="27">
        <v>100</v>
      </c>
      <c r="N5233" s="25" t="s">
        <v>1112</v>
      </c>
      <c r="O5233" s="27">
        <v>28300</v>
      </c>
      <c r="P5233" s="27"/>
      <c r="Q5233" s="25" t="s">
        <v>4142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1112</v>
      </c>
      <c r="O5234" s="27">
        <v>34100</v>
      </c>
      <c r="P5234" s="27"/>
      <c r="Q5234" s="25" t="s">
        <v>4141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4456</v>
      </c>
      <c r="L5235" s="26">
        <v>2</v>
      </c>
      <c r="M5235" s="27">
        <v>100</v>
      </c>
      <c r="N5235" s="25" t="s">
        <v>1112</v>
      </c>
      <c r="O5235" s="27">
        <v>32300</v>
      </c>
      <c r="P5235" s="27"/>
      <c r="Q5235" s="25" t="s">
        <v>4189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783</v>
      </c>
      <c r="L5236" s="26">
        <v>5</v>
      </c>
      <c r="M5236" s="27">
        <v>100</v>
      </c>
      <c r="N5236" s="25" t="s">
        <v>1908</v>
      </c>
      <c r="O5236" s="27">
        <v>85200</v>
      </c>
      <c r="P5236" s="27"/>
      <c r="Q5236" s="25" t="s">
        <v>3635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4457</v>
      </c>
      <c r="H5238" s="25" t="s">
        <v>4458</v>
      </c>
      <c r="I5238" s="24">
        <v>44788</v>
      </c>
      <c r="J5238" s="25"/>
      <c r="K5238" s="25" t="s">
        <v>1031</v>
      </c>
      <c r="L5238" s="26">
        <v>3</v>
      </c>
      <c r="M5238" s="27"/>
      <c r="N5238" s="25"/>
      <c r="O5238" s="27"/>
      <c r="P5238" s="27">
        <v>2980800</v>
      </c>
      <c r="Q5238" s="25" t="s">
        <v>4196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547</v>
      </c>
      <c r="L5239" s="26">
        <v>1</v>
      </c>
      <c r="M5239" s="27"/>
      <c r="N5239" s="25"/>
      <c r="O5239" s="27"/>
      <c r="P5239" s="27">
        <v>2088000</v>
      </c>
      <c r="Q5239" s="25" t="s">
        <v>3556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2078</v>
      </c>
      <c r="L5240" s="26">
        <v>1</v>
      </c>
      <c r="M5240" s="27"/>
      <c r="N5240" s="25"/>
      <c r="O5240" s="27"/>
      <c r="P5240" s="27">
        <v>1824000</v>
      </c>
      <c r="Q5240" s="25" t="s">
        <v>3677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3673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4459</v>
      </c>
      <c r="H5243" s="25" t="s">
        <v>4460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3830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1847</v>
      </c>
      <c r="L5244" s="26">
        <v>1</v>
      </c>
      <c r="M5244" s="27"/>
      <c r="N5244" s="25"/>
      <c r="O5244" s="27"/>
      <c r="P5244" s="27">
        <v>1464000</v>
      </c>
      <c r="Q5244" s="25" t="s">
        <v>3954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2840</v>
      </c>
      <c r="L5245" s="26">
        <v>1</v>
      </c>
      <c r="M5245" s="27"/>
      <c r="N5245" s="25"/>
      <c r="O5245" s="27"/>
      <c r="P5245" s="27">
        <v>1464000</v>
      </c>
      <c r="Q5245" s="25" t="s">
        <v>3954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2841</v>
      </c>
      <c r="L5246" s="26">
        <v>1</v>
      </c>
      <c r="M5246" s="27"/>
      <c r="N5246" s="25"/>
      <c r="O5246" s="27"/>
      <c r="P5246" s="27">
        <v>1464000</v>
      </c>
      <c r="Q5246" s="25" t="s">
        <v>3954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1849</v>
      </c>
      <c r="L5247" s="26">
        <v>1</v>
      </c>
      <c r="M5247" s="27"/>
      <c r="N5247" s="25"/>
      <c r="O5247" s="27"/>
      <c r="P5247" s="27">
        <v>1464000</v>
      </c>
      <c r="Q5247" s="25" t="s">
        <v>3954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2047</v>
      </c>
      <c r="L5248" s="26">
        <v>2</v>
      </c>
      <c r="M5248" s="27"/>
      <c r="N5248" s="25"/>
      <c r="O5248" s="27"/>
      <c r="P5248" s="27">
        <v>504000</v>
      </c>
      <c r="Q5248" s="25" t="s">
        <v>4371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1194</v>
      </c>
      <c r="L5249" s="26">
        <v>2</v>
      </c>
      <c r="M5249" s="27"/>
      <c r="N5249" s="25"/>
      <c r="O5249" s="27"/>
      <c r="P5249" s="27">
        <v>860000</v>
      </c>
      <c r="Q5249" s="25" t="s">
        <v>3829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1009</v>
      </c>
      <c r="L5250" s="26">
        <v>2</v>
      </c>
      <c r="M5250" s="27"/>
      <c r="N5250" s="25"/>
      <c r="O5250" s="27"/>
      <c r="P5250" s="27">
        <v>3801600</v>
      </c>
      <c r="Q5250" s="25" t="s">
        <v>4195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572</v>
      </c>
      <c r="L5251" s="26">
        <v>10</v>
      </c>
      <c r="M5251" s="27"/>
      <c r="N5251" s="25"/>
      <c r="O5251" s="27"/>
      <c r="P5251" s="27">
        <v>2980800</v>
      </c>
      <c r="Q5251" s="25" t="s">
        <v>4196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3673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4461</v>
      </c>
      <c r="H5254" s="25" t="s">
        <v>4462</v>
      </c>
      <c r="I5254" s="24">
        <v>44791</v>
      </c>
      <c r="J5254" s="25"/>
      <c r="K5254" s="25" t="s">
        <v>572</v>
      </c>
      <c r="L5254" s="26">
        <v>4</v>
      </c>
      <c r="M5254" s="27"/>
      <c r="N5254" s="25"/>
      <c r="O5254" s="27"/>
      <c r="P5254" s="27">
        <v>2980800</v>
      </c>
      <c r="Q5254" s="25" t="s">
        <v>4196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2832</v>
      </c>
      <c r="L5255" s="26">
        <v>2</v>
      </c>
      <c r="M5255" s="27"/>
      <c r="N5255" s="25"/>
      <c r="O5255" s="27"/>
      <c r="P5255" s="27">
        <v>2980800</v>
      </c>
      <c r="Q5255" s="25" t="s">
        <v>3903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4463</v>
      </c>
      <c r="H5257" s="25" t="s">
        <v>4464</v>
      </c>
      <c r="I5257" s="24">
        <v>44791</v>
      </c>
      <c r="J5257" s="25"/>
      <c r="K5257" s="25" t="s">
        <v>4037</v>
      </c>
      <c r="L5257" s="26">
        <v>2</v>
      </c>
      <c r="M5257" s="27"/>
      <c r="N5257" s="25"/>
      <c r="O5257" s="27"/>
      <c r="P5257" s="27">
        <v>1224000</v>
      </c>
      <c r="Q5257" s="25" t="s">
        <v>3929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4133</v>
      </c>
      <c r="L5258" s="26">
        <v>3</v>
      </c>
      <c r="M5258" s="27"/>
      <c r="N5258" s="25"/>
      <c r="O5258" s="27"/>
      <c r="P5258" s="27">
        <v>1440000</v>
      </c>
      <c r="Q5258" s="25" t="s">
        <v>4134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2345</v>
      </c>
      <c r="L5259" s="26">
        <v>1</v>
      </c>
      <c r="M5259" s="27"/>
      <c r="N5259" s="25"/>
      <c r="O5259" s="27"/>
      <c r="P5259" s="27">
        <v>1410000</v>
      </c>
      <c r="Q5259" s="25" t="s">
        <v>3731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4465</v>
      </c>
      <c r="H5261" s="25" t="s">
        <v>4466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3836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2585</v>
      </c>
      <c r="L5262" s="26">
        <v>3</v>
      </c>
      <c r="M5262" s="27"/>
      <c r="N5262" s="25"/>
      <c r="O5262" s="27"/>
      <c r="P5262" s="27">
        <v>2280000</v>
      </c>
      <c r="Q5262" s="25" t="s">
        <v>3893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4467</v>
      </c>
      <c r="I5263" s="24"/>
      <c r="J5263" s="25"/>
      <c r="K5263" s="25" t="s">
        <v>532</v>
      </c>
      <c r="L5263" s="26">
        <v>5</v>
      </c>
      <c r="M5263" s="27"/>
      <c r="N5263" s="25"/>
      <c r="O5263" s="27"/>
      <c r="P5263" s="27">
        <v>3758400</v>
      </c>
      <c r="Q5263" s="25" t="s">
        <v>3830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1677</v>
      </c>
      <c r="F5265" s="25" t="s">
        <v>58</v>
      </c>
      <c r="G5265" s="25" t="s">
        <v>4468</v>
      </c>
      <c r="H5265" s="25"/>
      <c r="I5265" s="24">
        <v>44791</v>
      </c>
      <c r="J5265" s="25"/>
      <c r="K5265" s="25" t="s">
        <v>1682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4469</v>
      </c>
      <c r="L5266" s="26"/>
      <c r="M5266" s="27">
        <v>12</v>
      </c>
      <c r="N5266" s="25" t="s">
        <v>2004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1677</v>
      </c>
      <c r="F5268" s="25" t="s">
        <v>58</v>
      </c>
      <c r="G5268" s="25" t="s">
        <v>4470</v>
      </c>
      <c r="H5268" s="25"/>
      <c r="I5268" s="24">
        <v>44791</v>
      </c>
      <c r="J5268" s="25"/>
      <c r="K5268" s="25" t="s">
        <v>1680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4092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1" t="s">
        <v>6091</v>
      </c>
      <c r="L5269" s="26">
        <v>2</v>
      </c>
      <c r="M5269" s="27">
        <v>400</v>
      </c>
      <c r="N5269" s="25" t="s">
        <v>1112</v>
      </c>
      <c r="O5269" s="27">
        <v>10450.450000000001</v>
      </c>
      <c r="P5269" s="27"/>
      <c r="Q5269" s="25" t="s">
        <v>3580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4471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4092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4472</v>
      </c>
      <c r="L5271" s="26">
        <v>1</v>
      </c>
      <c r="M5271" s="27">
        <v>48</v>
      </c>
      <c r="N5271" s="25" t="s">
        <v>511</v>
      </c>
      <c r="O5271" s="27">
        <v>48288.29</v>
      </c>
      <c r="P5271" s="27"/>
      <c r="Q5271" s="25" t="s">
        <v>4233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3361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3362</v>
      </c>
      <c r="L5273" s="26">
        <v>20</v>
      </c>
      <c r="M5273" s="27">
        <v>400</v>
      </c>
      <c r="N5273" s="25" t="s">
        <v>3090</v>
      </c>
      <c r="O5273" s="27">
        <v>51000</v>
      </c>
      <c r="P5273" s="27"/>
      <c r="Q5273" s="25" t="s">
        <v>3889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3362</v>
      </c>
      <c r="L5274" s="26">
        <v>10</v>
      </c>
      <c r="M5274" s="27">
        <v>200</v>
      </c>
      <c r="N5274" s="25" t="s">
        <v>3090</v>
      </c>
      <c r="O5274" s="27">
        <v>54000</v>
      </c>
      <c r="P5274" s="27"/>
      <c r="Q5274" s="25" t="s">
        <v>3889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605</v>
      </c>
      <c r="F5276" s="25" t="s">
        <v>28</v>
      </c>
      <c r="G5276" s="25" t="s">
        <v>4473</v>
      </c>
      <c r="H5276" s="25"/>
      <c r="I5276" s="24">
        <v>44785</v>
      </c>
      <c r="J5276" s="25"/>
      <c r="K5276" s="25" t="s">
        <v>1457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4092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934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4092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610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3693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612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3782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4474</v>
      </c>
      <c r="H5281" s="25"/>
      <c r="I5281" s="24">
        <v>44792</v>
      </c>
      <c r="J5281" s="25"/>
      <c r="K5281" s="25" t="s">
        <v>4336</v>
      </c>
      <c r="L5281" s="26">
        <v>5</v>
      </c>
      <c r="M5281" s="27">
        <v>500</v>
      </c>
      <c r="N5281" s="25" t="s">
        <v>511</v>
      </c>
      <c r="O5281" s="27">
        <v>7000</v>
      </c>
      <c r="P5281" s="27"/>
      <c r="Q5281" s="25" t="s">
        <v>3615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3642</v>
      </c>
      <c r="L5282" s="26">
        <v>2</v>
      </c>
      <c r="M5282" s="27">
        <v>1000</v>
      </c>
      <c r="N5282" s="25" t="s">
        <v>3126</v>
      </c>
      <c r="O5282" s="27">
        <v>4700</v>
      </c>
      <c r="P5282" s="27"/>
      <c r="Q5282" s="25" t="s">
        <v>3643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4475</v>
      </c>
      <c r="H5284" s="25"/>
      <c r="I5284" s="24">
        <v>44792</v>
      </c>
      <c r="J5284" s="25" t="s">
        <v>1308</v>
      </c>
      <c r="K5284" s="25" t="s">
        <v>4476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3596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4477</v>
      </c>
      <c r="K5285" s="25" t="s">
        <v>4478</v>
      </c>
      <c r="L5285" s="26">
        <v>4</v>
      </c>
      <c r="M5285" s="27">
        <v>200</v>
      </c>
      <c r="N5285" s="25" t="s">
        <v>511</v>
      </c>
      <c r="O5285" s="27">
        <v>30000</v>
      </c>
      <c r="P5285" s="27"/>
      <c r="Q5285" s="25" t="s">
        <v>4231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4479</v>
      </c>
      <c r="K5286" s="25" t="s">
        <v>4480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3600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4481</v>
      </c>
      <c r="K5287" s="25" t="s">
        <v>4482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3600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4483</v>
      </c>
      <c r="K5288" s="25" t="s">
        <v>4484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3600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4485</v>
      </c>
      <c r="K5289" s="25" t="s">
        <v>4486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3600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4487</v>
      </c>
      <c r="K5290" s="25" t="s">
        <v>4488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3600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4489</v>
      </c>
      <c r="K5291" s="25" t="s">
        <v>4490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3600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4491</v>
      </c>
      <c r="K5292" s="25" t="s">
        <v>4492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3600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4493</v>
      </c>
      <c r="K5293" s="25" t="s">
        <v>4494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3600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4495</v>
      </c>
      <c r="K5294" s="25" t="s">
        <v>4496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3600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4497</v>
      </c>
      <c r="K5295" s="25" t="s">
        <v>4498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3600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4499</v>
      </c>
      <c r="K5296" s="25" t="s">
        <v>4500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3600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4501</v>
      </c>
      <c r="K5297" s="25" t="s">
        <v>4502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3600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4503</v>
      </c>
      <c r="K5298" s="25" t="s">
        <v>4504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3600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4503</v>
      </c>
      <c r="K5299" s="25" t="s">
        <v>4504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3600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4505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511</v>
      </c>
      <c r="O5301" s="27">
        <v>9500</v>
      </c>
      <c r="P5301" s="27"/>
      <c r="Q5301" s="25" t="s">
        <v>3715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1165</v>
      </c>
      <c r="L5302" s="26">
        <v>10</v>
      </c>
      <c r="M5302" s="27">
        <v>1440</v>
      </c>
      <c r="N5302" s="25" t="s">
        <v>2004</v>
      </c>
      <c r="O5302" s="27">
        <v>10600</v>
      </c>
      <c r="P5302" s="27"/>
      <c r="Q5302" s="25" t="s">
        <v>3566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778</v>
      </c>
      <c r="L5303" s="26">
        <v>10</v>
      </c>
      <c r="M5303" s="27">
        <v>2880</v>
      </c>
      <c r="N5303" s="25" t="s">
        <v>2004</v>
      </c>
      <c r="O5303" s="27">
        <v>6700</v>
      </c>
      <c r="P5303" s="27"/>
      <c r="Q5303" s="25" t="s">
        <v>3935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2004</v>
      </c>
      <c r="O5304" s="27">
        <v>11900</v>
      </c>
      <c r="P5304" s="27"/>
      <c r="Q5304" s="25" t="s">
        <v>3566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746</v>
      </c>
      <c r="L5305" s="26">
        <v>5</v>
      </c>
      <c r="M5305" s="27">
        <v>360</v>
      </c>
      <c r="N5305" s="25" t="s">
        <v>2004</v>
      </c>
      <c r="O5305" s="27">
        <v>23000</v>
      </c>
      <c r="P5305" s="27"/>
      <c r="Q5305" s="25" t="s">
        <v>3237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787</v>
      </c>
      <c r="L5306" s="26">
        <v>10</v>
      </c>
      <c r="M5306" s="27">
        <v>480</v>
      </c>
      <c r="N5306" s="25" t="s">
        <v>2004</v>
      </c>
      <c r="O5306" s="27">
        <v>28700</v>
      </c>
      <c r="P5306" s="27"/>
      <c r="Q5306" s="25" t="s">
        <v>3569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1767</v>
      </c>
      <c r="L5307" s="26">
        <v>3</v>
      </c>
      <c r="M5307" s="27">
        <v>108</v>
      </c>
      <c r="N5307" s="25" t="s">
        <v>2004</v>
      </c>
      <c r="O5307" s="27">
        <v>41500</v>
      </c>
      <c r="P5307" s="27"/>
      <c r="Q5307" s="25" t="s">
        <v>3933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1769</v>
      </c>
      <c r="L5308" s="26">
        <v>2</v>
      </c>
      <c r="M5308" s="27">
        <v>48</v>
      </c>
      <c r="N5308" s="25" t="s">
        <v>2004</v>
      </c>
      <c r="O5308" s="27">
        <v>58900</v>
      </c>
      <c r="P5308" s="27"/>
      <c r="Q5308" s="25" t="s">
        <v>3677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1771</v>
      </c>
      <c r="L5309" s="26">
        <v>2</v>
      </c>
      <c r="M5309" s="27">
        <v>48</v>
      </c>
      <c r="N5309" s="25" t="s">
        <v>2004</v>
      </c>
      <c r="O5309" s="27">
        <v>66900</v>
      </c>
      <c r="P5309" s="27"/>
      <c r="Q5309" s="25" t="s">
        <v>3677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2568</v>
      </c>
      <c r="L5310" s="26"/>
      <c r="M5310" s="27">
        <v>192</v>
      </c>
      <c r="N5310" s="25" t="s">
        <v>1908</v>
      </c>
      <c r="O5310" s="27">
        <v>12600</v>
      </c>
      <c r="P5310" s="27"/>
      <c r="Q5310" s="25" t="s">
        <v>3570</v>
      </c>
      <c r="R5310" s="28">
        <v>0.125</v>
      </c>
      <c r="S5310" s="28">
        <v>0.05</v>
      </c>
      <c r="T5310" s="27">
        <v>2010900</v>
      </c>
      <c r="U5310" s="29" t="s">
        <v>2884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4506</v>
      </c>
      <c r="H5312" s="25"/>
      <c r="I5312" s="24">
        <v>44791</v>
      </c>
      <c r="J5312" s="25"/>
      <c r="K5312" s="25" t="s">
        <v>794</v>
      </c>
      <c r="L5312" s="26">
        <v>3</v>
      </c>
      <c r="M5312" s="27">
        <v>432</v>
      </c>
      <c r="N5312" s="25" t="s">
        <v>2004</v>
      </c>
      <c r="O5312" s="27">
        <v>18000</v>
      </c>
      <c r="P5312" s="27"/>
      <c r="Q5312" s="25" t="s">
        <v>3566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1478</v>
      </c>
      <c r="L5313" s="26">
        <v>3</v>
      </c>
      <c r="M5313" s="27">
        <v>432</v>
      </c>
      <c r="N5313" s="25" t="s">
        <v>2004</v>
      </c>
      <c r="O5313" s="27">
        <v>22750</v>
      </c>
      <c r="P5313" s="27"/>
      <c r="Q5313" s="25" t="s">
        <v>3566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2568</v>
      </c>
      <c r="L5314" s="26"/>
      <c r="M5314" s="27">
        <v>36</v>
      </c>
      <c r="N5314" s="25" t="s">
        <v>1908</v>
      </c>
      <c r="O5314" s="27">
        <v>12600</v>
      </c>
      <c r="P5314" s="27"/>
      <c r="Q5314" s="25" t="s">
        <v>3570</v>
      </c>
      <c r="R5314" s="28">
        <v>0.125</v>
      </c>
      <c r="S5314" s="28">
        <v>0.05</v>
      </c>
      <c r="T5314" s="27">
        <v>377055</v>
      </c>
      <c r="U5314" s="29" t="s">
        <v>2884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4507</v>
      </c>
      <c r="H5316" s="25"/>
      <c r="I5316" s="24">
        <v>44793</v>
      </c>
      <c r="J5316" s="25" t="s">
        <v>1493</v>
      </c>
      <c r="K5316" s="25" t="s">
        <v>1494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3591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4509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1908</v>
      </c>
      <c r="O5318" s="27">
        <v>26780</v>
      </c>
      <c r="P5318" s="27"/>
      <c r="Q5318" s="25" t="s">
        <v>4510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4511</v>
      </c>
      <c r="H5320" s="25"/>
      <c r="I5320" s="24">
        <v>44795</v>
      </c>
      <c r="J5320" s="25"/>
      <c r="K5320" s="25" t="s">
        <v>2781</v>
      </c>
      <c r="L5320" s="26">
        <v>1</v>
      </c>
      <c r="M5320" s="27">
        <v>16</v>
      </c>
      <c r="N5320" s="25" t="s">
        <v>1908</v>
      </c>
      <c r="O5320" s="27">
        <v>236880</v>
      </c>
      <c r="P5320" s="27"/>
      <c r="Q5320" s="25" t="s">
        <v>3630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3697</v>
      </c>
      <c r="F5322" s="25" t="s">
        <v>28</v>
      </c>
      <c r="G5322" s="25" t="s">
        <v>4512</v>
      </c>
      <c r="H5322" s="25"/>
      <c r="I5322" s="24">
        <v>44795</v>
      </c>
      <c r="J5322" s="25"/>
      <c r="K5322" s="25" t="s">
        <v>1657</v>
      </c>
      <c r="L5322" s="26">
        <v>2</v>
      </c>
      <c r="M5322" s="27">
        <v>100</v>
      </c>
      <c r="N5322" s="25" t="s">
        <v>3702</v>
      </c>
      <c r="O5322" s="27">
        <v>105000</v>
      </c>
      <c r="P5322" s="27"/>
      <c r="Q5322" s="25" t="s">
        <v>3703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2336</v>
      </c>
      <c r="L5323" s="26">
        <v>2</v>
      </c>
      <c r="M5323" s="27">
        <v>100</v>
      </c>
      <c r="N5323" s="25" t="s">
        <v>3702</v>
      </c>
      <c r="O5323" s="27">
        <v>75000</v>
      </c>
      <c r="P5323" s="27"/>
      <c r="Q5323" s="25" t="s">
        <v>3703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1659</v>
      </c>
      <c r="L5324" s="26">
        <v>1</v>
      </c>
      <c r="M5324" s="27">
        <v>50</v>
      </c>
      <c r="N5324" s="25" t="s">
        <v>3702</v>
      </c>
      <c r="O5324" s="27">
        <v>100000</v>
      </c>
      <c r="P5324" s="27"/>
      <c r="Q5324" s="25" t="s">
        <v>3703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4513</v>
      </c>
      <c r="L5325" s="26">
        <v>1</v>
      </c>
      <c r="M5325" s="27">
        <v>50</v>
      </c>
      <c r="N5325" s="25" t="s">
        <v>3702</v>
      </c>
      <c r="O5325" s="27">
        <v>125000</v>
      </c>
      <c r="P5325" s="27"/>
      <c r="Q5325" s="25" t="s">
        <v>3703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4514</v>
      </c>
      <c r="H5327" s="25"/>
      <c r="I5327" s="24">
        <v>44795</v>
      </c>
      <c r="J5327" s="25"/>
      <c r="K5327" s="25" t="s">
        <v>4515</v>
      </c>
      <c r="L5327" s="26">
        <v>1</v>
      </c>
      <c r="M5327" s="27">
        <v>240</v>
      </c>
      <c r="N5327" s="25" t="s">
        <v>511</v>
      </c>
      <c r="O5327" s="27">
        <v>5750</v>
      </c>
      <c r="P5327" s="27"/>
      <c r="Q5327" s="25" t="s">
        <v>3633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4516</v>
      </c>
      <c r="L5328" s="26">
        <v>1</v>
      </c>
      <c r="M5328" s="27">
        <v>240</v>
      </c>
      <c r="N5328" s="25" t="s">
        <v>511</v>
      </c>
      <c r="O5328" s="27">
        <v>5750</v>
      </c>
      <c r="P5328" s="27"/>
      <c r="Q5328" s="25" t="s">
        <v>3633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4517</v>
      </c>
      <c r="L5329" s="26">
        <v>1</v>
      </c>
      <c r="M5329" s="27">
        <v>240</v>
      </c>
      <c r="N5329" s="25" t="s">
        <v>511</v>
      </c>
      <c r="O5329" s="27">
        <v>5750</v>
      </c>
      <c r="P5329" s="27"/>
      <c r="Q5329" s="25" t="s">
        <v>3633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4518</v>
      </c>
      <c r="L5330" s="26">
        <v>1</v>
      </c>
      <c r="M5330" s="27">
        <v>240</v>
      </c>
      <c r="N5330" s="25" t="s">
        <v>511</v>
      </c>
      <c r="O5330" s="27">
        <v>5750</v>
      </c>
      <c r="P5330" s="27"/>
      <c r="Q5330" s="25" t="s">
        <v>3633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4519</v>
      </c>
      <c r="H5332" s="25"/>
      <c r="I5332" s="24">
        <v>44789</v>
      </c>
      <c r="J5332" s="25"/>
      <c r="K5332" s="25" t="s">
        <v>4520</v>
      </c>
      <c r="L5332" s="26">
        <v>2</v>
      </c>
      <c r="M5332" s="27">
        <v>144</v>
      </c>
      <c r="N5332" s="25" t="s">
        <v>511</v>
      </c>
      <c r="O5332" s="27">
        <v>12000</v>
      </c>
      <c r="P5332" s="27"/>
      <c r="Q5332" s="25" t="s">
        <v>3929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4521</v>
      </c>
      <c r="L5333" s="26">
        <v>2</v>
      </c>
      <c r="M5333" s="27">
        <v>144</v>
      </c>
      <c r="N5333" s="25" t="s">
        <v>511</v>
      </c>
      <c r="O5333" s="27">
        <v>12000</v>
      </c>
      <c r="P5333" s="27"/>
      <c r="Q5333" s="25" t="s">
        <v>3929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4522</v>
      </c>
      <c r="L5334" s="26">
        <v>2</v>
      </c>
      <c r="M5334" s="27">
        <v>96</v>
      </c>
      <c r="N5334" s="25" t="s">
        <v>511</v>
      </c>
      <c r="O5334" s="27">
        <v>15600</v>
      </c>
      <c r="P5334" s="27"/>
      <c r="Q5334" s="25" t="s">
        <v>4233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4523</v>
      </c>
      <c r="L5335" s="26">
        <v>2</v>
      </c>
      <c r="M5335" s="27">
        <v>96</v>
      </c>
      <c r="N5335" s="25" t="s">
        <v>511</v>
      </c>
      <c r="O5335" s="27">
        <v>15600</v>
      </c>
      <c r="P5335" s="27"/>
      <c r="Q5335" s="25" t="s">
        <v>4233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4524</v>
      </c>
      <c r="L5336" s="26">
        <v>2</v>
      </c>
      <c r="M5336" s="27">
        <v>96</v>
      </c>
      <c r="N5336" s="25" t="s">
        <v>511</v>
      </c>
      <c r="O5336" s="27">
        <v>15600</v>
      </c>
      <c r="P5336" s="27"/>
      <c r="Q5336" s="25" t="s">
        <v>4233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4525</v>
      </c>
      <c r="L5337" s="26">
        <v>2</v>
      </c>
      <c r="M5337" s="27">
        <v>192</v>
      </c>
      <c r="N5337" s="25" t="s">
        <v>511</v>
      </c>
      <c r="O5337" s="27">
        <v>13900</v>
      </c>
      <c r="P5337" s="27"/>
      <c r="Q5337" s="25" t="s">
        <v>3584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4526</v>
      </c>
      <c r="L5338" s="26">
        <v>2</v>
      </c>
      <c r="M5338" s="27">
        <v>240</v>
      </c>
      <c r="N5338" s="25" t="s">
        <v>511</v>
      </c>
      <c r="O5338" s="27">
        <v>9150</v>
      </c>
      <c r="P5338" s="27"/>
      <c r="Q5338" s="25" t="s">
        <v>700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4527</v>
      </c>
      <c r="L5339" s="26">
        <v>2</v>
      </c>
      <c r="M5339" s="27">
        <v>240</v>
      </c>
      <c r="N5339" s="25" t="s">
        <v>511</v>
      </c>
      <c r="O5339" s="27">
        <v>9150</v>
      </c>
      <c r="P5339" s="27"/>
      <c r="Q5339" s="25" t="s">
        <v>700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4528</v>
      </c>
      <c r="L5340" s="26">
        <v>2</v>
      </c>
      <c r="M5340" s="27">
        <v>240</v>
      </c>
      <c r="N5340" s="25" t="s">
        <v>511</v>
      </c>
      <c r="O5340" s="27">
        <v>9150</v>
      </c>
      <c r="P5340" s="27"/>
      <c r="Q5340" s="25" t="s">
        <v>700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4529</v>
      </c>
      <c r="L5341" s="26">
        <v>2</v>
      </c>
      <c r="M5341" s="27">
        <v>192</v>
      </c>
      <c r="N5341" s="25" t="s">
        <v>511</v>
      </c>
      <c r="O5341" s="27">
        <v>13900</v>
      </c>
      <c r="P5341" s="27"/>
      <c r="Q5341" s="25" t="s">
        <v>3584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4530</v>
      </c>
      <c r="H5343" s="25"/>
      <c r="I5343" s="24">
        <v>44789</v>
      </c>
      <c r="J5343" s="25"/>
      <c r="K5343" s="25" t="s">
        <v>4531</v>
      </c>
      <c r="L5343" s="26">
        <v>2</v>
      </c>
      <c r="M5343" s="27">
        <v>200</v>
      </c>
      <c r="N5343" s="25" t="s">
        <v>511</v>
      </c>
      <c r="O5343" s="27">
        <v>12000</v>
      </c>
      <c r="P5343" s="27"/>
      <c r="Q5343" s="25" t="s">
        <v>3615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4532</v>
      </c>
      <c r="L5344" s="26">
        <v>2</v>
      </c>
      <c r="M5344" s="27">
        <v>240</v>
      </c>
      <c r="N5344" s="25" t="s">
        <v>511</v>
      </c>
      <c r="O5344" s="27">
        <v>11000</v>
      </c>
      <c r="P5344" s="27"/>
      <c r="Q5344" s="25" t="s">
        <v>700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4533</v>
      </c>
      <c r="I5346" s="24"/>
      <c r="J5346" s="25"/>
      <c r="K5346" s="25" t="s">
        <v>4534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3511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4535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4536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4537</v>
      </c>
      <c r="H5349" s="25"/>
      <c r="I5349" s="24">
        <v>44784</v>
      </c>
      <c r="J5349" s="25"/>
      <c r="K5349" s="25" t="s">
        <v>4534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3782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4534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3782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4535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3782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4535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3782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2772</v>
      </c>
      <c r="F5354" s="25" t="s">
        <v>28</v>
      </c>
      <c r="G5354" s="25" t="s">
        <v>4538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511</v>
      </c>
      <c r="O5354" s="27">
        <v>20475</v>
      </c>
      <c r="P5354" s="27"/>
      <c r="Q5354" s="25" t="s">
        <v>3584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511</v>
      </c>
      <c r="O5355" s="27">
        <v>27300</v>
      </c>
      <c r="P5355" s="27"/>
      <c r="Q5355" s="25" t="s">
        <v>3929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1217</v>
      </c>
      <c r="F5357" s="25" t="s">
        <v>28</v>
      </c>
      <c r="G5357" s="25"/>
      <c r="H5357" s="25"/>
      <c r="I5357" s="24">
        <v>44783</v>
      </c>
      <c r="J5357" s="25"/>
      <c r="K5357" s="25" t="s">
        <v>4539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3630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1218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3723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3471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4540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4542</v>
      </c>
      <c r="H5361" s="1" t="s">
        <v>4543</v>
      </c>
      <c r="I5361" s="2">
        <v>44795</v>
      </c>
      <c r="K5361" s="1" t="s">
        <v>3459</v>
      </c>
      <c r="L5361" s="3">
        <v>1</v>
      </c>
      <c r="M5361" s="4"/>
      <c r="O5361" s="4"/>
      <c r="P5361" s="4">
        <v>5270400</v>
      </c>
      <c r="Q5361" s="1" t="s">
        <v>3830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4544</v>
      </c>
      <c r="L5362" s="3">
        <v>1</v>
      </c>
      <c r="M5362" s="4"/>
      <c r="O5362" s="4"/>
      <c r="P5362" s="4">
        <v>5616000</v>
      </c>
      <c r="Q5362" s="1" t="s">
        <v>3830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4545</v>
      </c>
      <c r="L5363" s="3">
        <v>1</v>
      </c>
      <c r="M5363" s="4"/>
      <c r="O5363" s="4"/>
      <c r="P5363" s="4">
        <v>5616000</v>
      </c>
      <c r="Q5363" s="1" t="s">
        <v>3830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4546</v>
      </c>
      <c r="K5364" s="1" t="s">
        <v>1028</v>
      </c>
      <c r="L5364" s="3">
        <v>1</v>
      </c>
      <c r="M5364" s="4"/>
      <c r="O5364" s="4"/>
      <c r="P5364" s="4">
        <v>6739200</v>
      </c>
      <c r="Q5364" s="1" t="s">
        <v>4547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3830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3830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4548</v>
      </c>
      <c r="H5368" s="1" t="s">
        <v>4549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3746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4550</v>
      </c>
      <c r="H5370" s="1" t="s">
        <v>4551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3673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1686</v>
      </c>
      <c r="L5371" s="3">
        <v>3</v>
      </c>
      <c r="M5371" s="4"/>
      <c r="O5371" s="4"/>
      <c r="P5371" s="4">
        <v>2952000</v>
      </c>
      <c r="Q5371" s="1" t="s">
        <v>3836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532</v>
      </c>
      <c r="L5372" s="3">
        <v>1</v>
      </c>
      <c r="M5372" s="4"/>
      <c r="O5372" s="4"/>
      <c r="P5372" s="4">
        <v>3758400</v>
      </c>
      <c r="Q5372" s="1" t="s">
        <v>3830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3139</v>
      </c>
      <c r="L5373" s="3">
        <v>2</v>
      </c>
      <c r="M5373" s="4"/>
      <c r="O5373" s="4"/>
      <c r="P5373" s="4">
        <v>3758400</v>
      </c>
      <c r="Q5373" s="1" t="s">
        <v>3830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4552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511</v>
      </c>
      <c r="O5375" s="4">
        <v>18800</v>
      </c>
      <c r="P5375" s="4"/>
      <c r="Q5375" s="1" t="s">
        <v>2301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2004</v>
      </c>
      <c r="O5376" s="4">
        <v>21200</v>
      </c>
      <c r="P5376" s="4"/>
      <c r="Q5376" s="1" t="s">
        <v>3576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4553</v>
      </c>
      <c r="L5377" s="3">
        <v>2</v>
      </c>
      <c r="M5377" s="4">
        <v>24</v>
      </c>
      <c r="N5377" s="1" t="s">
        <v>3090</v>
      </c>
      <c r="O5377" s="4">
        <v>176400</v>
      </c>
      <c r="P5377" s="4"/>
      <c r="Q5377" s="1" t="s">
        <v>3830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4554</v>
      </c>
      <c r="I5379" s="2">
        <v>44792</v>
      </c>
      <c r="K5379" s="1" t="s">
        <v>4555</v>
      </c>
      <c r="L5379" s="3">
        <v>4</v>
      </c>
      <c r="M5379" s="4">
        <v>576</v>
      </c>
      <c r="N5379" s="1" t="s">
        <v>2004</v>
      </c>
      <c r="O5379" s="4">
        <v>18500</v>
      </c>
      <c r="P5379" s="4"/>
      <c r="Q5379" s="1" t="s">
        <v>3566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2004</v>
      </c>
      <c r="O5380" s="4">
        <v>11900</v>
      </c>
      <c r="P5380" s="4"/>
      <c r="Q5380" s="1" t="s">
        <v>3566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746</v>
      </c>
      <c r="L5381" s="3">
        <v>2</v>
      </c>
      <c r="M5381" s="4">
        <v>144</v>
      </c>
      <c r="N5381" s="1" t="s">
        <v>2004</v>
      </c>
      <c r="O5381" s="4">
        <v>23000</v>
      </c>
      <c r="P5381" s="4"/>
      <c r="Q5381" s="1" t="s">
        <v>3237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787</v>
      </c>
      <c r="L5382" s="3">
        <v>3</v>
      </c>
      <c r="M5382" s="4">
        <v>144</v>
      </c>
      <c r="N5382" s="1" t="s">
        <v>2004</v>
      </c>
      <c r="O5382" s="4">
        <v>28700</v>
      </c>
      <c r="P5382" s="4"/>
      <c r="Q5382" s="1" t="s">
        <v>3569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2568</v>
      </c>
      <c r="M5383" s="4">
        <v>60</v>
      </c>
      <c r="N5383" s="1" t="s">
        <v>1908</v>
      </c>
      <c r="O5383" s="4">
        <v>12600</v>
      </c>
      <c r="P5383" s="4"/>
      <c r="Q5383" s="1" t="s">
        <v>3570</v>
      </c>
      <c r="R5383" s="5">
        <v>0.125</v>
      </c>
      <c r="S5383" s="5">
        <v>0.05</v>
      </c>
      <c r="T5383" s="4">
        <v>628425</v>
      </c>
      <c r="U5383" s="18" t="s">
        <v>2884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3644</v>
      </c>
      <c r="F5385" s="1" t="s">
        <v>28</v>
      </c>
      <c r="G5385" s="1" t="s">
        <v>4556</v>
      </c>
      <c r="H5385" s="1" t="s">
        <v>4557</v>
      </c>
      <c r="I5385" s="2">
        <v>44796</v>
      </c>
      <c r="J5385" s="1" t="s">
        <v>4558</v>
      </c>
      <c r="K5385" s="1" t="s">
        <v>4559</v>
      </c>
      <c r="L5385" s="3">
        <v>3</v>
      </c>
      <c r="M5385" s="4">
        <v>4800</v>
      </c>
      <c r="N5385" s="1" t="s">
        <v>511</v>
      </c>
      <c r="O5385" s="4">
        <v>1493.5</v>
      </c>
      <c r="P5385" s="4">
        <v>2389600</v>
      </c>
      <c r="Q5385" s="1" t="s">
        <v>4560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4561</v>
      </c>
      <c r="K5386" s="1" t="s">
        <v>4562</v>
      </c>
      <c r="L5386" s="3">
        <v>40</v>
      </c>
      <c r="M5386" s="4">
        <v>5760</v>
      </c>
      <c r="N5386" s="1" t="s">
        <v>511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2812</v>
      </c>
      <c r="F5388" s="1" t="s">
        <v>28</v>
      </c>
      <c r="G5388" s="1" t="s">
        <v>4563</v>
      </c>
      <c r="I5388" s="2">
        <v>44796</v>
      </c>
      <c r="K5388" s="1" t="s">
        <v>4564</v>
      </c>
      <c r="L5388" s="3">
        <v>1</v>
      </c>
      <c r="M5388" s="4"/>
      <c r="O5388" s="4"/>
      <c r="P5388" s="4">
        <v>600000</v>
      </c>
      <c r="Q5388" s="1" t="s">
        <v>3938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549</v>
      </c>
      <c r="F5390" s="1" t="s">
        <v>58</v>
      </c>
      <c r="G5390" s="1" t="s">
        <v>4565</v>
      </c>
      <c r="I5390" s="2">
        <v>44795</v>
      </c>
      <c r="K5390" s="1" t="s">
        <v>4566</v>
      </c>
      <c r="L5390" s="3">
        <v>1</v>
      </c>
      <c r="M5390" s="4">
        <v>40</v>
      </c>
      <c r="N5390" s="1" t="s">
        <v>511</v>
      </c>
      <c r="O5390" s="4">
        <v>64000</v>
      </c>
      <c r="P5390" s="4"/>
      <c r="Q5390" s="1" t="s">
        <v>4567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565</v>
      </c>
      <c r="M5391" s="4">
        <v>40</v>
      </c>
      <c r="N5391" s="1" t="s">
        <v>511</v>
      </c>
      <c r="O5391" s="4">
        <v>32500</v>
      </c>
      <c r="P5391" s="4"/>
      <c r="Q5391" s="1" t="s">
        <v>3845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567</v>
      </c>
      <c r="M5392" s="4">
        <v>40</v>
      </c>
      <c r="N5392" s="1" t="s">
        <v>511</v>
      </c>
      <c r="O5392" s="4">
        <v>32500</v>
      </c>
      <c r="P5392" s="4"/>
      <c r="Q5392" s="1" t="s">
        <v>3845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569</v>
      </c>
      <c r="M5393" s="4">
        <v>40</v>
      </c>
      <c r="N5393" s="1" t="s">
        <v>511</v>
      </c>
      <c r="O5393" s="4">
        <v>32500</v>
      </c>
      <c r="P5393" s="4"/>
      <c r="Q5393" s="1" t="s">
        <v>3845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4568</v>
      </c>
      <c r="L5394" s="3">
        <v>1</v>
      </c>
      <c r="M5394" s="4">
        <v>60</v>
      </c>
      <c r="N5394" s="1" t="s">
        <v>511</v>
      </c>
      <c r="O5394" s="4">
        <v>73000</v>
      </c>
      <c r="P5394" s="4"/>
      <c r="Q5394" s="1" t="s">
        <v>4569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582</v>
      </c>
      <c r="M5395" s="4">
        <v>40</v>
      </c>
      <c r="N5395" s="1" t="s">
        <v>511</v>
      </c>
      <c r="O5395" s="4">
        <v>47000</v>
      </c>
      <c r="P5395" s="4"/>
      <c r="Q5395" s="1" t="s">
        <v>3845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584</v>
      </c>
      <c r="M5396" s="4">
        <v>40</v>
      </c>
      <c r="N5396" s="1" t="s">
        <v>511</v>
      </c>
      <c r="O5396" s="4">
        <v>47000</v>
      </c>
      <c r="P5396" s="4"/>
      <c r="Q5396" s="1" t="s">
        <v>3845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586</v>
      </c>
      <c r="M5397" s="4">
        <v>40</v>
      </c>
      <c r="N5397" s="1" t="s">
        <v>511</v>
      </c>
      <c r="O5397" s="4">
        <v>47000</v>
      </c>
      <c r="P5397" s="4"/>
      <c r="Q5397" s="1" t="s">
        <v>3845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4570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511</v>
      </c>
      <c r="O5399" s="4">
        <v>18800</v>
      </c>
      <c r="P5399" s="4"/>
      <c r="Q5399" s="1" t="s">
        <v>2301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4571</v>
      </c>
      <c r="H5401" s="1" t="s">
        <v>4572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3836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1006</v>
      </c>
      <c r="L5402" s="3">
        <v>2</v>
      </c>
      <c r="M5402" s="4"/>
      <c r="O5402" s="4"/>
      <c r="P5402" s="4">
        <v>1584000</v>
      </c>
      <c r="Q5402" s="1" t="s">
        <v>4100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702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3830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1686</v>
      </c>
      <c r="L5405" s="3">
        <v>2</v>
      </c>
      <c r="M5405" s="4"/>
      <c r="O5405" s="4"/>
      <c r="P5405" s="4">
        <v>2952000</v>
      </c>
      <c r="Q5405" s="1" t="s">
        <v>3836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3833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4573</v>
      </c>
      <c r="H5408" s="1" t="s">
        <v>4574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4079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3892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3892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3893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3833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4575</v>
      </c>
      <c r="I5414" s="2">
        <v>44796</v>
      </c>
      <c r="K5414" s="1" t="s">
        <v>6081</v>
      </c>
      <c r="L5414" s="3">
        <v>3</v>
      </c>
      <c r="M5414" s="4">
        <v>216</v>
      </c>
      <c r="N5414" s="1" t="s">
        <v>511</v>
      </c>
      <c r="O5414" s="4">
        <v>15800</v>
      </c>
      <c r="P5414" s="4"/>
      <c r="Q5414" s="1" t="s">
        <v>3929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4576</v>
      </c>
      <c r="L5415" s="3">
        <v>1</v>
      </c>
      <c r="M5415" s="4">
        <v>72</v>
      </c>
      <c r="N5415" s="1" t="s">
        <v>511</v>
      </c>
      <c r="O5415" s="4">
        <v>15800</v>
      </c>
      <c r="P5415" s="4"/>
      <c r="Q5415" s="1" t="s">
        <v>3929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4577</v>
      </c>
      <c r="L5416" s="3">
        <v>1</v>
      </c>
      <c r="M5416" s="4">
        <v>72</v>
      </c>
      <c r="N5416" s="1" t="s">
        <v>511</v>
      </c>
      <c r="O5416" s="4">
        <v>15800</v>
      </c>
      <c r="P5416" s="4"/>
      <c r="Q5416" s="1" t="s">
        <v>3929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4578</v>
      </c>
      <c r="L5417" s="3">
        <v>1</v>
      </c>
      <c r="M5417" s="4">
        <v>72</v>
      </c>
      <c r="N5417" s="1" t="s">
        <v>511</v>
      </c>
      <c r="O5417" s="4">
        <v>15800</v>
      </c>
      <c r="P5417" s="4"/>
      <c r="Q5417" s="1" t="s">
        <v>3929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4579</v>
      </c>
      <c r="L5418" s="3">
        <v>1</v>
      </c>
      <c r="M5418" s="4">
        <v>72</v>
      </c>
      <c r="N5418" s="1" t="s">
        <v>511</v>
      </c>
      <c r="O5418" s="4">
        <v>15800</v>
      </c>
      <c r="P5418" s="4"/>
      <c r="Q5418" s="1" t="s">
        <v>3929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4580</v>
      </c>
      <c r="I5420" s="2">
        <v>44796</v>
      </c>
      <c r="K5420" s="1" t="s">
        <v>3163</v>
      </c>
      <c r="L5420" s="3">
        <v>1</v>
      </c>
      <c r="M5420" s="4">
        <v>72</v>
      </c>
      <c r="N5420" s="1" t="s">
        <v>511</v>
      </c>
      <c r="O5420" s="4">
        <v>15800</v>
      </c>
      <c r="P5420" s="4"/>
      <c r="Q5420" s="1" t="s">
        <v>3929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993</v>
      </c>
      <c r="L5421" s="3">
        <v>1</v>
      </c>
      <c r="M5421" s="4">
        <v>72</v>
      </c>
      <c r="N5421" s="1" t="s">
        <v>511</v>
      </c>
      <c r="O5421" s="4">
        <v>15800</v>
      </c>
      <c r="P5421" s="4"/>
      <c r="Q5421" s="1" t="s">
        <v>3929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3165</v>
      </c>
      <c r="L5422" s="3">
        <v>1</v>
      </c>
      <c r="M5422" s="4">
        <v>72</v>
      </c>
      <c r="N5422" s="1" t="s">
        <v>511</v>
      </c>
      <c r="O5422" s="4">
        <v>15800</v>
      </c>
      <c r="P5422" s="4"/>
      <c r="Q5422" s="1" t="s">
        <v>3929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898</v>
      </c>
      <c r="L5423" s="3">
        <v>2</v>
      </c>
      <c r="M5423" s="4">
        <v>144</v>
      </c>
      <c r="N5423" s="1" t="s">
        <v>511</v>
      </c>
      <c r="O5423" s="4">
        <v>15800</v>
      </c>
      <c r="P5423" s="4"/>
      <c r="Q5423" s="1" t="s">
        <v>3929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4581</v>
      </c>
      <c r="L5424" s="3">
        <v>1</v>
      </c>
      <c r="M5424" s="4">
        <v>72</v>
      </c>
      <c r="N5424" s="1" t="s">
        <v>511</v>
      </c>
      <c r="O5424" s="4">
        <v>15800</v>
      </c>
      <c r="P5424" s="4"/>
      <c r="Q5424" s="1" t="s">
        <v>3929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877</v>
      </c>
      <c r="L5425" s="3">
        <v>3</v>
      </c>
      <c r="M5425" s="4">
        <v>216</v>
      </c>
      <c r="N5425" s="1" t="s">
        <v>511</v>
      </c>
      <c r="O5425" s="4">
        <v>20700</v>
      </c>
      <c r="P5425" s="4"/>
      <c r="Q5425" s="1" t="s">
        <v>3929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867</v>
      </c>
      <c r="L5426" s="3">
        <v>1</v>
      </c>
      <c r="M5426" s="4">
        <v>72</v>
      </c>
      <c r="N5426" s="1" t="s">
        <v>511</v>
      </c>
      <c r="O5426" s="4">
        <v>20700</v>
      </c>
      <c r="P5426" s="4"/>
      <c r="Q5426" s="1" t="s">
        <v>3929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869</v>
      </c>
      <c r="L5427" s="3">
        <v>1</v>
      </c>
      <c r="M5427" s="4">
        <v>72</v>
      </c>
      <c r="N5427" s="1" t="s">
        <v>511</v>
      </c>
      <c r="O5427" s="4">
        <v>20700</v>
      </c>
      <c r="P5427" s="4"/>
      <c r="Q5427" s="1" t="s">
        <v>3929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871</v>
      </c>
      <c r="L5428" s="3">
        <v>1</v>
      </c>
      <c r="M5428" s="4">
        <v>72</v>
      </c>
      <c r="N5428" s="1" t="s">
        <v>511</v>
      </c>
      <c r="O5428" s="4">
        <v>20700</v>
      </c>
      <c r="P5428" s="4"/>
      <c r="Q5428" s="1" t="s">
        <v>3929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4582</v>
      </c>
      <c r="I5430" s="2">
        <v>44795</v>
      </c>
      <c r="K5430" s="1" t="s">
        <v>4480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3600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4490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3600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4492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3600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4494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3600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4496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3600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4498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3600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4583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3600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4500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3600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4502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3600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4504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3600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4484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3600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4584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3600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4585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3600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4585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3600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4586</v>
      </c>
      <c r="I5445" s="2">
        <v>44795</v>
      </c>
      <c r="K5445" s="1" t="s">
        <v>4587</v>
      </c>
      <c r="L5445" s="3">
        <v>2</v>
      </c>
      <c r="M5445" s="4">
        <v>240</v>
      </c>
      <c r="N5445" s="1" t="s">
        <v>1112</v>
      </c>
      <c r="O5445" s="4">
        <v>10800</v>
      </c>
      <c r="P5445" s="4"/>
      <c r="Q5445" s="1" t="s">
        <v>4588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4589</v>
      </c>
      <c r="L5446" s="3">
        <v>2</v>
      </c>
      <c r="M5446" s="4">
        <v>240</v>
      </c>
      <c r="N5446" s="1" t="s">
        <v>1112</v>
      </c>
      <c r="O5446" s="4">
        <v>10800</v>
      </c>
      <c r="P5446" s="4"/>
      <c r="Q5446" s="1" t="s">
        <v>4588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4590</v>
      </c>
      <c r="L5447" s="3">
        <v>2</v>
      </c>
      <c r="M5447" s="4">
        <v>240</v>
      </c>
      <c r="N5447" s="1" t="s">
        <v>1112</v>
      </c>
      <c r="O5447" s="4">
        <v>10800</v>
      </c>
      <c r="P5447" s="4"/>
      <c r="Q5447" s="1" t="s">
        <v>4588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4591</v>
      </c>
      <c r="L5448" s="3">
        <v>2</v>
      </c>
      <c r="M5448" s="4">
        <v>240</v>
      </c>
      <c r="N5448" s="1" t="s">
        <v>1112</v>
      </c>
      <c r="O5448" s="4">
        <v>10800</v>
      </c>
      <c r="P5448" s="4"/>
      <c r="Q5448" s="1" t="s">
        <v>4588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4592</v>
      </c>
      <c r="L5449" s="3">
        <v>2</v>
      </c>
      <c r="M5449" s="4">
        <v>240</v>
      </c>
      <c r="N5449" s="1" t="s">
        <v>1112</v>
      </c>
      <c r="O5449" s="4">
        <v>10800</v>
      </c>
      <c r="P5449" s="4"/>
      <c r="Q5449" s="1" t="s">
        <v>4588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4593</v>
      </c>
      <c r="L5450" s="3">
        <v>2</v>
      </c>
      <c r="M5450" s="4">
        <v>240</v>
      </c>
      <c r="N5450" s="1" t="s">
        <v>1112</v>
      </c>
      <c r="O5450" s="4">
        <v>10800</v>
      </c>
      <c r="P5450" s="4"/>
      <c r="Q5450" s="1" t="s">
        <v>4588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4594</v>
      </c>
      <c r="L5451" s="3">
        <v>2</v>
      </c>
      <c r="M5451" s="4">
        <v>240</v>
      </c>
      <c r="N5451" s="1" t="s">
        <v>1112</v>
      </c>
      <c r="O5451" s="4">
        <v>10800</v>
      </c>
      <c r="P5451" s="4"/>
      <c r="Q5451" s="1" t="s">
        <v>4588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4595</v>
      </c>
      <c r="L5452" s="3">
        <v>2</v>
      </c>
      <c r="M5452" s="4">
        <v>240</v>
      </c>
      <c r="N5452" s="1" t="s">
        <v>1112</v>
      </c>
      <c r="O5452" s="4">
        <v>10800</v>
      </c>
      <c r="P5452" s="4"/>
      <c r="Q5452" s="1" t="s">
        <v>4588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4596</v>
      </c>
      <c r="L5453" s="3">
        <v>2</v>
      </c>
      <c r="M5453" s="4">
        <v>240</v>
      </c>
      <c r="N5453" s="1" t="s">
        <v>1112</v>
      </c>
      <c r="O5453" s="4">
        <v>10800</v>
      </c>
      <c r="P5453" s="4"/>
      <c r="Q5453" s="1" t="s">
        <v>4588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4587</v>
      </c>
      <c r="L5454" s="3">
        <v>2</v>
      </c>
      <c r="M5454" s="4">
        <v>240</v>
      </c>
      <c r="N5454" s="1" t="s">
        <v>1112</v>
      </c>
      <c r="O5454" s="4">
        <v>10800</v>
      </c>
      <c r="P5454" s="4"/>
      <c r="Q5454" s="1" t="s">
        <v>4588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4597</v>
      </c>
      <c r="I5456" s="2">
        <v>44795</v>
      </c>
      <c r="K5456" s="1" t="s">
        <v>4598</v>
      </c>
      <c r="L5456" s="3">
        <v>5</v>
      </c>
      <c r="M5456" s="4">
        <v>250</v>
      </c>
      <c r="N5456" s="1" t="s">
        <v>1568</v>
      </c>
      <c r="O5456" s="4">
        <v>39500</v>
      </c>
      <c r="P5456" s="4"/>
      <c r="Q5456" s="1" t="s">
        <v>4599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4600</v>
      </c>
      <c r="L5457" s="3">
        <v>5</v>
      </c>
      <c r="M5457" s="4">
        <v>250</v>
      </c>
      <c r="N5457" s="1" t="s">
        <v>1568</v>
      </c>
      <c r="O5457" s="4">
        <v>39500</v>
      </c>
      <c r="P5457" s="4"/>
      <c r="Q5457" s="1" t="s">
        <v>4599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4601</v>
      </c>
      <c r="L5458" s="3">
        <v>5</v>
      </c>
      <c r="M5458" s="4">
        <v>250</v>
      </c>
      <c r="N5458" s="1" t="s">
        <v>1568</v>
      </c>
      <c r="O5458" s="4">
        <v>39500</v>
      </c>
      <c r="P5458" s="4"/>
      <c r="Q5458" s="1" t="s">
        <v>4599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4602</v>
      </c>
      <c r="I5460" s="2">
        <v>44797</v>
      </c>
      <c r="K5460" s="1" t="s">
        <v>4603</v>
      </c>
      <c r="L5460" s="3">
        <v>1</v>
      </c>
      <c r="M5460" s="4"/>
      <c r="O5460" s="4"/>
      <c r="P5460" s="4">
        <v>742200</v>
      </c>
      <c r="Q5460" s="1" t="s">
        <v>2301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4604</v>
      </c>
      <c r="L5461" s="3">
        <v>1</v>
      </c>
      <c r="M5461" s="4"/>
      <c r="O5461" s="4"/>
      <c r="P5461" s="4">
        <v>742200</v>
      </c>
      <c r="Q5461" s="1" t="s">
        <v>2301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4605</v>
      </c>
      <c r="L5462" s="3">
        <v>1</v>
      </c>
      <c r="M5462" s="4"/>
      <c r="O5462" s="4"/>
      <c r="P5462" s="4">
        <v>742200</v>
      </c>
      <c r="Q5462" s="1" t="s">
        <v>2301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4606</v>
      </c>
      <c r="L5463" s="3">
        <v>1</v>
      </c>
      <c r="M5463" s="4"/>
      <c r="O5463" s="4"/>
      <c r="P5463" s="4">
        <v>742200</v>
      </c>
      <c r="Q5463" s="1" t="s">
        <v>2301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4607</v>
      </c>
      <c r="L5464" s="3">
        <v>1</v>
      </c>
      <c r="M5464" s="4"/>
      <c r="O5464" s="4"/>
      <c r="P5464" s="4">
        <v>742200</v>
      </c>
      <c r="Q5464" s="1" t="s">
        <v>2301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4608</v>
      </c>
      <c r="L5465" s="3">
        <v>1</v>
      </c>
      <c r="M5465" s="4"/>
      <c r="O5465" s="4"/>
      <c r="P5465" s="4">
        <v>948000</v>
      </c>
      <c r="Q5465" s="1" t="s">
        <v>2301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4609</v>
      </c>
      <c r="L5466" s="3">
        <v>1</v>
      </c>
      <c r="M5466" s="4"/>
      <c r="O5466" s="4"/>
      <c r="P5466" s="4">
        <v>948000</v>
      </c>
      <c r="Q5466" s="1" t="s">
        <v>2301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4610</v>
      </c>
      <c r="L5467" s="3">
        <v>1</v>
      </c>
      <c r="M5467" s="4"/>
      <c r="O5467" s="4"/>
      <c r="P5467" s="4">
        <v>948000</v>
      </c>
      <c r="Q5467" s="1" t="s">
        <v>2301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4611</v>
      </c>
      <c r="L5468" s="3">
        <v>1</v>
      </c>
      <c r="M5468" s="4"/>
      <c r="O5468" s="4"/>
      <c r="P5468" s="4">
        <v>948000</v>
      </c>
      <c r="Q5468" s="1" t="s">
        <v>2301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4612</v>
      </c>
      <c r="L5469" s="3">
        <v>1</v>
      </c>
      <c r="M5469" s="4"/>
      <c r="O5469" s="4"/>
      <c r="P5469" s="4">
        <v>1188000</v>
      </c>
      <c r="Q5469" s="1" t="s">
        <v>2301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4613</v>
      </c>
      <c r="L5470" s="3">
        <v>1</v>
      </c>
      <c r="M5470" s="4"/>
      <c r="O5470" s="4"/>
      <c r="P5470" s="4">
        <v>1188000</v>
      </c>
      <c r="Q5470" s="1" t="s">
        <v>2301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4614</v>
      </c>
      <c r="L5471" s="3">
        <v>1</v>
      </c>
      <c r="M5471" s="4"/>
      <c r="O5471" s="4"/>
      <c r="P5471" s="4">
        <v>1188000</v>
      </c>
      <c r="Q5471" s="1" t="s">
        <v>2301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4615</v>
      </c>
      <c r="L5472" s="3">
        <v>1</v>
      </c>
      <c r="M5472" s="4"/>
      <c r="O5472" s="4"/>
      <c r="P5472" s="4">
        <v>1188000</v>
      </c>
      <c r="Q5472" s="1" t="s">
        <v>2301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4616</v>
      </c>
      <c r="L5473" s="3">
        <v>1</v>
      </c>
      <c r="M5473" s="4"/>
      <c r="O5473" s="4"/>
      <c r="P5473" s="4">
        <v>1188000</v>
      </c>
      <c r="Q5473" s="1" t="s">
        <v>2301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4617</v>
      </c>
      <c r="I5475" s="2">
        <v>44797</v>
      </c>
      <c r="K5475" s="1" t="s">
        <v>2379</v>
      </c>
      <c r="L5475" s="3">
        <v>25</v>
      </c>
      <c r="M5475" s="4"/>
      <c r="O5475" s="4"/>
      <c r="P5475" s="4">
        <v>1468800</v>
      </c>
      <c r="Q5475" s="1" t="s">
        <v>4618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2847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3980</v>
      </c>
      <c r="F5478" s="1" t="s">
        <v>28</v>
      </c>
      <c r="G5478" s="1" t="s">
        <v>4619</v>
      </c>
      <c r="I5478" s="2">
        <v>44797</v>
      </c>
      <c r="K5478" s="1" t="s">
        <v>4620</v>
      </c>
      <c r="L5478" s="3">
        <v>25</v>
      </c>
      <c r="M5478" s="4">
        <v>600</v>
      </c>
      <c r="N5478" s="1" t="s">
        <v>1908</v>
      </c>
      <c r="O5478" s="4">
        <v>55000</v>
      </c>
      <c r="P5478" s="4"/>
      <c r="Q5478" s="1" t="s">
        <v>3567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2318</v>
      </c>
      <c r="F5480" s="1" t="s">
        <v>28</v>
      </c>
      <c r="I5480" s="2">
        <v>44796</v>
      </c>
      <c r="K5480" s="1" t="s">
        <v>3553</v>
      </c>
      <c r="L5480" s="3">
        <v>5</v>
      </c>
      <c r="M5480" s="4"/>
      <c r="O5480" s="4"/>
      <c r="P5480" s="4">
        <v>1215000</v>
      </c>
      <c r="Q5480" s="1" t="s">
        <v>3615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4621</v>
      </c>
      <c r="F5482" s="1" t="s">
        <v>28</v>
      </c>
      <c r="G5482" s="1" t="s">
        <v>4622</v>
      </c>
      <c r="I5482" s="2">
        <v>44797</v>
      </c>
      <c r="K5482" s="1" t="s">
        <v>4623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4138</v>
      </c>
      <c r="R5482" s="5"/>
      <c r="S5482" s="5"/>
      <c r="T5482" s="4"/>
      <c r="U5482" s="18" t="s">
        <v>4624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4625</v>
      </c>
      <c r="I5484" s="2">
        <v>44796</v>
      </c>
      <c r="K5484" s="1" t="s">
        <v>3211</v>
      </c>
      <c r="L5484" s="3">
        <v>5</v>
      </c>
      <c r="M5484" s="4">
        <v>250</v>
      </c>
      <c r="N5484" s="1" t="s">
        <v>1568</v>
      </c>
      <c r="O5484" s="4">
        <v>39500</v>
      </c>
      <c r="P5484" s="4"/>
      <c r="Q5484" s="1" t="s">
        <v>4599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4626</v>
      </c>
      <c r="L5485" s="3">
        <v>5</v>
      </c>
      <c r="M5485" s="4">
        <v>250</v>
      </c>
      <c r="N5485" s="1" t="s">
        <v>1568</v>
      </c>
      <c r="O5485" s="4">
        <v>39500</v>
      </c>
      <c r="P5485" s="4"/>
      <c r="Q5485" s="1" t="s">
        <v>4599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4627</v>
      </c>
      <c r="I5487" s="2">
        <v>44795</v>
      </c>
      <c r="K5487" s="1" t="s">
        <v>4587</v>
      </c>
      <c r="L5487" s="3">
        <v>3</v>
      </c>
      <c r="M5487" s="4">
        <v>360</v>
      </c>
      <c r="N5487" s="1" t="s">
        <v>1112</v>
      </c>
      <c r="O5487" s="4">
        <v>10800</v>
      </c>
      <c r="P5487" s="4"/>
      <c r="Q5487" s="1" t="s">
        <v>4588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4589</v>
      </c>
      <c r="L5488" s="3">
        <v>3</v>
      </c>
      <c r="M5488" s="4">
        <v>360</v>
      </c>
      <c r="N5488" s="1" t="s">
        <v>1112</v>
      </c>
      <c r="O5488" s="4">
        <v>10800</v>
      </c>
      <c r="P5488" s="4"/>
      <c r="Q5488" s="1" t="s">
        <v>4588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4590</v>
      </c>
      <c r="L5489" s="3">
        <v>3</v>
      </c>
      <c r="M5489" s="4">
        <v>360</v>
      </c>
      <c r="N5489" s="1" t="s">
        <v>1112</v>
      </c>
      <c r="O5489" s="4">
        <v>10800</v>
      </c>
      <c r="P5489" s="4"/>
      <c r="Q5489" s="1" t="s">
        <v>4588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4591</v>
      </c>
      <c r="L5490" s="3">
        <v>3</v>
      </c>
      <c r="M5490" s="4">
        <v>360</v>
      </c>
      <c r="N5490" s="1" t="s">
        <v>1112</v>
      </c>
      <c r="O5490" s="4">
        <v>10800</v>
      </c>
      <c r="P5490" s="4"/>
      <c r="Q5490" s="1" t="s">
        <v>4588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4592</v>
      </c>
      <c r="L5491" s="3">
        <v>3</v>
      </c>
      <c r="M5491" s="4">
        <v>360</v>
      </c>
      <c r="N5491" s="1" t="s">
        <v>1112</v>
      </c>
      <c r="O5491" s="4">
        <v>10800</v>
      </c>
      <c r="P5491" s="4"/>
      <c r="Q5491" s="1" t="s">
        <v>4588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4593</v>
      </c>
      <c r="L5492" s="3">
        <v>3</v>
      </c>
      <c r="M5492" s="4">
        <v>360</v>
      </c>
      <c r="N5492" s="1" t="s">
        <v>1112</v>
      </c>
      <c r="O5492" s="4">
        <v>10800</v>
      </c>
      <c r="P5492" s="4"/>
      <c r="Q5492" s="1" t="s">
        <v>4588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4594</v>
      </c>
      <c r="L5493" s="3">
        <v>3</v>
      </c>
      <c r="M5493" s="4">
        <v>360</v>
      </c>
      <c r="N5493" s="1" t="s">
        <v>1112</v>
      </c>
      <c r="O5493" s="4">
        <v>10800</v>
      </c>
      <c r="P5493" s="4"/>
      <c r="Q5493" s="1" t="s">
        <v>4588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4628</v>
      </c>
      <c r="L5494" s="3">
        <v>3</v>
      </c>
      <c r="M5494" s="4">
        <v>360</v>
      </c>
      <c r="N5494" s="1" t="s">
        <v>1112</v>
      </c>
      <c r="O5494" s="4">
        <v>10800</v>
      </c>
      <c r="P5494" s="4"/>
      <c r="Q5494" s="1" t="s">
        <v>4588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4595</v>
      </c>
      <c r="L5495" s="3">
        <v>3</v>
      </c>
      <c r="M5495" s="4">
        <v>360</v>
      </c>
      <c r="N5495" s="1" t="s">
        <v>1112</v>
      </c>
      <c r="O5495" s="4">
        <v>10800</v>
      </c>
      <c r="P5495" s="4"/>
      <c r="Q5495" s="1" t="s">
        <v>4588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4596</v>
      </c>
      <c r="L5496" s="3">
        <v>3</v>
      </c>
      <c r="M5496" s="4">
        <v>360</v>
      </c>
      <c r="N5496" s="1" t="s">
        <v>1112</v>
      </c>
      <c r="O5496" s="4">
        <v>10800</v>
      </c>
      <c r="P5496" s="4"/>
      <c r="Q5496" s="1" t="s">
        <v>4588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4629</v>
      </c>
      <c r="I5498" s="2">
        <v>44797</v>
      </c>
      <c r="K5498" s="1" t="s">
        <v>4630</v>
      </c>
      <c r="L5498" s="3">
        <v>10</v>
      </c>
      <c r="M5498" s="4">
        <v>2400</v>
      </c>
      <c r="N5498" s="1" t="s">
        <v>1112</v>
      </c>
      <c r="O5498" s="4">
        <v>6000</v>
      </c>
      <c r="P5498" s="4"/>
      <c r="Q5498" s="1" t="s">
        <v>4021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4631</v>
      </c>
      <c r="L5499" s="3">
        <v>10</v>
      </c>
      <c r="M5499" s="4">
        <v>2400</v>
      </c>
      <c r="N5499" s="1" t="s">
        <v>1112</v>
      </c>
      <c r="O5499" s="4">
        <v>6000</v>
      </c>
      <c r="P5499" s="4"/>
      <c r="Q5499" s="1" t="s">
        <v>4021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4020</v>
      </c>
      <c r="L5500" s="3">
        <v>10</v>
      </c>
      <c r="M5500" s="4">
        <v>2400</v>
      </c>
      <c r="N5500" s="1" t="s">
        <v>1112</v>
      </c>
      <c r="O5500" s="4">
        <v>6000</v>
      </c>
      <c r="P5500" s="4"/>
      <c r="Q5500" s="1" t="s">
        <v>4021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4022</v>
      </c>
      <c r="L5501" s="3">
        <v>10</v>
      </c>
      <c r="M5501" s="4">
        <v>2400</v>
      </c>
      <c r="N5501" s="1" t="s">
        <v>1112</v>
      </c>
      <c r="O5501" s="4">
        <v>6000</v>
      </c>
      <c r="P5501" s="4"/>
      <c r="Q5501" s="1" t="s">
        <v>4021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4632</v>
      </c>
      <c r="L5502" s="3">
        <v>10</v>
      </c>
      <c r="M5502" s="4">
        <v>2400</v>
      </c>
      <c r="N5502" s="1" t="s">
        <v>1112</v>
      </c>
      <c r="O5502" s="4">
        <v>6000</v>
      </c>
      <c r="P5502" s="4"/>
      <c r="Q5502" s="1" t="s">
        <v>4021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4633</v>
      </c>
      <c r="L5503" s="3">
        <v>10</v>
      </c>
      <c r="M5503" s="4">
        <v>2400</v>
      </c>
      <c r="N5503" s="1" t="s">
        <v>1112</v>
      </c>
      <c r="O5503" s="4">
        <v>6000</v>
      </c>
      <c r="P5503" s="4"/>
      <c r="Q5503" s="1" t="s">
        <v>4021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605</v>
      </c>
      <c r="F5505" s="1" t="s">
        <v>28</v>
      </c>
      <c r="G5505" s="1" t="s">
        <v>4634</v>
      </c>
      <c r="I5505" s="2">
        <v>44797</v>
      </c>
      <c r="K5505" s="1" t="s">
        <v>1457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934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614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2772</v>
      </c>
      <c r="F5509" s="1" t="s">
        <v>28</v>
      </c>
      <c r="G5509" s="1" t="s">
        <v>4635</v>
      </c>
      <c r="I5509" s="2">
        <v>44798</v>
      </c>
      <c r="K5509" s="1" t="s">
        <v>4636</v>
      </c>
      <c r="L5509" s="3">
        <v>1</v>
      </c>
      <c r="M5509" s="4">
        <v>160</v>
      </c>
      <c r="N5509" s="1" t="s">
        <v>511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4637</v>
      </c>
      <c r="L5510" s="3">
        <v>1</v>
      </c>
      <c r="M5510" s="4">
        <v>144</v>
      </c>
      <c r="N5510" s="1" t="s">
        <v>511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4638</v>
      </c>
      <c r="L5511" s="3">
        <v>1</v>
      </c>
      <c r="M5511" s="4">
        <v>144</v>
      </c>
      <c r="N5511" s="1" t="s">
        <v>511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2812</v>
      </c>
      <c r="F5513" s="1" t="s">
        <v>28</v>
      </c>
      <c r="G5513" s="1" t="s">
        <v>4639</v>
      </c>
      <c r="I5513" s="2">
        <v>44793</v>
      </c>
      <c r="K5513" s="1" t="s">
        <v>4640</v>
      </c>
      <c r="L5513" s="3">
        <v>47</v>
      </c>
      <c r="M5513" s="4"/>
      <c r="O5513" s="4"/>
      <c r="P5513" s="4">
        <v>1512000</v>
      </c>
      <c r="Q5513" s="1" t="s">
        <v>4641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4642</v>
      </c>
      <c r="I5515" s="2">
        <v>44797</v>
      </c>
      <c r="K5515" s="1" t="s">
        <v>3642</v>
      </c>
      <c r="L5515" s="3">
        <v>1</v>
      </c>
      <c r="M5515" s="4">
        <v>500</v>
      </c>
      <c r="N5515" s="1" t="s">
        <v>3126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4643</v>
      </c>
      <c r="L5516" s="3">
        <v>3</v>
      </c>
      <c r="M5516" s="4">
        <v>1500</v>
      </c>
      <c r="N5516" s="1" t="s">
        <v>3126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4644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632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1031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4645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4646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1908</v>
      </c>
      <c r="O5527" s="4">
        <v>49200</v>
      </c>
      <c r="P5527" s="4"/>
      <c r="Q5527" s="1" t="s">
        <v>3568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1908</v>
      </c>
      <c r="O5528" s="4">
        <v>24600</v>
      </c>
      <c r="P5528" s="4"/>
      <c r="Q5528" s="1" t="s">
        <v>4647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4107</v>
      </c>
      <c r="L5529" s="3">
        <v>3</v>
      </c>
      <c r="M5529" s="4">
        <v>432</v>
      </c>
      <c r="N5529" s="1" t="s">
        <v>1908</v>
      </c>
      <c r="O5529" s="4">
        <v>27600</v>
      </c>
      <c r="P5529" s="4"/>
      <c r="Q5529" s="1" t="s">
        <v>3570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511</v>
      </c>
      <c r="O5530" s="4">
        <v>18800</v>
      </c>
      <c r="P5530" s="4"/>
      <c r="Q5530" s="1" t="s">
        <v>2301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1628</v>
      </c>
      <c r="L5531" s="3">
        <v>15</v>
      </c>
      <c r="M5531" s="4">
        <v>75</v>
      </c>
      <c r="N5531" s="1" t="s">
        <v>3090</v>
      </c>
      <c r="O5531" s="4">
        <v>177000</v>
      </c>
      <c r="P5531" s="4"/>
      <c r="Q5531" s="1" t="s">
        <v>3746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4648</v>
      </c>
      <c r="M5532" s="4">
        <v>30</v>
      </c>
      <c r="N5532" s="1" t="s">
        <v>1908</v>
      </c>
      <c r="O5532" s="4">
        <v>27600</v>
      </c>
      <c r="P5532" s="4"/>
      <c r="Q5532" s="1" t="s">
        <v>3570</v>
      </c>
      <c r="R5532" s="5">
        <v>0.1</v>
      </c>
      <c r="S5532" s="5">
        <v>0.05</v>
      </c>
      <c r="T5532" s="4"/>
      <c r="U5532" s="18" t="s">
        <v>4649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4650</v>
      </c>
      <c r="L5533" s="3">
        <v>3</v>
      </c>
      <c r="M5533" s="4">
        <v>432</v>
      </c>
      <c r="N5533" s="1" t="s">
        <v>2004</v>
      </c>
      <c r="O5533" s="4">
        <v>18000</v>
      </c>
      <c r="P5533" s="4"/>
      <c r="Q5533" s="1" t="s">
        <v>3566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4651</v>
      </c>
      <c r="M5534" s="4">
        <v>6</v>
      </c>
      <c r="N5534" s="1" t="s">
        <v>1908</v>
      </c>
      <c r="O5534" s="4">
        <v>27600</v>
      </c>
      <c r="P5534" s="4"/>
      <c r="Q5534" s="1" t="s">
        <v>3570</v>
      </c>
      <c r="R5534" s="5">
        <v>0.1</v>
      </c>
      <c r="S5534" s="5">
        <v>0.05</v>
      </c>
      <c r="T5534" s="4">
        <v>849528</v>
      </c>
      <c r="U5534" s="18" t="s">
        <v>2884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4652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511</v>
      </c>
      <c r="O5536" s="4">
        <v>18800</v>
      </c>
      <c r="P5536" s="4"/>
      <c r="Q5536" s="1" t="s">
        <v>2301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1908</v>
      </c>
      <c r="O5537" s="4">
        <v>49200</v>
      </c>
      <c r="P5537" s="4"/>
      <c r="Q5537" s="1" t="s">
        <v>3568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1213</v>
      </c>
      <c r="L5538" s="3">
        <v>2</v>
      </c>
      <c r="M5538" s="4">
        <v>100</v>
      </c>
      <c r="N5538" s="1" t="s">
        <v>1112</v>
      </c>
      <c r="O5538" s="4">
        <v>28300</v>
      </c>
      <c r="P5538" s="4"/>
      <c r="Q5538" s="1" t="s">
        <v>4142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1112</v>
      </c>
      <c r="O5539" s="4">
        <v>34100</v>
      </c>
      <c r="P5539" s="4"/>
      <c r="Q5539" s="1" t="s">
        <v>4141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2004</v>
      </c>
      <c r="O5540" s="4">
        <v>8800</v>
      </c>
      <c r="P5540" s="4"/>
      <c r="Q5540" s="1" t="s">
        <v>3581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4555</v>
      </c>
      <c r="L5541" s="3">
        <v>1</v>
      </c>
      <c r="M5541" s="4">
        <v>144</v>
      </c>
      <c r="N5541" s="1" t="s">
        <v>2004</v>
      </c>
      <c r="O5541" s="4">
        <v>18500</v>
      </c>
      <c r="P5541" s="4"/>
      <c r="Q5541" s="1" t="s">
        <v>3566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1635</v>
      </c>
      <c r="L5542" s="3">
        <v>1</v>
      </c>
      <c r="M5542" s="4">
        <v>48</v>
      </c>
      <c r="N5542" s="1" t="s">
        <v>1908</v>
      </c>
      <c r="O5542" s="4">
        <v>55800</v>
      </c>
      <c r="P5542" s="4"/>
      <c r="Q5542" s="1" t="s">
        <v>3572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511</v>
      </c>
      <c r="O5543" s="4">
        <v>18700</v>
      </c>
      <c r="P5543" s="4"/>
      <c r="Q5543" s="1" t="s">
        <v>3838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785</v>
      </c>
      <c r="L5544" s="3">
        <v>1</v>
      </c>
      <c r="M5544" s="4">
        <v>24</v>
      </c>
      <c r="N5544" s="1" t="s">
        <v>1908</v>
      </c>
      <c r="O5544" s="4">
        <v>88200</v>
      </c>
      <c r="P5544" s="4"/>
      <c r="Q5544" s="1" t="s">
        <v>3567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4653</v>
      </c>
      <c r="L5545" s="3">
        <v>1</v>
      </c>
      <c r="M5545" s="4">
        <v>4</v>
      </c>
      <c r="N5545" s="1" t="s">
        <v>511</v>
      </c>
      <c r="O5545" s="4">
        <v>291000</v>
      </c>
      <c r="P5545" s="4"/>
      <c r="Q5545" s="1" t="s">
        <v>4654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4655</v>
      </c>
      <c r="I5547" s="2">
        <v>44797</v>
      </c>
      <c r="K5547" s="1" t="s">
        <v>4656</v>
      </c>
      <c r="L5547" s="3">
        <v>2</v>
      </c>
      <c r="M5547" s="4">
        <v>100</v>
      </c>
      <c r="N5547" s="1" t="s">
        <v>1112</v>
      </c>
      <c r="O5547" s="4">
        <v>32000</v>
      </c>
      <c r="P5547" s="4"/>
      <c r="Q5547" s="1" t="s">
        <v>4189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511</v>
      </c>
      <c r="O5548" s="4">
        <v>10600</v>
      </c>
      <c r="P5548" s="4"/>
      <c r="Q5548" s="1" t="s">
        <v>2301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4657</v>
      </c>
      <c r="L5549" s="3">
        <v>2</v>
      </c>
      <c r="M5549" s="4">
        <v>96</v>
      </c>
      <c r="N5549" s="1" t="s">
        <v>1908</v>
      </c>
      <c r="O5549" s="4">
        <v>30000</v>
      </c>
      <c r="P5549" s="4"/>
      <c r="Q5549" s="1" t="s">
        <v>3572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808</v>
      </c>
      <c r="L5550" s="3">
        <v>1</v>
      </c>
      <c r="M5550" s="4">
        <v>720</v>
      </c>
      <c r="N5550" s="1" t="s">
        <v>511</v>
      </c>
      <c r="O5550" s="4">
        <v>4600</v>
      </c>
      <c r="P5550" s="4"/>
      <c r="Q5550" s="1" t="s">
        <v>3563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2004</v>
      </c>
      <c r="O5551" s="4">
        <v>10600</v>
      </c>
      <c r="P5551" s="4"/>
      <c r="Q5551" s="1" t="s">
        <v>3581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511</v>
      </c>
      <c r="O5552" s="4">
        <v>9500</v>
      </c>
      <c r="P5552" s="4"/>
      <c r="Q5552" s="1" t="s">
        <v>4148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4658</v>
      </c>
      <c r="L5553" s="3">
        <v>1</v>
      </c>
      <c r="M5553" s="4">
        <v>48</v>
      </c>
      <c r="N5553" s="1" t="s">
        <v>511</v>
      </c>
      <c r="O5553" s="4">
        <v>26000</v>
      </c>
      <c r="P5553" s="4"/>
      <c r="Q5553" s="1" t="s">
        <v>4233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4659</v>
      </c>
      <c r="L5554" s="3">
        <v>1</v>
      </c>
      <c r="M5554" s="4">
        <v>240</v>
      </c>
      <c r="N5554" s="1" t="s">
        <v>511</v>
      </c>
      <c r="O5554" s="4">
        <v>9750</v>
      </c>
      <c r="P5554" s="4"/>
      <c r="Q5554" s="1" t="s">
        <v>4660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3336</v>
      </c>
      <c r="L5555" s="3">
        <v>1</v>
      </c>
      <c r="M5555" s="4">
        <v>24</v>
      </c>
      <c r="N5555" s="1" t="s">
        <v>1908</v>
      </c>
      <c r="O5555" s="4">
        <v>27600</v>
      </c>
      <c r="P5555" s="4"/>
      <c r="Q5555" s="1" t="s">
        <v>3567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3750</v>
      </c>
      <c r="L5556" s="3">
        <v>1</v>
      </c>
      <c r="M5556" s="4">
        <v>288</v>
      </c>
      <c r="N5556" s="1" t="s">
        <v>511</v>
      </c>
      <c r="O5556" s="4">
        <v>10600</v>
      </c>
      <c r="P5556" s="4"/>
      <c r="Q5556" s="1" t="s">
        <v>3751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4661</v>
      </c>
      <c r="L5557" s="3">
        <v>1</v>
      </c>
      <c r="M5557" s="4">
        <v>48</v>
      </c>
      <c r="N5557" s="1" t="s">
        <v>1908</v>
      </c>
      <c r="O5557" s="4">
        <v>51600</v>
      </c>
      <c r="P5557" s="4"/>
      <c r="Q5557" s="1" t="s">
        <v>3572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4662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2004</v>
      </c>
      <c r="O5559" s="4">
        <v>21200</v>
      </c>
      <c r="P5559" s="4"/>
      <c r="Q5559" s="1" t="s">
        <v>3576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2172</v>
      </c>
      <c r="L5560" s="3">
        <v>1</v>
      </c>
      <c r="M5560" s="4">
        <v>144</v>
      </c>
      <c r="N5560" s="1" t="s">
        <v>2004</v>
      </c>
      <c r="O5560" s="4">
        <v>9600</v>
      </c>
      <c r="P5560" s="4"/>
      <c r="Q5560" s="1" t="s">
        <v>3566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3090</v>
      </c>
      <c r="O5561" s="4">
        <v>104400</v>
      </c>
      <c r="P5561" s="4"/>
      <c r="Q5561" s="1" t="s">
        <v>3564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801</v>
      </c>
      <c r="L5562" s="3">
        <v>1</v>
      </c>
      <c r="M5562" s="4">
        <v>30</v>
      </c>
      <c r="N5562" s="1" t="s">
        <v>3090</v>
      </c>
      <c r="O5562" s="4">
        <v>99000</v>
      </c>
      <c r="P5562" s="4"/>
      <c r="Q5562" s="1" t="s">
        <v>3564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4663</v>
      </c>
      <c r="L5563" s="3">
        <v>1</v>
      </c>
      <c r="M5563" s="4">
        <v>30</v>
      </c>
      <c r="N5563" s="1" t="s">
        <v>3090</v>
      </c>
      <c r="O5563" s="4">
        <v>144000</v>
      </c>
      <c r="P5563" s="4"/>
      <c r="Q5563" s="1" t="s">
        <v>3564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4664</v>
      </c>
      <c r="L5564" s="3">
        <v>1</v>
      </c>
      <c r="M5564" s="4">
        <v>144</v>
      </c>
      <c r="N5564" s="1" t="s">
        <v>1908</v>
      </c>
      <c r="O5564" s="4">
        <v>49200</v>
      </c>
      <c r="P5564" s="4"/>
      <c r="Q5564" s="1" t="s">
        <v>3570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774</v>
      </c>
      <c r="L5565" s="3">
        <v>3</v>
      </c>
      <c r="M5565" s="4">
        <v>360</v>
      </c>
      <c r="N5565" s="1" t="s">
        <v>1908</v>
      </c>
      <c r="O5565" s="4">
        <v>30600</v>
      </c>
      <c r="P5565" s="4"/>
      <c r="Q5565" s="1" t="s">
        <v>4647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1167</v>
      </c>
      <c r="L5566" s="3">
        <v>1</v>
      </c>
      <c r="M5566" s="4">
        <v>288</v>
      </c>
      <c r="N5566" s="1" t="s">
        <v>3503</v>
      </c>
      <c r="O5566" s="4">
        <v>3100</v>
      </c>
      <c r="P5566" s="4"/>
      <c r="Q5566" s="1" t="s">
        <v>4665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781</v>
      </c>
      <c r="L5567" s="3">
        <v>1</v>
      </c>
      <c r="M5567" s="4">
        <v>864</v>
      </c>
      <c r="N5567" s="1" t="s">
        <v>511</v>
      </c>
      <c r="O5567" s="4">
        <v>2450</v>
      </c>
      <c r="P5567" s="4"/>
      <c r="Q5567" s="1" t="s">
        <v>4144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1600</v>
      </c>
      <c r="L5568" s="3">
        <v>1</v>
      </c>
      <c r="M5568" s="4">
        <v>720</v>
      </c>
      <c r="N5568" s="1" t="s">
        <v>511</v>
      </c>
      <c r="O5568" s="4">
        <v>3600</v>
      </c>
      <c r="P5568" s="4"/>
      <c r="Q5568" s="1" t="s">
        <v>3943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658</v>
      </c>
      <c r="L5569" s="3">
        <v>1</v>
      </c>
      <c r="M5569" s="4">
        <v>48</v>
      </c>
      <c r="N5569" s="1" t="s">
        <v>3405</v>
      </c>
      <c r="O5569" s="4">
        <v>23000</v>
      </c>
      <c r="P5569" s="4"/>
      <c r="Q5569" s="1" t="s">
        <v>4666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4667</v>
      </c>
      <c r="I5571" s="2">
        <v>44797</v>
      </c>
      <c r="K5571" s="1" t="s">
        <v>921</v>
      </c>
      <c r="L5571" s="3">
        <v>1</v>
      </c>
      <c r="M5571" s="4">
        <v>144</v>
      </c>
      <c r="N5571" s="1" t="s">
        <v>511</v>
      </c>
      <c r="O5571" s="4">
        <v>6300</v>
      </c>
      <c r="P5571" s="4"/>
      <c r="Q5571" s="1" t="s">
        <v>3715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4668</v>
      </c>
      <c r="L5572" s="3">
        <v>1</v>
      </c>
      <c r="M5572" s="4">
        <v>72</v>
      </c>
      <c r="N5572" s="1" t="s">
        <v>2004</v>
      </c>
      <c r="O5572" s="4">
        <v>21200</v>
      </c>
      <c r="P5572" s="4"/>
      <c r="Q5572" s="1" t="s">
        <v>3576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1112</v>
      </c>
      <c r="O5573" s="4">
        <v>34100</v>
      </c>
      <c r="P5573" s="4"/>
      <c r="Q5573" s="1" t="s">
        <v>4141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511</v>
      </c>
      <c r="O5574" s="4">
        <v>2100</v>
      </c>
      <c r="P5574" s="4"/>
      <c r="Q5574" s="1" t="s">
        <v>4144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3840</v>
      </c>
      <c r="L5575" s="3">
        <v>1</v>
      </c>
      <c r="M5575" s="4">
        <v>144</v>
      </c>
      <c r="N5575" s="1" t="s">
        <v>1908</v>
      </c>
      <c r="O5575" s="4">
        <v>21600</v>
      </c>
      <c r="P5575" s="4"/>
      <c r="Q5575" s="1" t="s">
        <v>4669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2004</v>
      </c>
      <c r="O5576" s="4">
        <v>16200</v>
      </c>
      <c r="P5576" s="4"/>
      <c r="Q5576" s="1" t="s">
        <v>4670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4671</v>
      </c>
      <c r="L5577" s="3">
        <v>1</v>
      </c>
      <c r="M5577" s="4">
        <v>144</v>
      </c>
      <c r="N5577" s="1" t="s">
        <v>2004</v>
      </c>
      <c r="O5577" s="4">
        <v>21000</v>
      </c>
      <c r="P5577" s="4"/>
      <c r="Q5577" s="1" t="s">
        <v>3903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4672</v>
      </c>
      <c r="L5578" s="3">
        <v>1</v>
      </c>
      <c r="M5578" s="4">
        <v>192</v>
      </c>
      <c r="N5578" s="1" t="s">
        <v>1908</v>
      </c>
      <c r="O5578" s="4">
        <v>23400</v>
      </c>
      <c r="P5578" s="4"/>
      <c r="Q5578" s="1" t="s">
        <v>4673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4674</v>
      </c>
      <c r="L5579" s="3">
        <v>1</v>
      </c>
      <c r="M5579" s="4">
        <v>144</v>
      </c>
      <c r="N5579" s="1" t="s">
        <v>1908</v>
      </c>
      <c r="O5579" s="4">
        <v>40800</v>
      </c>
      <c r="P5579" s="4"/>
      <c r="Q5579" s="1" t="s">
        <v>3570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4675</v>
      </c>
      <c r="L5580" s="3">
        <v>1</v>
      </c>
      <c r="M5580" s="4">
        <v>72</v>
      </c>
      <c r="N5580" s="1" t="s">
        <v>1908</v>
      </c>
      <c r="O5580" s="4">
        <v>39600</v>
      </c>
      <c r="P5580" s="4"/>
      <c r="Q5580" s="1" t="s">
        <v>4676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808</v>
      </c>
      <c r="L5581" s="3">
        <v>1</v>
      </c>
      <c r="M5581" s="4">
        <v>720</v>
      </c>
      <c r="N5581" s="1" t="s">
        <v>511</v>
      </c>
      <c r="O5581" s="4">
        <v>4600</v>
      </c>
      <c r="P5581" s="4"/>
      <c r="Q5581" s="1" t="s">
        <v>3563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4677</v>
      </c>
      <c r="L5582" s="3">
        <v>1</v>
      </c>
      <c r="M5582" s="4">
        <v>360</v>
      </c>
      <c r="N5582" s="1" t="s">
        <v>511</v>
      </c>
      <c r="O5582" s="4">
        <v>10500</v>
      </c>
      <c r="P5582" s="4"/>
      <c r="Q5582" s="1" t="s">
        <v>4678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4679</v>
      </c>
      <c r="I5584" s="2">
        <v>44797</v>
      </c>
      <c r="K5584" s="1" t="s">
        <v>2163</v>
      </c>
      <c r="M5584" s="4">
        <v>72</v>
      </c>
      <c r="N5584" s="1" t="s">
        <v>511</v>
      </c>
      <c r="O5584" s="4">
        <v>9200</v>
      </c>
      <c r="P5584" s="4"/>
      <c r="Q5584" s="1" t="s">
        <v>4680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2165</v>
      </c>
      <c r="M5585" s="4">
        <v>72</v>
      </c>
      <c r="N5585" s="1" t="s">
        <v>511</v>
      </c>
      <c r="O5585" s="4">
        <v>9200</v>
      </c>
      <c r="P5585" s="4"/>
      <c r="Q5585" s="1" t="s">
        <v>4680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2166</v>
      </c>
      <c r="L5586" s="3">
        <v>1</v>
      </c>
      <c r="M5586" s="4">
        <v>48</v>
      </c>
      <c r="N5586" s="1" t="s">
        <v>511</v>
      </c>
      <c r="O5586" s="4">
        <v>9200</v>
      </c>
      <c r="P5586" s="4"/>
      <c r="Q5586" s="1" t="s">
        <v>4680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2167</v>
      </c>
      <c r="L5587" s="3">
        <v>1</v>
      </c>
      <c r="M5587" s="4">
        <v>48</v>
      </c>
      <c r="N5587" s="1" t="s">
        <v>511</v>
      </c>
      <c r="O5587" s="4">
        <v>9200</v>
      </c>
      <c r="P5587" s="4"/>
      <c r="Q5587" s="1" t="s">
        <v>4680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4719</v>
      </c>
      <c r="L5588" s="3">
        <v>5</v>
      </c>
      <c r="M5588" s="4">
        <v>480</v>
      </c>
      <c r="N5588" s="1" t="s">
        <v>511</v>
      </c>
      <c r="O5588" s="4">
        <v>6300</v>
      </c>
      <c r="P5588" s="4"/>
      <c r="Q5588" s="1" t="s">
        <v>4134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4681</v>
      </c>
      <c r="I5590" s="2">
        <v>44797</v>
      </c>
      <c r="K5590" s="1" t="s">
        <v>1600</v>
      </c>
      <c r="M5590" s="4">
        <v>200</v>
      </c>
      <c r="N5590" s="1" t="s">
        <v>511</v>
      </c>
      <c r="O5590" s="4">
        <v>3600</v>
      </c>
      <c r="P5590" s="4"/>
      <c r="Q5590" s="1" t="s">
        <v>3943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857</v>
      </c>
      <c r="M5591" s="4">
        <v>160</v>
      </c>
      <c r="N5591" s="1" t="s">
        <v>511</v>
      </c>
      <c r="O5591" s="4">
        <v>3600</v>
      </c>
      <c r="P5591" s="4"/>
      <c r="Q5591" s="1" t="s">
        <v>4682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860</v>
      </c>
      <c r="M5592" s="4">
        <v>120</v>
      </c>
      <c r="N5592" s="1" t="s">
        <v>511</v>
      </c>
      <c r="O5592" s="4">
        <v>3600</v>
      </c>
      <c r="P5592" s="4"/>
      <c r="Q5592" s="1" t="s">
        <v>4683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862</v>
      </c>
      <c r="M5593" s="4">
        <v>120</v>
      </c>
      <c r="N5593" s="1" t="s">
        <v>511</v>
      </c>
      <c r="O5593" s="4">
        <v>3600</v>
      </c>
      <c r="P5593" s="4"/>
      <c r="Q5593" s="1" t="s">
        <v>4684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864</v>
      </c>
      <c r="M5594" s="4">
        <v>120</v>
      </c>
      <c r="N5594" s="1" t="s">
        <v>511</v>
      </c>
      <c r="O5594" s="4">
        <v>3600</v>
      </c>
      <c r="P5594" s="4"/>
      <c r="Q5594" s="1" t="s">
        <v>4685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662</v>
      </c>
      <c r="L5595" s="3">
        <v>2</v>
      </c>
      <c r="M5595" s="4">
        <v>96</v>
      </c>
      <c r="N5595" s="1" t="s">
        <v>1908</v>
      </c>
      <c r="O5595" s="4">
        <v>36000</v>
      </c>
      <c r="P5595" s="4"/>
      <c r="Q5595" s="1" t="s">
        <v>3572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4686</v>
      </c>
      <c r="M5596" s="4">
        <v>4</v>
      </c>
      <c r="N5596" s="1" t="s">
        <v>1908</v>
      </c>
      <c r="O5596" s="4">
        <v>27600</v>
      </c>
      <c r="P5596" s="4"/>
      <c r="Q5596" s="1" t="s">
        <v>3570</v>
      </c>
      <c r="R5596" s="5">
        <v>0.125</v>
      </c>
      <c r="S5596" s="5">
        <v>0.05</v>
      </c>
      <c r="T5596" s="4">
        <v>94392</v>
      </c>
      <c r="U5596" s="18" t="s">
        <v>4687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4688</v>
      </c>
      <c r="H5598" s="1" t="s">
        <v>4689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3956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3833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1009</v>
      </c>
      <c r="L5600" s="3">
        <v>2</v>
      </c>
      <c r="M5600" s="4"/>
      <c r="O5600" s="4"/>
      <c r="P5600" s="4">
        <v>3801600</v>
      </c>
      <c r="Q5600" s="1" t="s">
        <v>4195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629</v>
      </c>
      <c r="L5601" s="3">
        <v>2</v>
      </c>
      <c r="M5601" s="4"/>
      <c r="O5601" s="4"/>
      <c r="P5601" s="4">
        <v>1987200</v>
      </c>
      <c r="Q5601" s="1" t="s">
        <v>4100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1006</v>
      </c>
      <c r="L5602" s="3">
        <v>2</v>
      </c>
      <c r="M5602" s="4"/>
      <c r="O5602" s="4"/>
      <c r="P5602" s="4">
        <v>1584000</v>
      </c>
      <c r="Q5602" s="1" t="s">
        <v>4100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4690</v>
      </c>
      <c r="L5603" s="3">
        <v>2</v>
      </c>
      <c r="M5603" s="4"/>
      <c r="O5603" s="4"/>
      <c r="P5603" s="4">
        <v>1476000</v>
      </c>
      <c r="Q5603" s="1" t="s">
        <v>3564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3746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3747</v>
      </c>
      <c r="L5605" s="3">
        <v>1</v>
      </c>
      <c r="M5605" s="4"/>
      <c r="O5605" s="4"/>
      <c r="P5605" s="4">
        <v>1548000</v>
      </c>
      <c r="Q5605" s="1" t="s">
        <v>4691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4692</v>
      </c>
      <c r="H5607" s="1" t="s">
        <v>4693</v>
      </c>
      <c r="I5607" s="2">
        <v>44799</v>
      </c>
      <c r="K5607" s="1" t="s">
        <v>4694</v>
      </c>
      <c r="L5607" s="3">
        <v>1</v>
      </c>
      <c r="M5607" s="4"/>
      <c r="O5607" s="4"/>
      <c r="P5607" s="4">
        <v>3360000</v>
      </c>
      <c r="Q5607" s="1" t="s">
        <v>4695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629</v>
      </c>
      <c r="L5608" s="3">
        <v>1</v>
      </c>
      <c r="M5608" s="4"/>
      <c r="O5608" s="4"/>
      <c r="P5608" s="4">
        <v>1987200</v>
      </c>
      <c r="Q5608" s="1" t="s">
        <v>4100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1006</v>
      </c>
      <c r="L5609" s="3">
        <v>1</v>
      </c>
      <c r="M5609" s="4"/>
      <c r="O5609" s="4"/>
      <c r="P5609" s="4">
        <v>1584000</v>
      </c>
      <c r="Q5609" s="1" t="s">
        <v>4100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4696</v>
      </c>
      <c r="H5611" s="1" t="s">
        <v>4697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702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3830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4698</v>
      </c>
      <c r="H5614" s="1" t="s">
        <v>4699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4079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3833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4700</v>
      </c>
      <c r="K5616" s="1" t="s">
        <v>2998</v>
      </c>
      <c r="L5616" s="3">
        <v>2</v>
      </c>
      <c r="M5616" s="4"/>
      <c r="O5616" s="4"/>
      <c r="P5616" s="4">
        <v>588000</v>
      </c>
      <c r="Q5616" s="1" t="s">
        <v>3734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4701</v>
      </c>
      <c r="I5618" s="2">
        <v>44798</v>
      </c>
      <c r="K5618" s="1" t="s">
        <v>921</v>
      </c>
      <c r="L5618" s="3">
        <v>2</v>
      </c>
      <c r="M5618" s="4">
        <v>288</v>
      </c>
      <c r="N5618" s="1" t="s">
        <v>511</v>
      </c>
      <c r="O5618" s="4">
        <v>6300</v>
      </c>
      <c r="P5618" s="4"/>
      <c r="Q5618" s="1" t="s">
        <v>3715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511</v>
      </c>
      <c r="O5619" s="4">
        <v>9500</v>
      </c>
      <c r="P5619" s="4"/>
      <c r="Q5619" s="1" t="s">
        <v>3715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4702</v>
      </c>
      <c r="L5620" s="3">
        <v>2</v>
      </c>
      <c r="M5620" s="4">
        <v>576</v>
      </c>
      <c r="N5620" s="1" t="s">
        <v>511</v>
      </c>
      <c r="O5620" s="4">
        <v>4800</v>
      </c>
      <c r="P5620" s="4"/>
      <c r="Q5620" s="1" t="s">
        <v>4331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511</v>
      </c>
      <c r="O5621" s="4">
        <v>4800</v>
      </c>
      <c r="P5621" s="4"/>
      <c r="Q5621" s="1" t="s">
        <v>3819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4086</v>
      </c>
      <c r="M5622" s="4">
        <v>144</v>
      </c>
      <c r="N5622" s="1" t="s">
        <v>511</v>
      </c>
      <c r="O5622" s="4">
        <v>4800</v>
      </c>
      <c r="P5622" s="4"/>
      <c r="Q5622" s="1" t="s">
        <v>4331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4087</v>
      </c>
      <c r="M5623" s="4">
        <v>144</v>
      </c>
      <c r="N5623" s="1" t="s">
        <v>511</v>
      </c>
      <c r="O5623" s="4">
        <v>4800</v>
      </c>
      <c r="P5623" s="4"/>
      <c r="Q5623" s="1" t="s">
        <v>4331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4088</v>
      </c>
      <c r="M5624" s="4">
        <v>144</v>
      </c>
      <c r="N5624" s="1" t="s">
        <v>511</v>
      </c>
      <c r="O5624" s="4">
        <v>4800</v>
      </c>
      <c r="P5624" s="4"/>
      <c r="Q5624" s="1" t="s">
        <v>4331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4332</v>
      </c>
      <c r="M5625" s="4">
        <v>144</v>
      </c>
      <c r="N5625" s="1" t="s">
        <v>511</v>
      </c>
      <c r="O5625" s="4">
        <v>4800</v>
      </c>
      <c r="P5625" s="4"/>
      <c r="Q5625" s="1" t="s">
        <v>4331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4714</v>
      </c>
      <c r="I5628" s="2">
        <v>44798</v>
      </c>
      <c r="K5628" s="1" t="s">
        <v>4703</v>
      </c>
      <c r="L5628" s="3">
        <v>2</v>
      </c>
      <c r="M5628" s="4">
        <v>288</v>
      </c>
      <c r="N5628" s="1" t="s">
        <v>2004</v>
      </c>
      <c r="O5628" s="4">
        <v>34500</v>
      </c>
      <c r="P5628" s="4"/>
      <c r="Q5628" s="1" t="s">
        <v>3566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2004</v>
      </c>
      <c r="O5629" s="4">
        <v>11900</v>
      </c>
      <c r="P5629" s="4"/>
      <c r="Q5629" s="1" t="s">
        <v>3566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787</v>
      </c>
      <c r="L5630" s="3">
        <v>10</v>
      </c>
      <c r="M5630" s="4">
        <v>480</v>
      </c>
      <c r="N5630" s="1" t="s">
        <v>2004</v>
      </c>
      <c r="O5630" s="4">
        <v>28700</v>
      </c>
      <c r="P5630" s="4"/>
      <c r="Q5630" s="1" t="s">
        <v>3569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1767</v>
      </c>
      <c r="L5631" s="3">
        <v>10</v>
      </c>
      <c r="M5631" s="4">
        <v>360</v>
      </c>
      <c r="N5631" s="1" t="s">
        <v>2004</v>
      </c>
      <c r="O5631" s="4">
        <v>41500</v>
      </c>
      <c r="P5631" s="4"/>
      <c r="Q5631" s="1" t="s">
        <v>3933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2307</v>
      </c>
      <c r="M5632" s="4">
        <v>60</v>
      </c>
      <c r="N5632" s="1" t="s">
        <v>1908</v>
      </c>
      <c r="O5632" s="4">
        <v>27600</v>
      </c>
      <c r="P5632" s="4"/>
      <c r="Q5632" s="1" t="s">
        <v>3570</v>
      </c>
      <c r="R5632" s="5">
        <v>0.125</v>
      </c>
      <c r="S5632" s="5">
        <v>0.05</v>
      </c>
      <c r="T5632" s="4">
        <v>1376550</v>
      </c>
      <c r="U5632" s="18" t="s">
        <v>2884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4704</v>
      </c>
      <c r="I5634" s="2">
        <v>44802</v>
      </c>
      <c r="K5634" s="1" t="s">
        <v>3818</v>
      </c>
      <c r="L5634" s="3">
        <v>1</v>
      </c>
      <c r="M5634" s="4">
        <v>480</v>
      </c>
      <c r="N5634" s="1" t="s">
        <v>511</v>
      </c>
      <c r="O5634" s="4">
        <v>1450</v>
      </c>
      <c r="P5634" s="4"/>
      <c r="Q5634" s="1" t="s">
        <v>3819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3644</v>
      </c>
      <c r="F5636" s="1" t="s">
        <v>28</v>
      </c>
      <c r="G5636" s="1" t="s">
        <v>4705</v>
      </c>
      <c r="I5636" s="2" t="s">
        <v>4706</v>
      </c>
      <c r="K5636" s="1" t="s">
        <v>4562</v>
      </c>
      <c r="L5636" s="3">
        <v>17</v>
      </c>
      <c r="M5636" s="4">
        <v>2448</v>
      </c>
      <c r="N5636" s="1" t="s">
        <v>511</v>
      </c>
      <c r="O5636" s="4">
        <v>13000</v>
      </c>
      <c r="P5636" s="4"/>
      <c r="Q5636" s="1" t="s">
        <v>715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4707</v>
      </c>
      <c r="L5637" s="3">
        <v>1</v>
      </c>
      <c r="M5637" s="4">
        <v>2000</v>
      </c>
      <c r="N5637" s="1" t="s">
        <v>511</v>
      </c>
      <c r="O5637" s="4">
        <v>1050</v>
      </c>
      <c r="P5637" s="4"/>
      <c r="Q5637" s="1" t="s">
        <v>4708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4709</v>
      </c>
      <c r="I5639" s="2">
        <v>44799</v>
      </c>
      <c r="K5639" s="1" t="s">
        <v>4710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3782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4711</v>
      </c>
      <c r="I5641" s="2">
        <v>44798</v>
      </c>
      <c r="K5641" s="1" t="s">
        <v>4712</v>
      </c>
      <c r="L5641" s="3">
        <v>3</v>
      </c>
      <c r="M5641" s="4">
        <v>480</v>
      </c>
      <c r="N5641" s="1" t="s">
        <v>511</v>
      </c>
      <c r="O5641" s="4">
        <v>9475</v>
      </c>
      <c r="P5641" s="4"/>
      <c r="Q5641" s="1" t="s">
        <v>719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4720</v>
      </c>
      <c r="H5643" s="1" t="s">
        <v>4721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3557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3557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3674</v>
      </c>
      <c r="L5645" s="3">
        <v>2</v>
      </c>
      <c r="M5645" s="4"/>
      <c r="O5645" s="4"/>
      <c r="P5645" s="4">
        <v>1740000</v>
      </c>
      <c r="Q5645" s="1" t="s">
        <v>3675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4722</v>
      </c>
      <c r="L5646" s="34">
        <v>2</v>
      </c>
      <c r="M5646" s="35"/>
      <c r="N5646" s="33"/>
      <c r="O5646" s="35"/>
      <c r="P5646" s="35">
        <v>2352000</v>
      </c>
      <c r="Q5646" s="33" t="s">
        <v>3084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2585</v>
      </c>
      <c r="L5647" s="34">
        <v>2</v>
      </c>
      <c r="M5647" s="35"/>
      <c r="N5647" s="33"/>
      <c r="O5647" s="35"/>
      <c r="P5647" s="35">
        <v>2280000</v>
      </c>
      <c r="Q5647" s="33" t="s">
        <v>4723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4724</v>
      </c>
      <c r="H5649" s="33" t="s">
        <v>4725</v>
      </c>
      <c r="I5649" s="32">
        <v>44805</v>
      </c>
      <c r="J5649" s="33"/>
      <c r="K5649" s="33" t="s">
        <v>1031</v>
      </c>
      <c r="L5649" s="34">
        <v>2</v>
      </c>
      <c r="M5649" s="35"/>
      <c r="N5649" s="33"/>
      <c r="O5649" s="35"/>
      <c r="P5649" s="35">
        <v>2980800</v>
      </c>
      <c r="Q5649" s="33" t="s">
        <v>4196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2867</v>
      </c>
      <c r="L5650" s="34">
        <v>1</v>
      </c>
      <c r="M5650" s="35"/>
      <c r="N5650" s="33"/>
      <c r="O5650" s="35"/>
      <c r="P5650" s="35">
        <v>1560000</v>
      </c>
      <c r="Q5650" s="33" t="s">
        <v>4723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2345</v>
      </c>
      <c r="L5651" s="34">
        <v>1</v>
      </c>
      <c r="M5651" s="35"/>
      <c r="N5651" s="33"/>
      <c r="O5651" s="35"/>
      <c r="P5651" s="35">
        <v>1536000</v>
      </c>
      <c r="Q5651" s="33" t="s">
        <v>4726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2135</v>
      </c>
      <c r="L5652" s="34">
        <v>1</v>
      </c>
      <c r="M5652" s="35"/>
      <c r="N5652" s="33"/>
      <c r="O5652" s="35"/>
      <c r="P5652" s="35">
        <v>1416000</v>
      </c>
      <c r="Q5652" s="33" t="s">
        <v>2301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4727</v>
      </c>
      <c r="F5654" s="33" t="s">
        <v>28</v>
      </c>
      <c r="G5654" s="33" t="s">
        <v>4728</v>
      </c>
      <c r="H5654" s="33"/>
      <c r="I5654" s="32">
        <v>44805</v>
      </c>
      <c r="J5654" s="33"/>
      <c r="K5654" s="33" t="s">
        <v>492</v>
      </c>
      <c r="L5654" s="34"/>
      <c r="M5654" s="35">
        <v>120</v>
      </c>
      <c r="N5654" s="33" t="s">
        <v>511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1122</v>
      </c>
      <c r="L5655" s="34"/>
      <c r="M5655" s="35">
        <v>100</v>
      </c>
      <c r="N5655" s="33" t="s">
        <v>511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4729</v>
      </c>
      <c r="H5657" s="33"/>
      <c r="I5657" s="32">
        <v>44800</v>
      </c>
      <c r="J5657" s="33" t="s">
        <v>4730</v>
      </c>
      <c r="K5657" s="33" t="s">
        <v>3766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3774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3770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3759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4731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3768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4250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3762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3758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3764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3769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4732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1217</v>
      </c>
      <c r="F5675" s="33" t="s">
        <v>28</v>
      </c>
      <c r="G5675" s="33" t="s">
        <v>4733</v>
      </c>
      <c r="H5675" s="33"/>
      <c r="I5675" s="32">
        <v>44802</v>
      </c>
      <c r="J5675" s="33"/>
      <c r="K5675" s="33" t="s">
        <v>4734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2812</v>
      </c>
      <c r="F5677" s="33" t="s">
        <v>28</v>
      </c>
      <c r="G5677" s="33" t="s">
        <v>4735</v>
      </c>
      <c r="H5677" s="33"/>
      <c r="I5677" s="32">
        <v>44802</v>
      </c>
      <c r="J5677" s="33"/>
      <c r="K5677" s="33" t="s">
        <v>4736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4737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4715</v>
      </c>
      <c r="H5680" s="33"/>
      <c r="I5680" s="32">
        <v>44799</v>
      </c>
      <c r="J5680" s="33"/>
      <c r="K5680" s="33" t="s">
        <v>4336</v>
      </c>
      <c r="L5680" s="34">
        <v>10</v>
      </c>
      <c r="M5680" s="35">
        <v>1000</v>
      </c>
      <c r="N5680" s="33" t="s">
        <v>511</v>
      </c>
      <c r="O5680" s="35">
        <v>7000</v>
      </c>
      <c r="P5680" s="35"/>
      <c r="Q5680" s="33" t="s">
        <v>3615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1908</v>
      </c>
      <c r="O5681" s="35">
        <v>50000</v>
      </c>
      <c r="P5681" s="35"/>
      <c r="Q5681" s="33" t="s">
        <v>3568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1908</v>
      </c>
      <c r="O5682" s="35">
        <v>72500</v>
      </c>
      <c r="P5682" s="35"/>
      <c r="Q5682" s="33" t="s">
        <v>3635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1217</v>
      </c>
      <c r="F5684" s="33" t="s">
        <v>28</v>
      </c>
      <c r="G5684" s="33"/>
      <c r="H5684" s="33"/>
      <c r="I5684" s="32">
        <v>44802</v>
      </c>
      <c r="J5684" s="33"/>
      <c r="K5684" s="33" t="s">
        <v>4741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1218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3471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4742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3564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3747</v>
      </c>
      <c r="L5689" s="34">
        <v>1</v>
      </c>
      <c r="M5689" s="35"/>
      <c r="N5689" s="33"/>
      <c r="O5689" s="35"/>
      <c r="P5689" s="35">
        <v>1548000</v>
      </c>
      <c r="Q5689" s="33" t="s">
        <v>3748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632</v>
      </c>
      <c r="L5690" s="34">
        <v>4</v>
      </c>
      <c r="M5690" s="35"/>
      <c r="N5690" s="33"/>
      <c r="O5690" s="35"/>
      <c r="P5690" s="35">
        <v>1695600</v>
      </c>
      <c r="Q5690" s="33" t="s">
        <v>3833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3833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4743</v>
      </c>
      <c r="H5693" s="33"/>
      <c r="I5693" s="32">
        <v>44805</v>
      </c>
      <c r="J5693" s="33"/>
      <c r="K5693" s="33" t="s">
        <v>632</v>
      </c>
      <c r="L5693" s="34">
        <v>2</v>
      </c>
      <c r="M5693" s="35"/>
      <c r="N5693" s="33"/>
      <c r="O5693" s="35"/>
      <c r="P5693" s="35">
        <v>1695600</v>
      </c>
      <c r="Q5693" s="33" t="s">
        <v>3833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1686</v>
      </c>
      <c r="L5694" s="34">
        <v>3</v>
      </c>
      <c r="M5694" s="35"/>
      <c r="N5694" s="33"/>
      <c r="O5694" s="35"/>
      <c r="P5694" s="35">
        <v>2952000</v>
      </c>
      <c r="Q5694" s="33" t="s">
        <v>3836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4744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2598</v>
      </c>
      <c r="L5696" s="34">
        <v>5</v>
      </c>
      <c r="M5696" s="35"/>
      <c r="N5696" s="33"/>
      <c r="O5696" s="35"/>
      <c r="P5696" s="35">
        <v>525000</v>
      </c>
      <c r="Q5696" s="33" t="s">
        <v>4745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2337</v>
      </c>
      <c r="F5698" s="33" t="s">
        <v>28</v>
      </c>
      <c r="G5698" s="33" t="s">
        <v>4746</v>
      </c>
      <c r="H5698" s="33"/>
      <c r="I5698" s="32">
        <v>44802</v>
      </c>
      <c r="J5698" s="33"/>
      <c r="K5698" s="33" t="s">
        <v>4747</v>
      </c>
      <c r="L5698" s="34">
        <v>72</v>
      </c>
      <c r="M5698" s="35">
        <v>6912</v>
      </c>
      <c r="N5698" s="33" t="s">
        <v>2004</v>
      </c>
      <c r="O5698" s="35">
        <v>15420</v>
      </c>
      <c r="P5698" s="35"/>
      <c r="Q5698" s="33" t="s">
        <v>3584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4748</v>
      </c>
      <c r="H5700" s="33"/>
      <c r="I5700" s="32">
        <v>44803</v>
      </c>
      <c r="J5700" s="33"/>
      <c r="K5700" s="33" t="s">
        <v>4749</v>
      </c>
      <c r="L5700" s="34">
        <v>3</v>
      </c>
      <c r="M5700" s="35">
        <v>360</v>
      </c>
      <c r="N5700" s="33" t="s">
        <v>511</v>
      </c>
      <c r="O5700" s="35"/>
      <c r="P5700" s="35"/>
      <c r="Q5700" s="33" t="s">
        <v>700</v>
      </c>
      <c r="R5700" s="36"/>
      <c r="S5700" s="36"/>
      <c r="T5700" s="35"/>
      <c r="U5700" s="37" t="s">
        <v>500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4750</v>
      </c>
      <c r="L5701" s="34">
        <v>3</v>
      </c>
      <c r="M5701" s="35">
        <v>360</v>
      </c>
      <c r="N5701" s="33" t="s">
        <v>511</v>
      </c>
      <c r="O5701" s="35"/>
      <c r="P5701" s="35"/>
      <c r="Q5701" s="33" t="s">
        <v>700</v>
      </c>
      <c r="R5701" s="36"/>
      <c r="S5701" s="36"/>
      <c r="T5701" s="35"/>
      <c r="U5701" s="37" t="s">
        <v>500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4751</v>
      </c>
      <c r="L5702" s="34">
        <v>3</v>
      </c>
      <c r="M5702" s="35">
        <v>360</v>
      </c>
      <c r="N5702" s="33" t="s">
        <v>511</v>
      </c>
      <c r="O5702" s="35"/>
      <c r="P5702" s="35"/>
      <c r="Q5702" s="33" t="s">
        <v>700</v>
      </c>
      <c r="R5702" s="36"/>
      <c r="S5702" s="36"/>
      <c r="T5702" s="35"/>
      <c r="U5702" s="37" t="s">
        <v>500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4752</v>
      </c>
      <c r="L5703" s="34">
        <v>3</v>
      </c>
      <c r="M5703" s="35">
        <v>360</v>
      </c>
      <c r="N5703" s="33" t="s">
        <v>511</v>
      </c>
      <c r="O5703" s="35"/>
      <c r="P5703" s="35"/>
      <c r="Q5703" s="33" t="s">
        <v>700</v>
      </c>
      <c r="R5703" s="36"/>
      <c r="S5703" s="36"/>
      <c r="T5703" s="35"/>
      <c r="U5703" s="37" t="s">
        <v>500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4753</v>
      </c>
      <c r="L5704" s="34">
        <v>3</v>
      </c>
      <c r="M5704" s="35">
        <v>360</v>
      </c>
      <c r="N5704" s="33" t="s">
        <v>511</v>
      </c>
      <c r="O5704" s="35"/>
      <c r="P5704" s="35"/>
      <c r="Q5704" s="33" t="s">
        <v>700</v>
      </c>
      <c r="R5704" s="36"/>
      <c r="S5704" s="36"/>
      <c r="T5704" s="35"/>
      <c r="U5704" s="37" t="s">
        <v>500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4754</v>
      </c>
      <c r="L5705" s="34">
        <v>3</v>
      </c>
      <c r="M5705" s="35">
        <v>360</v>
      </c>
      <c r="N5705" s="33" t="s">
        <v>511</v>
      </c>
      <c r="O5705" s="35"/>
      <c r="P5705" s="35"/>
      <c r="Q5705" s="33" t="s">
        <v>700</v>
      </c>
      <c r="R5705" s="36"/>
      <c r="S5705" s="36"/>
      <c r="T5705" s="35"/>
      <c r="U5705" s="37" t="s">
        <v>500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4755</v>
      </c>
      <c r="L5706" s="34">
        <v>3</v>
      </c>
      <c r="M5706" s="35">
        <v>360</v>
      </c>
      <c r="N5706" s="33" t="s">
        <v>511</v>
      </c>
      <c r="O5706" s="35"/>
      <c r="P5706" s="35"/>
      <c r="Q5706" s="33" t="s">
        <v>700</v>
      </c>
      <c r="R5706" s="36"/>
      <c r="S5706" s="36"/>
      <c r="T5706" s="35"/>
      <c r="U5706" s="37" t="s">
        <v>500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4756</v>
      </c>
      <c r="L5707" s="34">
        <v>3</v>
      </c>
      <c r="M5707" s="35">
        <v>360</v>
      </c>
      <c r="N5707" s="33" t="s">
        <v>511</v>
      </c>
      <c r="O5707" s="35"/>
      <c r="P5707" s="35"/>
      <c r="Q5707" s="33" t="s">
        <v>700</v>
      </c>
      <c r="R5707" s="36"/>
      <c r="S5707" s="36"/>
      <c r="T5707" s="35"/>
      <c r="U5707" s="37" t="s">
        <v>500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4757</v>
      </c>
      <c r="L5708" s="34">
        <v>3</v>
      </c>
      <c r="M5708" s="35">
        <v>360</v>
      </c>
      <c r="N5708" s="33" t="s">
        <v>511</v>
      </c>
      <c r="O5708" s="35"/>
      <c r="P5708" s="35"/>
      <c r="Q5708" s="33" t="s">
        <v>700</v>
      </c>
      <c r="R5708" s="36"/>
      <c r="S5708" s="36"/>
      <c r="T5708" s="35"/>
      <c r="U5708" s="37" t="s">
        <v>500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4758</v>
      </c>
      <c r="L5709" s="34">
        <v>3</v>
      </c>
      <c r="M5709" s="35">
        <v>360</v>
      </c>
      <c r="N5709" s="33" t="s">
        <v>511</v>
      </c>
      <c r="O5709" s="35"/>
      <c r="P5709" s="35"/>
      <c r="Q5709" s="33" t="s">
        <v>700</v>
      </c>
      <c r="R5709" s="36"/>
      <c r="S5709" s="36"/>
      <c r="T5709" s="35"/>
      <c r="U5709" s="37" t="s">
        <v>500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4759</v>
      </c>
      <c r="H5711" s="33"/>
      <c r="I5711" s="32">
        <v>44803</v>
      </c>
      <c r="J5711" s="33"/>
      <c r="K5711" s="33" t="s">
        <v>3522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696</v>
      </c>
      <c r="R5711" s="36"/>
      <c r="S5711" s="36"/>
      <c r="T5711" s="35"/>
      <c r="U5711" s="37" t="s">
        <v>500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4760</v>
      </c>
      <c r="L5712" s="34">
        <v>2</v>
      </c>
      <c r="M5712" s="35">
        <v>1200</v>
      </c>
      <c r="N5712" s="33" t="s">
        <v>511</v>
      </c>
      <c r="O5712" s="35"/>
      <c r="P5712" s="35"/>
      <c r="Q5712" s="33" t="s">
        <v>3865</v>
      </c>
      <c r="R5712" s="36"/>
      <c r="S5712" s="36"/>
      <c r="T5712" s="35"/>
      <c r="U5712" s="37" t="s">
        <v>500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4761</v>
      </c>
      <c r="L5713" s="34">
        <v>2</v>
      </c>
      <c r="M5713" s="35">
        <v>480</v>
      </c>
      <c r="N5713" s="33" t="s">
        <v>511</v>
      </c>
      <c r="O5713" s="35"/>
      <c r="P5713" s="35"/>
      <c r="Q5713" s="33" t="s">
        <v>3633</v>
      </c>
      <c r="R5713" s="36"/>
      <c r="S5713" s="36"/>
      <c r="T5713" s="35"/>
      <c r="U5713" s="37" t="s">
        <v>500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4762</v>
      </c>
      <c r="L5714" s="34">
        <v>1</v>
      </c>
      <c r="M5714" s="35">
        <v>576</v>
      </c>
      <c r="N5714" s="33" t="s">
        <v>511</v>
      </c>
      <c r="O5714" s="35"/>
      <c r="P5714" s="35"/>
      <c r="Q5714" s="33" t="s">
        <v>4418</v>
      </c>
      <c r="R5714" s="36"/>
      <c r="S5714" s="36"/>
      <c r="T5714" s="35"/>
      <c r="U5714" s="37" t="s">
        <v>500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4763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4764</v>
      </c>
      <c r="R5715" s="36"/>
      <c r="S5715" s="36"/>
      <c r="T5715" s="35"/>
      <c r="U5715" s="37" t="s">
        <v>500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4765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4510</v>
      </c>
      <c r="R5716" s="36"/>
      <c r="S5716" s="36"/>
      <c r="T5716" s="35"/>
      <c r="U5716" s="37" t="s">
        <v>500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4766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4510</v>
      </c>
      <c r="R5717" s="36"/>
      <c r="S5717" s="36"/>
      <c r="T5717" s="35"/>
      <c r="U5717" s="37" t="s">
        <v>500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4767</v>
      </c>
      <c r="L5718" s="34">
        <v>3</v>
      </c>
      <c r="M5718" s="35">
        <v>240</v>
      </c>
      <c r="N5718" s="33" t="s">
        <v>1112</v>
      </c>
      <c r="O5718" s="35"/>
      <c r="P5718" s="35"/>
      <c r="Q5718" s="33" t="s">
        <v>4768</v>
      </c>
      <c r="R5718" s="36"/>
      <c r="S5718" s="36"/>
      <c r="T5718" s="35"/>
      <c r="U5718" s="37" t="s">
        <v>500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3273</v>
      </c>
      <c r="L5719" s="34">
        <v>2</v>
      </c>
      <c r="M5719" s="35">
        <v>192</v>
      </c>
      <c r="N5719" s="33" t="s">
        <v>511</v>
      </c>
      <c r="O5719" s="35"/>
      <c r="P5719" s="35"/>
      <c r="Q5719" s="33" t="s">
        <v>3584</v>
      </c>
      <c r="R5719" s="36"/>
      <c r="S5719" s="36"/>
      <c r="T5719" s="35"/>
      <c r="U5719" s="37" t="s">
        <v>500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3793</v>
      </c>
      <c r="L5720" s="34">
        <v>1</v>
      </c>
      <c r="M5720" s="35">
        <v>96</v>
      </c>
      <c r="N5720" s="33" t="s">
        <v>511</v>
      </c>
      <c r="O5720" s="35"/>
      <c r="P5720" s="35"/>
      <c r="Q5720" s="33" t="s">
        <v>3584</v>
      </c>
      <c r="R5720" s="36"/>
      <c r="S5720" s="36"/>
      <c r="T5720" s="35"/>
      <c r="U5720" s="37" t="s">
        <v>500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3790</v>
      </c>
      <c r="L5721" s="34">
        <v>5</v>
      </c>
      <c r="M5721" s="35">
        <v>840</v>
      </c>
      <c r="N5721" s="33" t="s">
        <v>511</v>
      </c>
      <c r="O5721" s="35"/>
      <c r="P5721" s="35"/>
      <c r="Q5721" s="33" t="s">
        <v>710</v>
      </c>
      <c r="R5721" s="36"/>
      <c r="S5721" s="36"/>
      <c r="T5721" s="35"/>
      <c r="U5721" s="37" t="s">
        <v>500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2772</v>
      </c>
      <c r="F5723" s="33" t="s">
        <v>28</v>
      </c>
      <c r="G5723" s="33" t="s">
        <v>4769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511</v>
      </c>
      <c r="O5723" s="35">
        <v>19950</v>
      </c>
      <c r="P5723" s="35"/>
      <c r="Q5723" s="33" t="s">
        <v>3584</v>
      </c>
      <c r="R5723" s="36"/>
      <c r="S5723" s="36"/>
      <c r="T5723" s="35"/>
      <c r="U5723" s="37" t="s">
        <v>4770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511</v>
      </c>
      <c r="O5724" s="35">
        <v>19950</v>
      </c>
      <c r="P5724" s="35"/>
      <c r="Q5724" s="33" t="s">
        <v>3584</v>
      </c>
      <c r="R5724" s="36"/>
      <c r="S5724" s="36"/>
      <c r="T5724" s="35"/>
      <c r="U5724" s="37" t="s">
        <v>4770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511</v>
      </c>
      <c r="O5725" s="35">
        <v>26600</v>
      </c>
      <c r="P5725" s="35"/>
      <c r="Q5725" s="33" t="s">
        <v>3929</v>
      </c>
      <c r="R5725" s="36"/>
      <c r="S5725" s="36"/>
      <c r="T5725" s="35"/>
      <c r="U5725" s="37" t="s">
        <v>4771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4772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1568</v>
      </c>
      <c r="O5727" s="35">
        <v>53500</v>
      </c>
      <c r="P5727" s="35"/>
      <c r="Q5727" s="33"/>
      <c r="R5727" s="36"/>
      <c r="S5727" s="36"/>
      <c r="T5727" s="35"/>
      <c r="U5727" s="37" t="s">
        <v>4773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4774</v>
      </c>
      <c r="H5729" s="33"/>
      <c r="I5729" s="32">
        <v>44805</v>
      </c>
      <c r="J5729" s="33"/>
      <c r="K5729" s="33" t="s">
        <v>4775</v>
      </c>
      <c r="L5729" s="34">
        <v>1</v>
      </c>
      <c r="M5729" s="35">
        <v>24</v>
      </c>
      <c r="N5729" s="33" t="s">
        <v>511</v>
      </c>
      <c r="O5729" s="35"/>
      <c r="P5729" s="35">
        <v>948000</v>
      </c>
      <c r="Q5729" s="33" t="s">
        <v>2301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1416</v>
      </c>
      <c r="F5731" s="33" t="s">
        <v>28</v>
      </c>
      <c r="G5731" s="33" t="s">
        <v>4776</v>
      </c>
      <c r="H5731" s="33"/>
      <c r="I5731" s="32">
        <v>44806</v>
      </c>
      <c r="J5731" s="33"/>
      <c r="K5731" s="33" t="s">
        <v>4777</v>
      </c>
      <c r="L5731" s="34">
        <v>1</v>
      </c>
      <c r="M5731" s="35">
        <v>144</v>
      </c>
      <c r="N5731" s="33" t="s">
        <v>511</v>
      </c>
      <c r="O5731" s="35">
        <v>17000</v>
      </c>
      <c r="P5731" s="35"/>
      <c r="Q5731" s="33" t="s">
        <v>715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4778</v>
      </c>
      <c r="L5732" s="34">
        <v>1</v>
      </c>
      <c r="M5732" s="35">
        <v>144</v>
      </c>
      <c r="N5732" s="33" t="s">
        <v>511</v>
      </c>
      <c r="O5732" s="35">
        <v>17000</v>
      </c>
      <c r="P5732" s="35"/>
      <c r="Q5732" s="33" t="s">
        <v>715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4779</v>
      </c>
      <c r="L5733" s="34">
        <v>1</v>
      </c>
      <c r="M5733" s="35">
        <v>144</v>
      </c>
      <c r="N5733" s="33" t="s">
        <v>511</v>
      </c>
      <c r="O5733" s="35">
        <v>17000</v>
      </c>
      <c r="P5733" s="35"/>
      <c r="Q5733" s="33" t="s">
        <v>715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4780</v>
      </c>
      <c r="L5734" s="34">
        <v>1</v>
      </c>
      <c r="M5734" s="35">
        <v>144</v>
      </c>
      <c r="N5734" s="33" t="s">
        <v>511</v>
      </c>
      <c r="O5734" s="35">
        <v>17000</v>
      </c>
      <c r="P5734" s="35"/>
      <c r="Q5734" s="33" t="s">
        <v>715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4781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1908</v>
      </c>
      <c r="O5736" s="35">
        <v>180000</v>
      </c>
      <c r="P5736" s="35"/>
      <c r="Q5736" s="33" t="s">
        <v>4782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4783</v>
      </c>
      <c r="L5737" s="34">
        <v>1</v>
      </c>
      <c r="M5737" s="35">
        <v>5</v>
      </c>
      <c r="N5737" s="33" t="s">
        <v>1908</v>
      </c>
      <c r="O5737" s="35">
        <v>195000</v>
      </c>
      <c r="P5737" s="35"/>
      <c r="Q5737" s="33" t="s">
        <v>4782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4126</v>
      </c>
      <c r="L5738" s="34"/>
      <c r="M5738" s="35">
        <v>1</v>
      </c>
      <c r="N5738" s="33" t="s">
        <v>1908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4784</v>
      </c>
      <c r="H5740" s="33" t="s">
        <v>4785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4383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4786</v>
      </c>
      <c r="L5741" s="34">
        <v>1</v>
      </c>
      <c r="M5741" s="35"/>
      <c r="N5741" s="33"/>
      <c r="O5741" s="35"/>
      <c r="P5741" s="35">
        <v>2592000</v>
      </c>
      <c r="Q5741" s="33" t="s">
        <v>4787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3744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3745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4788</v>
      </c>
      <c r="L5745" s="34">
        <v>6</v>
      </c>
      <c r="M5745" s="35">
        <v>3000</v>
      </c>
      <c r="N5745" s="33" t="s">
        <v>1112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4789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1908</v>
      </c>
      <c r="O5747" s="35">
        <v>180000</v>
      </c>
      <c r="P5747" s="35"/>
      <c r="Q5747" s="33" t="s">
        <v>4782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617</v>
      </c>
      <c r="L5748" s="34"/>
      <c r="M5748" s="35">
        <v>1</v>
      </c>
      <c r="N5748" s="33" t="s">
        <v>1908</v>
      </c>
      <c r="O5748" s="35">
        <v>195000</v>
      </c>
      <c r="P5748" s="35"/>
      <c r="Q5748" s="33" t="s">
        <v>4782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2774</v>
      </c>
      <c r="F5750" s="33" t="s">
        <v>28</v>
      </c>
      <c r="G5750" s="33" t="s">
        <v>4790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3596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3484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3596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4791</v>
      </c>
      <c r="L5752" s="34"/>
      <c r="M5752" s="35">
        <v>450</v>
      </c>
      <c r="N5752" s="33" t="s">
        <v>1112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2774</v>
      </c>
      <c r="F5754" s="33" t="s">
        <v>28</v>
      </c>
      <c r="G5754" s="33" t="s">
        <v>4792</v>
      </c>
      <c r="H5754" s="33"/>
      <c r="I5754" s="32">
        <v>44804</v>
      </c>
      <c r="J5754" s="33"/>
      <c r="K5754" s="33" t="s">
        <v>4793</v>
      </c>
      <c r="L5754" s="34">
        <v>25</v>
      </c>
      <c r="M5754" s="35">
        <v>1500</v>
      </c>
      <c r="N5754" s="33" t="s">
        <v>2004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4794</v>
      </c>
      <c r="H5756" s="33"/>
      <c r="I5756" s="32">
        <v>44824</v>
      </c>
      <c r="J5756" s="33"/>
      <c r="K5756" s="33" t="s">
        <v>4795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3782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4796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3782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4797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3782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4798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3782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4799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3782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4800</v>
      </c>
      <c r="H5762" s="33"/>
      <c r="I5762" s="32">
        <v>44806</v>
      </c>
      <c r="J5762" s="33"/>
      <c r="K5762" s="33" t="s">
        <v>3854</v>
      </c>
      <c r="L5762" s="34">
        <v>1</v>
      </c>
      <c r="M5762" s="35">
        <v>2400</v>
      </c>
      <c r="N5762" s="33" t="s">
        <v>1568</v>
      </c>
      <c r="O5762" s="35">
        <v>2100</v>
      </c>
      <c r="P5762" s="35"/>
      <c r="Q5762" s="33" t="s">
        <v>3801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2337</v>
      </c>
      <c r="F5764" s="33" t="s">
        <v>28</v>
      </c>
      <c r="G5764" s="33" t="s">
        <v>4801</v>
      </c>
      <c r="H5764" s="33"/>
      <c r="I5764" s="32">
        <v>44807</v>
      </c>
      <c r="J5764" s="33"/>
      <c r="K5764" s="33" t="s">
        <v>4802</v>
      </c>
      <c r="L5764" s="34">
        <v>1</v>
      </c>
      <c r="M5764" s="35">
        <v>72</v>
      </c>
      <c r="N5764" s="33" t="s">
        <v>2004</v>
      </c>
      <c r="O5764" s="35">
        <v>17500</v>
      </c>
      <c r="P5764" s="35"/>
      <c r="Q5764" s="33" t="s">
        <v>3598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4803</v>
      </c>
      <c r="L5765" s="34">
        <v>1</v>
      </c>
      <c r="M5765" s="35">
        <v>72</v>
      </c>
      <c r="N5765" s="33" t="s">
        <v>2004</v>
      </c>
      <c r="O5765" s="35">
        <v>19800</v>
      </c>
      <c r="P5765" s="35"/>
      <c r="Q5765" s="33" t="s">
        <v>3598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4804</v>
      </c>
      <c r="L5766" s="34">
        <v>1</v>
      </c>
      <c r="M5766" s="35">
        <v>72</v>
      </c>
      <c r="N5766" s="33" t="s">
        <v>2004</v>
      </c>
      <c r="O5766" s="35">
        <v>19800</v>
      </c>
      <c r="P5766" s="35"/>
      <c r="Q5766" s="33" t="s">
        <v>3598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4805</v>
      </c>
      <c r="H5768" s="33" t="s">
        <v>4806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3557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632</v>
      </c>
      <c r="L5769" s="34">
        <v>6</v>
      </c>
      <c r="M5769" s="35"/>
      <c r="N5769" s="33"/>
      <c r="O5769" s="35"/>
      <c r="P5769" s="35">
        <v>1695600</v>
      </c>
      <c r="Q5769" s="33" t="s">
        <v>3833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1154</v>
      </c>
      <c r="L5770" s="34">
        <v>3</v>
      </c>
      <c r="M5770" s="35"/>
      <c r="N5770" s="33"/>
      <c r="O5770" s="35"/>
      <c r="P5770" s="35">
        <v>800000</v>
      </c>
      <c r="Q5770" s="33" t="s">
        <v>3828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2080</v>
      </c>
      <c r="L5771" s="34">
        <v>3</v>
      </c>
      <c r="M5771" s="35"/>
      <c r="N5771" s="33"/>
      <c r="O5771" s="35"/>
      <c r="P5771" s="35">
        <v>2352000</v>
      </c>
      <c r="Q5771" s="33" t="s">
        <v>3836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627</v>
      </c>
      <c r="L5772" s="34">
        <v>4</v>
      </c>
      <c r="M5772" s="35"/>
      <c r="N5772" s="33"/>
      <c r="O5772" s="35"/>
      <c r="P5772" s="35">
        <v>2008800</v>
      </c>
      <c r="Q5772" s="33" t="s">
        <v>3833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4807</v>
      </c>
      <c r="L5773" s="34">
        <v>1</v>
      </c>
      <c r="M5773" s="35"/>
      <c r="N5773" s="33"/>
      <c r="O5773" s="35"/>
      <c r="P5773" s="35">
        <v>2880000</v>
      </c>
      <c r="Q5773" s="33" t="s">
        <v>3889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3833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4808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511</v>
      </c>
      <c r="O5776" s="35">
        <v>10600</v>
      </c>
      <c r="P5776" s="35"/>
      <c r="Q5776" s="33" t="s">
        <v>2301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2687</v>
      </c>
      <c r="L5777" s="34">
        <v>5</v>
      </c>
      <c r="M5777" s="35">
        <v>120</v>
      </c>
      <c r="N5777" s="33" t="s">
        <v>1112</v>
      </c>
      <c r="O5777" s="35">
        <v>70800</v>
      </c>
      <c r="P5777" s="35"/>
      <c r="Q5777" s="33" t="s">
        <v>4787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781</v>
      </c>
      <c r="L5778" s="34">
        <v>10</v>
      </c>
      <c r="M5778" s="35">
        <v>8640</v>
      </c>
      <c r="N5778" s="33" t="s">
        <v>511</v>
      </c>
      <c r="O5778" s="35">
        <v>2450</v>
      </c>
      <c r="P5778" s="35"/>
      <c r="Q5778" s="33" t="s">
        <v>4144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3165</v>
      </c>
      <c r="L5779" s="34">
        <v>1</v>
      </c>
      <c r="M5779" s="35">
        <v>72</v>
      </c>
      <c r="N5779" s="33" t="s">
        <v>511</v>
      </c>
      <c r="O5779" s="35">
        <v>15800</v>
      </c>
      <c r="P5779" s="35"/>
      <c r="Q5779" s="33" t="s">
        <v>3929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984</v>
      </c>
      <c r="L5780" s="34">
        <v>1</v>
      </c>
      <c r="M5780" s="35">
        <v>72</v>
      </c>
      <c r="N5780" s="33" t="s">
        <v>511</v>
      </c>
      <c r="O5780" s="35">
        <v>15800</v>
      </c>
      <c r="P5780" s="35"/>
      <c r="Q5780" s="33" t="s">
        <v>3929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4809</v>
      </c>
      <c r="L5781" s="34">
        <v>1</v>
      </c>
      <c r="M5781" s="35">
        <v>72</v>
      </c>
      <c r="N5781" s="33" t="s">
        <v>511</v>
      </c>
      <c r="O5781" s="35">
        <v>15800</v>
      </c>
      <c r="P5781" s="35"/>
      <c r="Q5781" s="33" t="s">
        <v>3929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958</v>
      </c>
      <c r="L5782" s="34">
        <v>1</v>
      </c>
      <c r="M5782" s="35">
        <v>72</v>
      </c>
      <c r="N5782" s="33" t="s">
        <v>511</v>
      </c>
      <c r="O5782" s="35">
        <v>20700</v>
      </c>
      <c r="P5782" s="35"/>
      <c r="Q5782" s="33" t="s">
        <v>3929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873</v>
      </c>
      <c r="L5783" s="34">
        <v>1</v>
      </c>
      <c r="M5783" s="35">
        <v>72</v>
      </c>
      <c r="N5783" s="33" t="s">
        <v>511</v>
      </c>
      <c r="O5783" s="35">
        <v>20700</v>
      </c>
      <c r="P5783" s="35"/>
      <c r="Q5783" s="33" t="s">
        <v>3929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971</v>
      </c>
      <c r="L5784" s="34">
        <v>1</v>
      </c>
      <c r="M5784" s="35">
        <v>72</v>
      </c>
      <c r="N5784" s="33" t="s">
        <v>511</v>
      </c>
      <c r="O5784" s="35">
        <v>20700</v>
      </c>
      <c r="P5784" s="35"/>
      <c r="Q5784" s="33" t="s">
        <v>3929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4810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511</v>
      </c>
      <c r="O5786" s="35">
        <v>22000</v>
      </c>
      <c r="P5786" s="35"/>
      <c r="Q5786" s="33" t="s">
        <v>3715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4811</v>
      </c>
      <c r="H5788" s="33"/>
      <c r="I5788" s="32">
        <v>44812</v>
      </c>
      <c r="J5788" s="33"/>
      <c r="K5788" s="33" t="s">
        <v>617</v>
      </c>
      <c r="L5788" s="34"/>
      <c r="M5788" s="35">
        <v>1</v>
      </c>
      <c r="N5788" s="33" t="s">
        <v>1908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4812</v>
      </c>
      <c r="H5790" s="33" t="s">
        <v>4813</v>
      </c>
      <c r="I5790" s="32">
        <v>44809</v>
      </c>
      <c r="J5790" s="33"/>
      <c r="K5790" s="33" t="s">
        <v>4814</v>
      </c>
      <c r="L5790" s="34">
        <v>2</v>
      </c>
      <c r="M5790" s="35"/>
      <c r="N5790" s="33"/>
      <c r="O5790" s="35"/>
      <c r="P5790" s="35">
        <v>3888000</v>
      </c>
      <c r="Q5790" s="33" t="s">
        <v>4815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532</v>
      </c>
      <c r="L5791" s="34">
        <v>2</v>
      </c>
      <c r="M5791" s="35"/>
      <c r="N5791" s="33"/>
      <c r="O5791" s="35"/>
      <c r="P5791" s="35">
        <v>3758400</v>
      </c>
      <c r="Q5791" s="33" t="s">
        <v>3557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637</v>
      </c>
      <c r="L5792" s="34">
        <v>1</v>
      </c>
      <c r="M5792" s="35"/>
      <c r="N5792" s="33"/>
      <c r="O5792" s="35"/>
      <c r="P5792" s="35">
        <v>3758400</v>
      </c>
      <c r="Q5792" s="33" t="s">
        <v>3557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2585</v>
      </c>
      <c r="L5793" s="34">
        <v>1</v>
      </c>
      <c r="M5793" s="35"/>
      <c r="N5793" s="33"/>
      <c r="O5793" s="35"/>
      <c r="P5793" s="35">
        <v>2280000</v>
      </c>
      <c r="Q5793" s="33" t="s">
        <v>4723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3747</v>
      </c>
      <c r="L5794" s="34">
        <v>2</v>
      </c>
      <c r="M5794" s="35"/>
      <c r="N5794" s="33"/>
      <c r="O5794" s="35"/>
      <c r="P5794" s="35">
        <v>1548000</v>
      </c>
      <c r="Q5794" s="33" t="s">
        <v>3748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2347</v>
      </c>
      <c r="L5795" s="34">
        <v>1</v>
      </c>
      <c r="M5795" s="35"/>
      <c r="N5795" s="33"/>
      <c r="O5795" s="35"/>
      <c r="P5795" s="35">
        <v>850000</v>
      </c>
      <c r="Q5795" s="33" t="s">
        <v>3828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4816</v>
      </c>
      <c r="H5797" s="33" t="s">
        <v>4817</v>
      </c>
      <c r="I5797" s="32">
        <v>44811</v>
      </c>
      <c r="J5797" s="33"/>
      <c r="K5797" s="33" t="s">
        <v>627</v>
      </c>
      <c r="L5797" s="34">
        <v>2</v>
      </c>
      <c r="M5797" s="35"/>
      <c r="N5797" s="33"/>
      <c r="O5797" s="35"/>
      <c r="P5797" s="35">
        <v>2008800</v>
      </c>
      <c r="Q5797" s="33" t="s">
        <v>3833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3833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3833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4818</v>
      </c>
      <c r="L5800" s="34">
        <v>1</v>
      </c>
      <c r="M5800" s="35"/>
      <c r="N5800" s="33"/>
      <c r="O5800" s="35"/>
      <c r="P5800" s="35">
        <v>2592000</v>
      </c>
      <c r="Q5800" s="33" t="s">
        <v>4100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4819</v>
      </c>
      <c r="L5801" s="34">
        <v>1</v>
      </c>
      <c r="M5801" s="35"/>
      <c r="N5801" s="33"/>
      <c r="O5801" s="35"/>
      <c r="P5801" s="35">
        <v>2880000</v>
      </c>
      <c r="Q5801" s="33" t="s">
        <v>4100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4820</v>
      </c>
      <c r="L5802" s="34">
        <v>1</v>
      </c>
      <c r="M5802" s="35"/>
      <c r="N5802" s="33"/>
      <c r="O5802" s="35"/>
      <c r="P5802" s="35">
        <v>2880000</v>
      </c>
      <c r="Q5802" s="33" t="s">
        <v>4100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4821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1908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4822</v>
      </c>
      <c r="F5806" s="33" t="s">
        <v>28</v>
      </c>
      <c r="G5806" s="33" t="s">
        <v>4823</v>
      </c>
      <c r="H5806" s="33"/>
      <c r="I5806" s="32">
        <v>44810</v>
      </c>
      <c r="J5806" s="33"/>
      <c r="K5806" s="33" t="s">
        <v>1378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3776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1383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3693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4824</v>
      </c>
      <c r="H5809" s="33" t="s">
        <v>4825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3836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1027</v>
      </c>
      <c r="L5810" s="34">
        <v>1</v>
      </c>
      <c r="M5810" s="35"/>
      <c r="N5810" s="33"/>
      <c r="O5810" s="35"/>
      <c r="P5810" s="35">
        <v>1274400</v>
      </c>
      <c r="Q5810" s="33" t="s">
        <v>4826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1856</v>
      </c>
      <c r="L5811" s="34">
        <v>1</v>
      </c>
      <c r="M5811" s="35"/>
      <c r="N5811" s="33"/>
      <c r="O5811" s="35"/>
      <c r="P5811" s="35">
        <v>1150000</v>
      </c>
      <c r="Q5811" s="33" t="s">
        <v>3922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3830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4827</v>
      </c>
      <c r="L5813" s="34">
        <v>1</v>
      </c>
      <c r="M5813" s="35"/>
      <c r="N5813" s="33"/>
      <c r="O5813" s="35"/>
      <c r="P5813" s="35">
        <v>840000</v>
      </c>
      <c r="Q5813" s="33" t="s">
        <v>4828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1878</v>
      </c>
      <c r="L5814" s="34">
        <v>1</v>
      </c>
      <c r="M5814" s="35"/>
      <c r="N5814" s="33"/>
      <c r="O5814" s="35"/>
      <c r="P5814" s="35">
        <v>840000</v>
      </c>
      <c r="Q5814" s="33" t="s">
        <v>3829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2080</v>
      </c>
      <c r="L5815" s="34">
        <v>2</v>
      </c>
      <c r="M5815" s="35"/>
      <c r="N5815" s="33"/>
      <c r="O5815" s="35"/>
      <c r="P5815" s="35">
        <v>2352000</v>
      </c>
      <c r="Q5815" s="33" t="s">
        <v>3836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2585</v>
      </c>
      <c r="L5816" s="34">
        <v>3</v>
      </c>
      <c r="M5816" s="35"/>
      <c r="N5816" s="33"/>
      <c r="O5816" s="35"/>
      <c r="P5816" s="35">
        <v>2280000</v>
      </c>
      <c r="Q5816" s="33" t="s">
        <v>3893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2047</v>
      </c>
      <c r="L5817" s="34">
        <v>1</v>
      </c>
      <c r="M5817" s="35"/>
      <c r="N5817" s="33"/>
      <c r="O5817" s="35"/>
      <c r="P5817" s="35">
        <v>504000</v>
      </c>
      <c r="Q5817" s="33" t="s">
        <v>4371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3477</v>
      </c>
      <c r="L5818" s="34">
        <v>1</v>
      </c>
      <c r="M5818" s="35"/>
      <c r="N5818" s="33"/>
      <c r="O5818" s="35"/>
      <c r="P5818" s="35">
        <v>1020000</v>
      </c>
      <c r="Q5818" s="33" t="s">
        <v>2301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2135</v>
      </c>
      <c r="L5819" s="34">
        <v>1</v>
      </c>
      <c r="M5819" s="35"/>
      <c r="N5819" s="33"/>
      <c r="O5819" s="35"/>
      <c r="P5819" s="35">
        <v>1416000</v>
      </c>
      <c r="Q5819" s="33" t="s">
        <v>2301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4829</v>
      </c>
      <c r="H5821" s="33" t="s">
        <v>4830</v>
      </c>
      <c r="I5821" s="32">
        <v>44813</v>
      </c>
      <c r="J5821" s="33"/>
      <c r="K5821" s="33" t="s">
        <v>1620</v>
      </c>
      <c r="L5821" s="34">
        <v>1</v>
      </c>
      <c r="M5821" s="35"/>
      <c r="N5821" s="33"/>
      <c r="O5821" s="35"/>
      <c r="P5821" s="35">
        <v>980000</v>
      </c>
      <c r="Q5821" s="33" t="s">
        <v>4831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1154</v>
      </c>
      <c r="L5822" s="34">
        <v>1</v>
      </c>
      <c r="M5822" s="35"/>
      <c r="N5822" s="33"/>
      <c r="O5822" s="35"/>
      <c r="P5822" s="35">
        <v>800000</v>
      </c>
      <c r="Q5822" s="33" t="s">
        <v>3828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2080</v>
      </c>
      <c r="L5823" s="34">
        <v>2</v>
      </c>
      <c r="M5823" s="35"/>
      <c r="N5823" s="33"/>
      <c r="O5823" s="35"/>
      <c r="P5823" s="35">
        <v>2352000</v>
      </c>
      <c r="Q5823" s="33" t="s">
        <v>3836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4079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3833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634</v>
      </c>
      <c r="L5826" s="34">
        <v>2</v>
      </c>
      <c r="M5826" s="35"/>
      <c r="N5826" s="33"/>
      <c r="O5826" s="35"/>
      <c r="P5826" s="35">
        <v>1380000</v>
      </c>
      <c r="Q5826" s="33" t="s">
        <v>3889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3836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2279</v>
      </c>
      <c r="L5828" s="34">
        <v>2</v>
      </c>
      <c r="M5828" s="35"/>
      <c r="N5828" s="33"/>
      <c r="O5828" s="35"/>
      <c r="P5828" s="35">
        <v>1050000</v>
      </c>
      <c r="Q5828" s="33" t="s">
        <v>4832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4833</v>
      </c>
      <c r="H5830" s="33" t="s">
        <v>4834</v>
      </c>
      <c r="I5830" s="32">
        <v>44813</v>
      </c>
      <c r="J5830" s="33"/>
      <c r="K5830" s="33" t="s">
        <v>2279</v>
      </c>
      <c r="L5830" s="34">
        <v>1</v>
      </c>
      <c r="M5830" s="35"/>
      <c r="N5830" s="33"/>
      <c r="O5830" s="35"/>
      <c r="P5830" s="35">
        <v>1050000</v>
      </c>
      <c r="Q5830" s="33" t="s">
        <v>3738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4835</v>
      </c>
      <c r="L5831" s="34">
        <v>3</v>
      </c>
      <c r="M5831" s="35"/>
      <c r="N5831" s="33"/>
      <c r="O5831" s="35"/>
      <c r="P5831" s="35">
        <v>2256000</v>
      </c>
      <c r="Q5831" s="33" t="s">
        <v>3889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3830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3830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4383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1154</v>
      </c>
      <c r="L5835" s="34">
        <v>2</v>
      </c>
      <c r="M5835" s="35"/>
      <c r="N5835" s="33"/>
      <c r="O5835" s="35"/>
      <c r="P5835" s="35">
        <v>800000</v>
      </c>
      <c r="Q5835" s="33" t="s">
        <v>3828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4836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3126</v>
      </c>
      <c r="O5837" s="35">
        <v>2050</v>
      </c>
      <c r="P5837" s="35"/>
      <c r="Q5837" s="33" t="s">
        <v>3939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3126</v>
      </c>
      <c r="O5838" s="35">
        <v>3050</v>
      </c>
      <c r="P5838" s="35"/>
      <c r="Q5838" s="33" t="s">
        <v>4837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4838</v>
      </c>
      <c r="L5839" s="34">
        <v>1</v>
      </c>
      <c r="M5839" s="35">
        <v>1000</v>
      </c>
      <c r="N5839" s="33" t="s">
        <v>3126</v>
      </c>
      <c r="O5839" s="35">
        <v>3000</v>
      </c>
      <c r="P5839" s="35"/>
      <c r="Q5839" s="33" t="s">
        <v>3939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4839</v>
      </c>
      <c r="L5840" s="34">
        <v>1</v>
      </c>
      <c r="M5840" s="35">
        <v>500</v>
      </c>
      <c r="N5840" s="33" t="s">
        <v>3126</v>
      </c>
      <c r="O5840" s="35">
        <v>4300</v>
      </c>
      <c r="P5840" s="35"/>
      <c r="Q5840" s="33" t="s">
        <v>3941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4840</v>
      </c>
      <c r="H5842" s="33"/>
      <c r="I5842" s="32">
        <v>44810</v>
      </c>
      <c r="J5842" s="33"/>
      <c r="K5842" s="33" t="s">
        <v>4366</v>
      </c>
      <c r="L5842" s="34">
        <v>1</v>
      </c>
      <c r="M5842" s="35">
        <v>48</v>
      </c>
      <c r="N5842" s="33" t="s">
        <v>511</v>
      </c>
      <c r="O5842" s="35">
        <v>17600</v>
      </c>
      <c r="P5842" s="35"/>
      <c r="Q5842" s="33" t="s">
        <v>4233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511</v>
      </c>
      <c r="O5843" s="35">
        <v>17600</v>
      </c>
      <c r="P5843" s="35"/>
      <c r="Q5843" s="33" t="s">
        <v>4233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4367</v>
      </c>
      <c r="L5844" s="34">
        <v>1</v>
      </c>
      <c r="M5844" s="35">
        <v>48</v>
      </c>
      <c r="N5844" s="33" t="s">
        <v>511</v>
      </c>
      <c r="O5844" s="35">
        <v>17600</v>
      </c>
      <c r="P5844" s="35"/>
      <c r="Q5844" s="33" t="s">
        <v>4233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4365</v>
      </c>
      <c r="L5845" s="34">
        <v>1</v>
      </c>
      <c r="M5845" s="35">
        <v>48</v>
      </c>
      <c r="N5845" s="33" t="s">
        <v>511</v>
      </c>
      <c r="O5845" s="35">
        <v>17600</v>
      </c>
      <c r="P5845" s="35"/>
      <c r="Q5845" s="33" t="s">
        <v>4233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4841</v>
      </c>
      <c r="H5847" s="33"/>
      <c r="I5847" s="32">
        <v>44810</v>
      </c>
      <c r="J5847" s="33"/>
      <c r="K5847" s="33" t="s">
        <v>4838</v>
      </c>
      <c r="L5847" s="34">
        <v>3</v>
      </c>
      <c r="M5847" s="35">
        <v>3000</v>
      </c>
      <c r="N5847" s="33" t="s">
        <v>3126</v>
      </c>
      <c r="O5847" s="35">
        <v>3000</v>
      </c>
      <c r="P5847" s="35"/>
      <c r="Q5847" s="33" t="s">
        <v>3939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3126</v>
      </c>
      <c r="O5848" s="35">
        <v>4200</v>
      </c>
      <c r="P5848" s="35"/>
      <c r="Q5848" s="33" t="s">
        <v>3941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1908</v>
      </c>
      <c r="O5849" s="35">
        <v>34500</v>
      </c>
      <c r="P5849" s="35"/>
      <c r="Q5849" s="33" t="s">
        <v>4842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3090</v>
      </c>
      <c r="O5850" s="35">
        <v>183600</v>
      </c>
      <c r="P5850" s="35"/>
      <c r="Q5850" s="33" t="s">
        <v>3830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774</v>
      </c>
      <c r="L5851" s="34">
        <v>1</v>
      </c>
      <c r="M5851" s="35">
        <v>120</v>
      </c>
      <c r="N5851" s="33" t="s">
        <v>1908</v>
      </c>
      <c r="O5851" s="35">
        <v>30600</v>
      </c>
      <c r="P5851" s="35"/>
      <c r="Q5851" s="33" t="s">
        <v>4647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4843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511</v>
      </c>
      <c r="O5853" s="35">
        <v>20500</v>
      </c>
      <c r="P5853" s="35"/>
      <c r="Q5853" s="33" t="s">
        <v>3715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1213</v>
      </c>
      <c r="L5854" s="34">
        <v>1</v>
      </c>
      <c r="M5854" s="35">
        <v>50</v>
      </c>
      <c r="N5854" s="33" t="s">
        <v>1112</v>
      </c>
      <c r="O5854" s="35">
        <v>28300</v>
      </c>
      <c r="P5854" s="35"/>
      <c r="Q5854" s="33" t="s">
        <v>4142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3090</v>
      </c>
      <c r="O5855" s="35">
        <v>104400</v>
      </c>
      <c r="P5855" s="35"/>
      <c r="Q5855" s="33" t="s">
        <v>3564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1165</v>
      </c>
      <c r="L5856" s="34">
        <v>1</v>
      </c>
      <c r="M5856" s="35">
        <v>144</v>
      </c>
      <c r="N5856" s="33" t="s">
        <v>2004</v>
      </c>
      <c r="O5856" s="35">
        <v>10600</v>
      </c>
      <c r="P5856" s="35"/>
      <c r="Q5856" s="33" t="s">
        <v>3566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511</v>
      </c>
      <c r="O5857" s="35">
        <v>4100</v>
      </c>
      <c r="P5857" s="35"/>
      <c r="Q5857" s="33" t="s">
        <v>3715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3126</v>
      </c>
      <c r="O5858" s="35">
        <v>4200</v>
      </c>
      <c r="P5858" s="35"/>
      <c r="Q5858" s="33" t="s">
        <v>3941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4838</v>
      </c>
      <c r="L5859" s="34">
        <v>1</v>
      </c>
      <c r="M5859" s="35">
        <v>1000</v>
      </c>
      <c r="N5859" s="33" t="s">
        <v>3126</v>
      </c>
      <c r="O5859" s="35">
        <v>3000</v>
      </c>
      <c r="P5859" s="35"/>
      <c r="Q5859" s="33" t="s">
        <v>3939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3126</v>
      </c>
      <c r="O5860" s="35">
        <v>2050</v>
      </c>
      <c r="P5860" s="35"/>
      <c r="Q5860" s="33" t="s">
        <v>3939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803</v>
      </c>
      <c r="L5861" s="34">
        <v>1</v>
      </c>
      <c r="M5861" s="35">
        <v>50</v>
      </c>
      <c r="N5861" s="33" t="s">
        <v>1112</v>
      </c>
      <c r="O5861" s="35">
        <v>32000</v>
      </c>
      <c r="P5861" s="35"/>
      <c r="Q5861" s="33" t="s">
        <v>4189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4956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1568</v>
      </c>
      <c r="O5863" s="35">
        <v>24000</v>
      </c>
      <c r="P5863" s="35"/>
      <c r="Q5863" s="33" t="s">
        <v>722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605</v>
      </c>
      <c r="F5865" s="33" t="s">
        <v>28</v>
      </c>
      <c r="G5865" s="33" t="s">
        <v>4844</v>
      </c>
      <c r="H5865" s="33"/>
      <c r="I5865" s="32">
        <v>44810</v>
      </c>
      <c r="J5865" s="33"/>
      <c r="K5865" s="33" t="s">
        <v>934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4092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610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3693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4845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3693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614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4092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612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3782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3644</v>
      </c>
      <c r="F5871" s="33" t="s">
        <v>28</v>
      </c>
      <c r="G5871" s="33" t="s">
        <v>4846</v>
      </c>
      <c r="H5871" s="33"/>
      <c r="I5871" s="32">
        <v>44812</v>
      </c>
      <c r="J5871" s="33"/>
      <c r="K5871" s="33" t="s">
        <v>4412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3584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4847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3872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4848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3584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4410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3584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4411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3584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4413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3584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4413</v>
      </c>
      <c r="L5877" s="34"/>
      <c r="M5877" s="35">
        <v>48</v>
      </c>
      <c r="N5877" s="33" t="s">
        <v>511</v>
      </c>
      <c r="O5877" s="35">
        <v>27000</v>
      </c>
      <c r="P5877" s="35"/>
      <c r="Q5877" s="33" t="s">
        <v>3584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4849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2004</v>
      </c>
      <c r="O5879" s="35">
        <v>11600</v>
      </c>
      <c r="P5879" s="35"/>
      <c r="Q5879" s="33" t="s">
        <v>3566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2307</v>
      </c>
      <c r="L5880" s="34"/>
      <c r="M5880" s="35">
        <v>4</v>
      </c>
      <c r="N5880" s="33" t="s">
        <v>1908</v>
      </c>
      <c r="O5880" s="35">
        <v>27600</v>
      </c>
      <c r="P5880" s="35"/>
      <c r="Q5880" s="33" t="s">
        <v>3570</v>
      </c>
      <c r="R5880" s="36">
        <v>0.1</v>
      </c>
      <c r="S5880" s="36">
        <v>0.05</v>
      </c>
      <c r="T5880" s="35"/>
      <c r="U5880" s="37" t="s">
        <v>4850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1591</v>
      </c>
      <c r="L5881" s="34">
        <v>1</v>
      </c>
      <c r="M5881" s="35">
        <v>24</v>
      </c>
      <c r="N5881" s="33" t="s">
        <v>1908</v>
      </c>
      <c r="O5881" s="35">
        <v>162000</v>
      </c>
      <c r="P5881" s="35"/>
      <c r="Q5881" s="33" t="s">
        <v>3567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1908</v>
      </c>
      <c r="O5882" s="35"/>
      <c r="P5882" s="35"/>
      <c r="Q5882" s="33" t="s">
        <v>3568</v>
      </c>
      <c r="R5882" s="36"/>
      <c r="S5882" s="36"/>
      <c r="T5882" s="35">
        <v>94392</v>
      </c>
      <c r="U5882" s="37" t="s">
        <v>1630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4851</v>
      </c>
      <c r="H5884" s="33"/>
      <c r="I5884" s="32">
        <v>44812</v>
      </c>
      <c r="J5884" s="33"/>
      <c r="K5884" s="33" t="s">
        <v>1797</v>
      </c>
      <c r="L5884" s="34">
        <v>1</v>
      </c>
      <c r="M5884" s="35">
        <v>576</v>
      </c>
      <c r="N5884" s="33" t="s">
        <v>511</v>
      </c>
      <c r="O5884" s="35">
        <v>1550</v>
      </c>
      <c r="P5884" s="35"/>
      <c r="Q5884" s="33" t="s">
        <v>4852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1213</v>
      </c>
      <c r="L5885" s="34">
        <v>5</v>
      </c>
      <c r="M5885" s="35">
        <v>250</v>
      </c>
      <c r="N5885" s="33" t="s">
        <v>1112</v>
      </c>
      <c r="O5885" s="35">
        <v>28300</v>
      </c>
      <c r="P5885" s="35"/>
      <c r="Q5885" s="33" t="s">
        <v>4142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511</v>
      </c>
      <c r="O5886" s="35">
        <v>22000</v>
      </c>
      <c r="P5886" s="35"/>
      <c r="Q5886" s="33" t="s">
        <v>3715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511</v>
      </c>
      <c r="O5887" s="35">
        <v>20500</v>
      </c>
      <c r="P5887" s="35"/>
      <c r="Q5887" s="33" t="s">
        <v>3715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4365</v>
      </c>
      <c r="L5888" s="34">
        <v>1</v>
      </c>
      <c r="M5888" s="35">
        <v>48</v>
      </c>
      <c r="N5888" s="33" t="s">
        <v>511</v>
      </c>
      <c r="O5888" s="35">
        <v>17600</v>
      </c>
      <c r="P5888" s="35"/>
      <c r="Q5888" s="33" t="s">
        <v>4233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4366</v>
      </c>
      <c r="L5889" s="34">
        <v>1</v>
      </c>
      <c r="M5889" s="35">
        <v>48</v>
      </c>
      <c r="N5889" s="33" t="s">
        <v>511</v>
      </c>
      <c r="O5889" s="35">
        <v>17600</v>
      </c>
      <c r="P5889" s="35"/>
      <c r="Q5889" s="33" t="s">
        <v>4233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511</v>
      </c>
      <c r="O5890" s="35">
        <v>17600</v>
      </c>
      <c r="P5890" s="35"/>
      <c r="Q5890" s="33" t="s">
        <v>4233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4367</v>
      </c>
      <c r="L5891" s="34">
        <v>1</v>
      </c>
      <c r="M5891" s="35">
        <v>48</v>
      </c>
      <c r="N5891" s="33" t="s">
        <v>511</v>
      </c>
      <c r="O5891" s="35">
        <v>17600</v>
      </c>
      <c r="P5891" s="35"/>
      <c r="Q5891" s="33" t="s">
        <v>4233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4853</v>
      </c>
      <c r="H5893" s="33"/>
      <c r="I5893" s="32">
        <v>44813</v>
      </c>
      <c r="J5893" s="33"/>
      <c r="K5893" s="33" t="s">
        <v>2357</v>
      </c>
      <c r="L5893" s="34">
        <v>2</v>
      </c>
      <c r="M5893" s="35">
        <v>24</v>
      </c>
      <c r="N5893" s="33" t="s">
        <v>511</v>
      </c>
      <c r="O5893" s="35">
        <v>97000</v>
      </c>
      <c r="P5893" s="35"/>
      <c r="Q5893" s="33" t="s">
        <v>2052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1475</v>
      </c>
      <c r="L5894" s="34">
        <v>2</v>
      </c>
      <c r="M5894" s="35">
        <v>24</v>
      </c>
      <c r="N5894" s="33" t="s">
        <v>511</v>
      </c>
      <c r="O5894" s="35">
        <v>95000</v>
      </c>
      <c r="P5894" s="35"/>
      <c r="Q5894" s="33" t="s">
        <v>4854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4146</v>
      </c>
      <c r="L5895" s="34">
        <v>1</v>
      </c>
      <c r="M5895" s="35">
        <v>288</v>
      </c>
      <c r="N5895" s="33" t="s">
        <v>511</v>
      </c>
      <c r="O5895" s="35">
        <v>2500</v>
      </c>
      <c r="P5895" s="35"/>
      <c r="Q5895" s="33" t="s">
        <v>3751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1213</v>
      </c>
      <c r="L5896" s="34">
        <v>2</v>
      </c>
      <c r="M5896" s="35">
        <v>100</v>
      </c>
      <c r="N5896" s="33" t="s">
        <v>1112</v>
      </c>
      <c r="O5896" s="35">
        <v>28300</v>
      </c>
      <c r="P5896" s="35"/>
      <c r="Q5896" s="33" t="s">
        <v>4142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1112</v>
      </c>
      <c r="O5897" s="35">
        <v>34100</v>
      </c>
      <c r="P5897" s="35"/>
      <c r="Q5897" s="33" t="s">
        <v>4141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511</v>
      </c>
      <c r="O5898" s="35">
        <v>2100</v>
      </c>
      <c r="P5898" s="35"/>
      <c r="Q5898" s="33" t="s">
        <v>4144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785</v>
      </c>
      <c r="L5899" s="34">
        <v>1</v>
      </c>
      <c r="M5899" s="35">
        <v>24</v>
      </c>
      <c r="N5899" s="33" t="s">
        <v>1908</v>
      </c>
      <c r="O5899" s="35">
        <v>88200</v>
      </c>
      <c r="P5899" s="35"/>
      <c r="Q5899" s="33" t="s">
        <v>3567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1860</v>
      </c>
      <c r="L5900" s="34">
        <v>1</v>
      </c>
      <c r="M5900" s="35">
        <v>60</v>
      </c>
      <c r="N5900" s="33" t="s">
        <v>3090</v>
      </c>
      <c r="O5900" s="35">
        <v>27600</v>
      </c>
      <c r="P5900" s="35"/>
      <c r="Q5900" s="33" t="s">
        <v>4855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2307</v>
      </c>
      <c r="L5901" s="34"/>
      <c r="M5901" s="35">
        <v>2</v>
      </c>
      <c r="N5901" s="33" t="s">
        <v>1908</v>
      </c>
      <c r="O5901" s="35">
        <v>27600</v>
      </c>
      <c r="P5901" s="35"/>
      <c r="Q5901" s="33" t="s">
        <v>3570</v>
      </c>
      <c r="R5901" s="36">
        <v>0.1</v>
      </c>
      <c r="S5901" s="36">
        <v>0.05</v>
      </c>
      <c r="T5901" s="35">
        <v>47196</v>
      </c>
      <c r="U5901" s="37" t="s">
        <v>4856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3393</v>
      </c>
      <c r="F5903" s="33" t="s">
        <v>28</v>
      </c>
      <c r="G5903" s="33" t="s">
        <v>4857</v>
      </c>
      <c r="H5903" s="33"/>
      <c r="I5903" s="32">
        <v>44817</v>
      </c>
      <c r="J5903" s="33"/>
      <c r="K5903" s="33" t="s">
        <v>4858</v>
      </c>
      <c r="L5903" s="34">
        <v>5</v>
      </c>
      <c r="M5903" s="35">
        <v>480</v>
      </c>
      <c r="N5903" s="33" t="s">
        <v>511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4859</v>
      </c>
      <c r="L5904" s="34">
        <v>5</v>
      </c>
      <c r="M5904" s="35">
        <v>480</v>
      </c>
      <c r="N5904" s="33" t="s">
        <v>511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4860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1908</v>
      </c>
      <c r="O5906" s="35">
        <v>26780</v>
      </c>
      <c r="P5906" s="35"/>
      <c r="Q5906" s="33" t="s">
        <v>4183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4861</v>
      </c>
      <c r="H5908" s="33"/>
      <c r="I5908" s="32">
        <v>44810</v>
      </c>
      <c r="J5908" s="33"/>
      <c r="K5908" s="33" t="s">
        <v>4862</v>
      </c>
      <c r="L5908" s="34">
        <v>2</v>
      </c>
      <c r="M5908" s="35">
        <v>384</v>
      </c>
      <c r="N5908" s="33" t="s">
        <v>511</v>
      </c>
      <c r="O5908" s="35">
        <v>7500</v>
      </c>
      <c r="P5908" s="35"/>
      <c r="Q5908" s="33" t="s">
        <v>702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4863</v>
      </c>
      <c r="L5909" s="34">
        <v>2</v>
      </c>
      <c r="M5909" s="35">
        <v>384</v>
      </c>
      <c r="N5909" s="33" t="s">
        <v>511</v>
      </c>
      <c r="O5909" s="35">
        <v>7500</v>
      </c>
      <c r="P5909" s="35"/>
      <c r="Q5909" s="33" t="s">
        <v>702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4864</v>
      </c>
      <c r="L5910" s="34">
        <v>2</v>
      </c>
      <c r="M5910" s="35">
        <v>384</v>
      </c>
      <c r="N5910" s="33" t="s">
        <v>511</v>
      </c>
      <c r="O5910" s="35">
        <v>7500</v>
      </c>
      <c r="P5910" s="35"/>
      <c r="Q5910" s="33" t="s">
        <v>702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4865</v>
      </c>
      <c r="L5911" s="34">
        <v>2</v>
      </c>
      <c r="M5911" s="35">
        <v>384</v>
      </c>
      <c r="N5911" s="33" t="s">
        <v>511</v>
      </c>
      <c r="O5911" s="35">
        <v>7500</v>
      </c>
      <c r="P5911" s="35"/>
      <c r="Q5911" s="33" t="s">
        <v>702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4866</v>
      </c>
      <c r="L5912" s="34">
        <v>2</v>
      </c>
      <c r="M5912" s="35">
        <v>384</v>
      </c>
      <c r="N5912" s="33" t="s">
        <v>511</v>
      </c>
      <c r="O5912" s="35">
        <v>7500</v>
      </c>
      <c r="P5912" s="35"/>
      <c r="Q5912" s="33" t="s">
        <v>702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4867</v>
      </c>
      <c r="L5913" s="34">
        <v>2</v>
      </c>
      <c r="M5913" s="35">
        <v>384</v>
      </c>
      <c r="N5913" s="33" t="s">
        <v>511</v>
      </c>
      <c r="O5913" s="35">
        <v>7500</v>
      </c>
      <c r="P5913" s="35"/>
      <c r="Q5913" s="33" t="s">
        <v>702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4868</v>
      </c>
      <c r="L5914" s="34">
        <v>2</v>
      </c>
      <c r="M5914" s="35">
        <v>384</v>
      </c>
      <c r="N5914" s="33" t="s">
        <v>511</v>
      </c>
      <c r="O5914" s="35">
        <v>7500</v>
      </c>
      <c r="P5914" s="35"/>
      <c r="Q5914" s="33" t="s">
        <v>702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4869</v>
      </c>
      <c r="H5916" s="33"/>
      <c r="I5916" s="32">
        <v>44810</v>
      </c>
      <c r="J5916" s="33"/>
      <c r="K5916" s="33" t="s">
        <v>4866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702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4868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702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4870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702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4865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702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4866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702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4867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702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4868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702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4871</v>
      </c>
      <c r="H5924" s="33"/>
      <c r="I5924" s="32">
        <v>44810</v>
      </c>
      <c r="J5924" s="33"/>
      <c r="K5924" s="33" t="s">
        <v>4872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4873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4874</v>
      </c>
      <c r="H5926" s="33"/>
      <c r="I5926" s="32">
        <v>44811</v>
      </c>
      <c r="J5926" s="33"/>
      <c r="K5926" s="33" t="s">
        <v>4875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4138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4876</v>
      </c>
      <c r="H5928" s="33"/>
      <c r="I5928" s="32">
        <v>44813</v>
      </c>
      <c r="J5928" s="33"/>
      <c r="K5928" s="33" t="s">
        <v>4877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4138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4878</v>
      </c>
      <c r="H5930" s="33"/>
      <c r="I5930" s="32">
        <v>44812</v>
      </c>
      <c r="J5930" s="33"/>
      <c r="K5930" s="33" t="s">
        <v>4137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4138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4879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4138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4880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4138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4881</v>
      </c>
      <c r="H5934" s="33" t="s">
        <v>4882</v>
      </c>
      <c r="I5934" s="32">
        <v>44814</v>
      </c>
      <c r="J5934" s="33"/>
      <c r="K5934" s="33" t="s">
        <v>1452</v>
      </c>
      <c r="L5934" s="34">
        <v>2</v>
      </c>
      <c r="M5934" s="35"/>
      <c r="N5934" s="33"/>
      <c r="O5934" s="35"/>
      <c r="P5934" s="35">
        <v>2052000</v>
      </c>
      <c r="Q5934" s="33" t="s">
        <v>3833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3745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4192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4957</v>
      </c>
      <c r="H5938" s="33" t="s">
        <v>4883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3830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1452</v>
      </c>
      <c r="L5939" s="34">
        <v>1</v>
      </c>
      <c r="M5939" s="35"/>
      <c r="N5939" s="33"/>
      <c r="O5939" s="35"/>
      <c r="P5939" s="35">
        <v>2052000</v>
      </c>
      <c r="Q5939" s="33" t="s">
        <v>3833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3836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4884</v>
      </c>
      <c r="L5941" s="34">
        <v>1</v>
      </c>
      <c r="M5941" s="35"/>
      <c r="N5941" s="33"/>
      <c r="O5941" s="35"/>
      <c r="P5941" s="35">
        <v>5702400</v>
      </c>
      <c r="Q5941" s="33" t="s">
        <v>3830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4885</v>
      </c>
      <c r="L5942" s="34">
        <v>1</v>
      </c>
      <c r="M5942" s="35"/>
      <c r="N5942" s="33"/>
      <c r="O5942" s="35"/>
      <c r="P5942" s="35">
        <v>5702400</v>
      </c>
      <c r="Q5942" s="33" t="s">
        <v>3830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4886</v>
      </c>
      <c r="H5944" s="33"/>
      <c r="I5944" s="32">
        <v>44813</v>
      </c>
      <c r="J5944" s="33"/>
      <c r="K5944" s="33" t="s">
        <v>2545</v>
      </c>
      <c r="L5944" s="34">
        <v>2</v>
      </c>
      <c r="M5944" s="35">
        <v>20</v>
      </c>
      <c r="N5944" s="33" t="s">
        <v>1908</v>
      </c>
      <c r="O5944" s="35">
        <v>116500</v>
      </c>
      <c r="P5944" s="35"/>
      <c r="Q5944" s="33" t="s">
        <v>3624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1908</v>
      </c>
      <c r="O5945" s="35">
        <v>130500</v>
      </c>
      <c r="P5945" s="35"/>
      <c r="Q5945" s="33" t="s">
        <v>3624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2547</v>
      </c>
      <c r="L5946" s="34">
        <v>2</v>
      </c>
      <c r="M5946" s="35">
        <v>20</v>
      </c>
      <c r="N5946" s="33" t="s">
        <v>1908</v>
      </c>
      <c r="O5946" s="35">
        <v>147500</v>
      </c>
      <c r="P5946" s="35"/>
      <c r="Q5946" s="33" t="s">
        <v>3624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2549</v>
      </c>
      <c r="L5947" s="34">
        <v>2</v>
      </c>
      <c r="M5947" s="35">
        <v>20</v>
      </c>
      <c r="N5947" s="33" t="s">
        <v>1908</v>
      </c>
      <c r="O5947" s="35">
        <v>242000</v>
      </c>
      <c r="P5947" s="35"/>
      <c r="Q5947" s="33" t="s">
        <v>3624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1217</v>
      </c>
      <c r="F5949" s="33" t="s">
        <v>28</v>
      </c>
      <c r="G5949" s="33" t="s">
        <v>4887</v>
      </c>
      <c r="H5949" s="33"/>
      <c r="I5949" s="32">
        <v>44813</v>
      </c>
      <c r="J5949" s="33"/>
      <c r="K5949" s="33" t="s">
        <v>3471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4540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4539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3630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1218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3723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1217</v>
      </c>
      <c r="F5953" s="33" t="s">
        <v>28</v>
      </c>
      <c r="G5953" s="33" t="s">
        <v>4888</v>
      </c>
      <c r="H5953" s="33"/>
      <c r="I5953" s="32">
        <v>44781</v>
      </c>
      <c r="J5953" s="33"/>
      <c r="K5953" s="33" t="s">
        <v>3471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4540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4889</v>
      </c>
      <c r="F5955" s="33" t="s">
        <v>28</v>
      </c>
      <c r="G5955" s="33" t="s">
        <v>4890</v>
      </c>
      <c r="H5955" s="33"/>
      <c r="I5955" s="32">
        <v>44817</v>
      </c>
      <c r="J5955" s="33"/>
      <c r="K5955" s="33" t="s">
        <v>4891</v>
      </c>
      <c r="L5955" s="34">
        <v>3</v>
      </c>
      <c r="M5955" s="35">
        <v>216</v>
      </c>
      <c r="N5955" s="33" t="s">
        <v>511</v>
      </c>
      <c r="O5955" s="35">
        <v>13000</v>
      </c>
      <c r="P5955" s="35"/>
      <c r="Q5955" s="33" t="s">
        <v>3929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4892</v>
      </c>
      <c r="H5957" s="33"/>
      <c r="I5957" s="32">
        <v>44813</v>
      </c>
      <c r="J5957" s="33"/>
      <c r="K5957" s="33" t="s">
        <v>1358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3591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1370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3591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4893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3600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4247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3600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4894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3600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4895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3600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4241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3600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4240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3600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4239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3600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4896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3600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4238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3600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4237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3600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4236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3600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4897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3600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4898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3600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4898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3600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4899</v>
      </c>
      <c r="F5974" s="33" t="s">
        <v>28</v>
      </c>
      <c r="G5974" s="33" t="s">
        <v>4900</v>
      </c>
      <c r="H5974" s="33"/>
      <c r="I5974" s="32">
        <v>44816</v>
      </c>
      <c r="J5974" s="33"/>
      <c r="K5974" s="33" t="s">
        <v>4901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4263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4902</v>
      </c>
      <c r="H5976" s="33" t="s">
        <v>4903</v>
      </c>
      <c r="I5976" s="32">
        <v>44818</v>
      </c>
      <c r="J5976" s="33"/>
      <c r="K5976" s="33" t="s">
        <v>3412</v>
      </c>
      <c r="L5976" s="34">
        <v>1</v>
      </c>
      <c r="M5976" s="35"/>
      <c r="N5976" s="33"/>
      <c r="O5976" s="35"/>
      <c r="P5976" s="35">
        <v>980000</v>
      </c>
      <c r="Q5976" s="33" t="s">
        <v>4831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4904</v>
      </c>
      <c r="L5977" s="34">
        <v>4</v>
      </c>
      <c r="M5977" s="35"/>
      <c r="N5977" s="33"/>
      <c r="O5977" s="35"/>
      <c r="P5977" s="35">
        <v>462000</v>
      </c>
      <c r="Q5977" s="33" t="s">
        <v>2301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3726</v>
      </c>
      <c r="L5978" s="34">
        <v>2</v>
      </c>
      <c r="M5978" s="35"/>
      <c r="N5978" s="33"/>
      <c r="O5978" s="35"/>
      <c r="P5978" s="35">
        <v>1069200</v>
      </c>
      <c r="Q5978" s="33" t="s">
        <v>4826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1448</v>
      </c>
      <c r="L5979" s="34">
        <v>1</v>
      </c>
      <c r="M5979" s="35"/>
      <c r="N5979" s="33"/>
      <c r="O5979" s="35"/>
      <c r="P5979" s="35">
        <v>3096000</v>
      </c>
      <c r="Q5979" s="33" t="s">
        <v>4695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1451</v>
      </c>
      <c r="L5980" s="34">
        <v>1</v>
      </c>
      <c r="M5980" s="35"/>
      <c r="N5980" s="33"/>
      <c r="O5980" s="35"/>
      <c r="P5980" s="35">
        <v>2976000</v>
      </c>
      <c r="Q5980" s="33" t="s">
        <v>4695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4905</v>
      </c>
      <c r="L5981" s="34">
        <v>1</v>
      </c>
      <c r="M5981" s="35"/>
      <c r="N5981" s="33"/>
      <c r="O5981" s="35"/>
      <c r="P5981" s="35">
        <v>1672500</v>
      </c>
      <c r="Q5981" s="33" t="s">
        <v>3892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4906</v>
      </c>
      <c r="L5982" s="34">
        <v>3</v>
      </c>
      <c r="M5982" s="35"/>
      <c r="N5982" s="33"/>
      <c r="O5982" s="35"/>
      <c r="P5982" s="35">
        <v>1995000</v>
      </c>
      <c r="Q5982" s="33" t="s">
        <v>3892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4907</v>
      </c>
      <c r="L5983" s="34">
        <v>1</v>
      </c>
      <c r="M5983" s="35"/>
      <c r="N5983" s="33"/>
      <c r="O5983" s="35"/>
      <c r="P5983" s="35">
        <v>1530000</v>
      </c>
      <c r="Q5983" s="33" t="s">
        <v>3893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4908</v>
      </c>
      <c r="L5984" s="34">
        <v>1</v>
      </c>
      <c r="M5984" s="35"/>
      <c r="N5984" s="33"/>
      <c r="O5984" s="35"/>
      <c r="P5984" s="35">
        <v>2028000</v>
      </c>
      <c r="Q5984" s="33" t="s">
        <v>3893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4909</v>
      </c>
      <c r="L5985" s="34">
        <v>1</v>
      </c>
      <c r="M5985" s="35"/>
      <c r="N5985" s="33"/>
      <c r="O5985" s="35"/>
      <c r="P5985" s="35">
        <v>2340000</v>
      </c>
      <c r="Q5985" s="33" t="s">
        <v>3893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4910</v>
      </c>
      <c r="H5987" s="33" t="s">
        <v>4911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3833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4884</v>
      </c>
      <c r="L5988" s="34">
        <v>1</v>
      </c>
      <c r="M5988" s="35"/>
      <c r="N5988" s="33"/>
      <c r="O5988" s="35"/>
      <c r="P5988" s="35">
        <v>5702400</v>
      </c>
      <c r="Q5988" s="33" t="s">
        <v>3830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4912</v>
      </c>
      <c r="H5990" s="33"/>
      <c r="I5990" s="32">
        <v>44817</v>
      </c>
      <c r="J5990" s="33"/>
      <c r="K5990" s="33" t="s">
        <v>808</v>
      </c>
      <c r="L5990" s="34">
        <v>1</v>
      </c>
      <c r="M5990" s="35">
        <v>720</v>
      </c>
      <c r="N5990" s="33" t="s">
        <v>511</v>
      </c>
      <c r="O5990" s="35">
        <v>4600</v>
      </c>
      <c r="P5990" s="35"/>
      <c r="Q5990" s="33" t="s">
        <v>3563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774</v>
      </c>
      <c r="L5991" s="34">
        <v>1</v>
      </c>
      <c r="M5991" s="35">
        <v>120</v>
      </c>
      <c r="N5991" s="33" t="s">
        <v>1908</v>
      </c>
      <c r="O5991" s="35">
        <v>30600</v>
      </c>
      <c r="P5991" s="35"/>
      <c r="Q5991" s="33" t="s">
        <v>4647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3090</v>
      </c>
      <c r="O5992" s="35">
        <v>183600</v>
      </c>
      <c r="P5992" s="35"/>
      <c r="Q5992" s="33" t="s">
        <v>3830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1794</v>
      </c>
      <c r="L5993" s="34">
        <v>5</v>
      </c>
      <c r="M5993" s="35">
        <v>720</v>
      </c>
      <c r="N5993" s="33" t="s">
        <v>1908</v>
      </c>
      <c r="O5993" s="35">
        <v>17100</v>
      </c>
      <c r="P5993" s="35"/>
      <c r="Q5993" s="33" t="s">
        <v>4913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1908</v>
      </c>
      <c r="O5994" s="35">
        <v>34500</v>
      </c>
      <c r="P5994" s="35"/>
      <c r="Q5994" s="33" t="s">
        <v>4842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511</v>
      </c>
      <c r="O5995" s="35">
        <v>4100</v>
      </c>
      <c r="P5995" s="35"/>
      <c r="Q5995" s="33" t="s">
        <v>3715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549</v>
      </c>
      <c r="F5997" s="33" t="s">
        <v>58</v>
      </c>
      <c r="G5997" s="33" t="s">
        <v>4914</v>
      </c>
      <c r="H5997" s="33"/>
      <c r="I5997" s="32">
        <v>44816</v>
      </c>
      <c r="J5997" s="33"/>
      <c r="K5997" s="33" t="s">
        <v>4915</v>
      </c>
      <c r="L5997" s="34"/>
      <c r="M5997" s="35">
        <v>40</v>
      </c>
      <c r="N5997" s="33" t="s">
        <v>511</v>
      </c>
      <c r="O5997" s="35">
        <v>47000</v>
      </c>
      <c r="P5997" s="35"/>
      <c r="Q5997" s="33" t="s">
        <v>3845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4916</v>
      </c>
      <c r="L5998" s="34"/>
      <c r="M5998" s="35">
        <v>40</v>
      </c>
      <c r="N5998" s="33" t="s">
        <v>511</v>
      </c>
      <c r="O5998" s="35">
        <v>47000</v>
      </c>
      <c r="P5998" s="35"/>
      <c r="Q5998" s="33" t="s">
        <v>3845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4917</v>
      </c>
      <c r="L5999" s="34"/>
      <c r="M5999" s="35">
        <v>40</v>
      </c>
      <c r="N5999" s="33" t="s">
        <v>511</v>
      </c>
      <c r="O5999" s="35">
        <v>47000</v>
      </c>
      <c r="P5999" s="35"/>
      <c r="Q5999" s="33" t="s">
        <v>3845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1510</v>
      </c>
      <c r="L6000" s="34">
        <v>1</v>
      </c>
      <c r="M6000" s="35">
        <v>160</v>
      </c>
      <c r="N6000" s="33" t="s">
        <v>511</v>
      </c>
      <c r="O6000" s="35">
        <v>32000</v>
      </c>
      <c r="P6000" s="35"/>
      <c r="Q6000" s="33" t="s">
        <v>4918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565</v>
      </c>
      <c r="L6001" s="34"/>
      <c r="M6001" s="35">
        <v>40</v>
      </c>
      <c r="N6001" s="33" t="s">
        <v>511</v>
      </c>
      <c r="O6001" s="35">
        <v>32500</v>
      </c>
      <c r="P6001" s="35"/>
      <c r="Q6001" s="33" t="s">
        <v>3845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567</v>
      </c>
      <c r="L6002" s="34"/>
      <c r="M6002" s="35">
        <v>40</v>
      </c>
      <c r="N6002" s="33" t="s">
        <v>511</v>
      </c>
      <c r="O6002" s="35">
        <v>32500</v>
      </c>
      <c r="P6002" s="35"/>
      <c r="Q6002" s="33" t="s">
        <v>3845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569</v>
      </c>
      <c r="L6003" s="34"/>
      <c r="M6003" s="35">
        <v>40</v>
      </c>
      <c r="N6003" s="33" t="s">
        <v>511</v>
      </c>
      <c r="O6003" s="35">
        <v>32500</v>
      </c>
      <c r="P6003" s="35"/>
      <c r="Q6003" s="33" t="s">
        <v>3845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563</v>
      </c>
      <c r="L6004" s="34">
        <v>1</v>
      </c>
      <c r="M6004" s="35">
        <v>60</v>
      </c>
      <c r="N6004" s="33" t="s">
        <v>511</v>
      </c>
      <c r="O6004" s="35">
        <v>75000</v>
      </c>
      <c r="P6004" s="35"/>
      <c r="Q6004" s="33" t="s">
        <v>4569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643</v>
      </c>
      <c r="F6006" s="33" t="s">
        <v>28</v>
      </c>
      <c r="G6006" s="33" t="s">
        <v>4919</v>
      </c>
      <c r="H6006" s="33"/>
      <c r="I6006" s="32">
        <v>44816</v>
      </c>
      <c r="J6006" s="33"/>
      <c r="K6006" s="33" t="s">
        <v>4920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4138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4921</v>
      </c>
      <c r="H6008" s="33"/>
      <c r="I6008" s="32">
        <v>44818</v>
      </c>
      <c r="J6008" s="33"/>
      <c r="K6008" s="33" t="s">
        <v>4893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3600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4247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3600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4894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3600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4895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3600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4241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3600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4240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3600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4239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3600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4896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3600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4238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3600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4237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3600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4236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3600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4897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3600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4898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3600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4922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3600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4923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3591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3591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3591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3591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3591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3591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3764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3591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3766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3591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3769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3591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3774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3591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3770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3591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4731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3591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3768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3591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4250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3591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3762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3591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3760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3591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762</v>
      </c>
      <c r="F6040" s="33" t="s">
        <v>58</v>
      </c>
      <c r="G6040" s="33" t="s">
        <v>4924</v>
      </c>
      <c r="H6040" s="33"/>
      <c r="I6040" s="32">
        <v>44816</v>
      </c>
      <c r="J6040" s="33"/>
      <c r="K6040" s="33" t="s">
        <v>1309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3596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1311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3596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4925</v>
      </c>
      <c r="H6043" s="33"/>
      <c r="I6043" s="32">
        <v>44817</v>
      </c>
      <c r="J6043" s="33"/>
      <c r="K6043" s="33" t="s">
        <v>1708</v>
      </c>
      <c r="L6043" s="34">
        <v>1</v>
      </c>
      <c r="M6043" s="35">
        <v>4500</v>
      </c>
      <c r="N6043" s="33" t="s">
        <v>1908</v>
      </c>
      <c r="O6043" s="35">
        <v>5000</v>
      </c>
      <c r="P6043" s="35"/>
      <c r="Q6043" s="33" t="s">
        <v>4926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4927</v>
      </c>
      <c r="H6045" s="33" t="s">
        <v>4928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4929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4930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547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3480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3481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2084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2077</v>
      </c>
      <c r="L6052" s="34"/>
      <c r="M6052" s="35">
        <v>12</v>
      </c>
      <c r="N6052" s="33" t="s">
        <v>2004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2078</v>
      </c>
      <c r="L6053" s="34"/>
      <c r="M6053" s="35">
        <v>12</v>
      </c>
      <c r="N6053" s="33" t="s">
        <v>2004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4931</v>
      </c>
      <c r="H6055" s="33" t="s">
        <v>4932</v>
      </c>
      <c r="I6055" s="32">
        <v>44819</v>
      </c>
      <c r="J6055" s="33"/>
      <c r="K6055" s="33" t="s">
        <v>4885</v>
      </c>
      <c r="L6055" s="34">
        <v>1</v>
      </c>
      <c r="M6055" s="35"/>
      <c r="N6055" s="33"/>
      <c r="O6055" s="35"/>
      <c r="P6055" s="35">
        <v>5702400</v>
      </c>
      <c r="Q6055" s="33" t="s">
        <v>3830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4933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3833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3836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2585</v>
      </c>
      <c r="L6059" s="34">
        <v>2</v>
      </c>
      <c r="M6059" s="35"/>
      <c r="N6059" s="33"/>
      <c r="O6059" s="35"/>
      <c r="P6059" s="35">
        <v>2280000</v>
      </c>
      <c r="Q6059" s="33" t="s">
        <v>3893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3564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634</v>
      </c>
      <c r="L6061" s="34">
        <v>1</v>
      </c>
      <c r="M6061" s="35"/>
      <c r="N6061" s="33"/>
      <c r="O6061" s="35"/>
      <c r="P6061" s="35">
        <v>1380000</v>
      </c>
      <c r="Q6061" s="33" t="s">
        <v>3889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3745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3746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3747</v>
      </c>
      <c r="L6064" s="34">
        <v>1</v>
      </c>
      <c r="M6064" s="35"/>
      <c r="N6064" s="33"/>
      <c r="O6064" s="35"/>
      <c r="P6064" s="35">
        <v>1548000</v>
      </c>
      <c r="Q6064" s="33" t="s">
        <v>3748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4934</v>
      </c>
      <c r="H6066" s="33" t="s">
        <v>4935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3892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3893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4818</v>
      </c>
      <c r="L6068" s="34">
        <v>1</v>
      </c>
      <c r="M6068" s="35"/>
      <c r="N6068" s="33"/>
      <c r="O6068" s="35"/>
      <c r="P6068" s="35">
        <v>2592000</v>
      </c>
      <c r="Q6068" s="33" t="s">
        <v>4100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4936</v>
      </c>
      <c r="L6069" s="34">
        <v>1</v>
      </c>
      <c r="M6069" s="35"/>
      <c r="N6069" s="33"/>
      <c r="O6069" s="35"/>
      <c r="P6069" s="35">
        <v>2448000</v>
      </c>
      <c r="Q6069" s="33" t="s">
        <v>4100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4819</v>
      </c>
      <c r="L6070" s="34">
        <v>1</v>
      </c>
      <c r="M6070" s="35"/>
      <c r="N6070" s="33"/>
      <c r="O6070" s="35"/>
      <c r="P6070" s="35">
        <v>2880000</v>
      </c>
      <c r="Q6070" s="33" t="s">
        <v>4100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4820</v>
      </c>
      <c r="L6071" s="34">
        <v>1</v>
      </c>
      <c r="M6071" s="35"/>
      <c r="N6071" s="33"/>
      <c r="O6071" s="35"/>
      <c r="P6071" s="35">
        <v>2880000</v>
      </c>
      <c r="Q6071" s="33" t="s">
        <v>4100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3000</v>
      </c>
      <c r="L6072" s="34">
        <v>2</v>
      </c>
      <c r="M6072" s="35"/>
      <c r="N6072" s="33"/>
      <c r="O6072" s="35"/>
      <c r="P6072" s="35">
        <v>588000</v>
      </c>
      <c r="Q6072" s="33" t="s">
        <v>3736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4937</v>
      </c>
      <c r="I6073" s="32"/>
      <c r="J6073" s="33"/>
      <c r="K6073" s="33" t="s">
        <v>4884</v>
      </c>
      <c r="L6073" s="34">
        <v>2</v>
      </c>
      <c r="M6073" s="35"/>
      <c r="N6073" s="33"/>
      <c r="O6073" s="35"/>
      <c r="P6073" s="35">
        <v>5702400</v>
      </c>
      <c r="Q6073" s="33" t="s">
        <v>3830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3644</v>
      </c>
      <c r="F6075" s="33" t="s">
        <v>28</v>
      </c>
      <c r="G6075" s="33" t="s">
        <v>4938</v>
      </c>
      <c r="H6075" s="33"/>
      <c r="I6075" s="32">
        <v>44819</v>
      </c>
      <c r="J6075" s="33"/>
      <c r="K6075" s="33" t="s">
        <v>4939</v>
      </c>
      <c r="L6075" s="34">
        <v>1</v>
      </c>
      <c r="M6075" s="35">
        <v>2500</v>
      </c>
      <c r="N6075" s="33" t="s">
        <v>4940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2239</v>
      </c>
      <c r="L6076" s="34">
        <v>1</v>
      </c>
      <c r="M6076" s="35">
        <v>150</v>
      </c>
      <c r="N6076" s="33" t="s">
        <v>1568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4941</v>
      </c>
      <c r="L6077" s="34">
        <v>1</v>
      </c>
      <c r="M6077" s="35">
        <v>300</v>
      </c>
      <c r="N6077" s="33" t="s">
        <v>1568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4357</v>
      </c>
      <c r="L6078" s="34">
        <v>1</v>
      </c>
      <c r="M6078" s="35">
        <v>156</v>
      </c>
      <c r="N6078" s="33" t="s">
        <v>1568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4942</v>
      </c>
      <c r="L6079" s="34">
        <v>1</v>
      </c>
      <c r="M6079" s="35">
        <v>150</v>
      </c>
      <c r="N6079" s="33" t="s">
        <v>1568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4943</v>
      </c>
      <c r="L6080" s="34">
        <v>1</v>
      </c>
      <c r="M6080" s="35">
        <v>129</v>
      </c>
      <c r="N6080" s="33" t="s">
        <v>1568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4944</v>
      </c>
      <c r="L6081" s="34">
        <v>1</v>
      </c>
      <c r="M6081" s="35">
        <v>300</v>
      </c>
      <c r="N6081" s="33" t="s">
        <v>1568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2101</v>
      </c>
      <c r="F6083" s="33" t="s">
        <v>58</v>
      </c>
      <c r="G6083" s="33" t="s">
        <v>4945</v>
      </c>
      <c r="H6083" s="33"/>
      <c r="I6083" s="32">
        <v>44820</v>
      </c>
      <c r="J6083" s="33"/>
      <c r="K6083" s="33" t="s">
        <v>4946</v>
      </c>
      <c r="L6083" s="34">
        <v>3</v>
      </c>
      <c r="M6083" s="35">
        <v>300</v>
      </c>
      <c r="N6083" s="33" t="s">
        <v>511</v>
      </c>
      <c r="O6083" s="35">
        <v>14285.7</v>
      </c>
      <c r="P6083" s="35"/>
      <c r="Q6083" s="33" t="s">
        <v>4947</v>
      </c>
      <c r="R6083" s="36"/>
      <c r="S6083" s="36"/>
      <c r="T6083" s="35"/>
      <c r="U6083" s="37" t="s">
        <v>4948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4949</v>
      </c>
      <c r="F6085" s="33" t="s">
        <v>28</v>
      </c>
      <c r="G6085" s="33" t="s">
        <v>4950</v>
      </c>
      <c r="H6085" s="33"/>
      <c r="I6085" s="32">
        <v>44820</v>
      </c>
      <c r="J6085" s="33"/>
      <c r="K6085" s="33" t="s">
        <v>4788</v>
      </c>
      <c r="L6085" s="34">
        <v>15</v>
      </c>
      <c r="M6085" s="35">
        <v>300</v>
      </c>
      <c r="N6085" s="33" t="s">
        <v>1568</v>
      </c>
      <c r="O6085" s="35">
        <v>16500</v>
      </c>
      <c r="P6085" s="35"/>
      <c r="Q6085" s="33" t="s">
        <v>4951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3361</v>
      </c>
      <c r="F6087" s="33" t="s">
        <v>28</v>
      </c>
      <c r="G6087" s="33"/>
      <c r="H6087" s="33"/>
      <c r="I6087" s="32">
        <v>44820</v>
      </c>
      <c r="J6087" s="33"/>
      <c r="K6087" s="33" t="s">
        <v>3508</v>
      </c>
      <c r="L6087" s="34">
        <v>30</v>
      </c>
      <c r="M6087" s="35">
        <v>300</v>
      </c>
      <c r="N6087" s="33" t="s">
        <v>511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3644</v>
      </c>
      <c r="F6089" s="33" t="s">
        <v>28</v>
      </c>
      <c r="G6089" s="33" t="s">
        <v>4952</v>
      </c>
      <c r="H6089" s="33"/>
      <c r="I6089" s="32">
        <v>44820</v>
      </c>
      <c r="J6089" s="33"/>
      <c r="K6089" s="33" t="s">
        <v>4953</v>
      </c>
      <c r="L6089" s="34">
        <v>20</v>
      </c>
      <c r="M6089" s="35">
        <v>2880</v>
      </c>
      <c r="N6089" s="33" t="s">
        <v>511</v>
      </c>
      <c r="O6089" s="35">
        <v>4750</v>
      </c>
      <c r="P6089" s="35">
        <v>684000</v>
      </c>
      <c r="Q6089" s="33" t="s">
        <v>715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4953</v>
      </c>
      <c r="L6090" s="34">
        <v>3</v>
      </c>
      <c r="M6090" s="35">
        <v>432</v>
      </c>
      <c r="N6090" s="33" t="s">
        <v>511</v>
      </c>
      <c r="O6090" s="35">
        <v>4750</v>
      </c>
      <c r="P6090" s="35">
        <v>684000</v>
      </c>
      <c r="Q6090" s="33" t="s">
        <v>715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2827</v>
      </c>
      <c r="L6092" s="34">
        <v>5</v>
      </c>
      <c r="M6092" s="35">
        <v>200</v>
      </c>
      <c r="N6092" s="33" t="s">
        <v>511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4954</v>
      </c>
      <c r="H6094" s="33"/>
      <c r="I6094" s="32">
        <v>44825</v>
      </c>
      <c r="J6094" s="33"/>
      <c r="K6094" s="33" t="s">
        <v>4955</v>
      </c>
      <c r="L6094" s="34"/>
      <c r="M6094" s="35">
        <v>3</v>
      </c>
      <c r="N6094" s="33" t="s">
        <v>1908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4958</v>
      </c>
      <c r="H6096" s="33" t="s">
        <v>4959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3830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3830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4079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4383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4960</v>
      </c>
      <c r="H6101" s="33" t="s">
        <v>4961</v>
      </c>
      <c r="I6101" s="32">
        <v>44821</v>
      </c>
      <c r="J6101" s="33"/>
      <c r="K6101" s="33" t="s">
        <v>4908</v>
      </c>
      <c r="L6101" s="34">
        <v>1</v>
      </c>
      <c r="M6101" s="35"/>
      <c r="N6101" s="33"/>
      <c r="O6101" s="35"/>
      <c r="P6101" s="35">
        <v>2028000</v>
      </c>
      <c r="Q6101" s="33" t="s">
        <v>3893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4909</v>
      </c>
      <c r="L6102" s="34">
        <v>1</v>
      </c>
      <c r="M6102" s="35"/>
      <c r="N6102" s="33"/>
      <c r="O6102" s="35"/>
      <c r="P6102" s="35">
        <v>2340000</v>
      </c>
      <c r="Q6102" s="33" t="s">
        <v>3893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2079</v>
      </c>
      <c r="L6103" s="34">
        <v>1</v>
      </c>
      <c r="M6103" s="35"/>
      <c r="N6103" s="33"/>
      <c r="O6103" s="35"/>
      <c r="P6103" s="35">
        <v>1992000</v>
      </c>
      <c r="Q6103" s="33" t="s">
        <v>3836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2867</v>
      </c>
      <c r="L6104" s="34">
        <v>1</v>
      </c>
      <c r="M6104" s="35"/>
      <c r="N6104" s="33"/>
      <c r="O6104" s="35"/>
      <c r="P6104" s="35">
        <v>1560000</v>
      </c>
      <c r="Q6104" s="33" t="s">
        <v>3893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2585</v>
      </c>
      <c r="L6105" s="34">
        <v>2</v>
      </c>
      <c r="M6105" s="35"/>
      <c r="N6105" s="33"/>
      <c r="O6105" s="35"/>
      <c r="P6105" s="35">
        <v>2280000</v>
      </c>
      <c r="Q6105" s="33" t="s">
        <v>3893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3745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4818</v>
      </c>
      <c r="L6107" s="34">
        <v>1</v>
      </c>
      <c r="M6107" s="35"/>
      <c r="N6107" s="33"/>
      <c r="O6107" s="35"/>
      <c r="P6107" s="35">
        <v>2592000</v>
      </c>
      <c r="Q6107" s="33" t="s">
        <v>4100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4193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4233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4962</v>
      </c>
      <c r="H6111" s="33"/>
      <c r="I6111" s="32">
        <v>44821</v>
      </c>
      <c r="J6111" s="33"/>
      <c r="K6111" s="33" t="s">
        <v>1635</v>
      </c>
      <c r="L6111" s="34">
        <v>1</v>
      </c>
      <c r="M6111" s="35">
        <v>48</v>
      </c>
      <c r="N6111" s="33" t="s">
        <v>1908</v>
      </c>
      <c r="O6111" s="35">
        <v>55800</v>
      </c>
      <c r="P6111" s="35"/>
      <c r="Q6111" s="33" t="s">
        <v>3572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1908</v>
      </c>
      <c r="O6112" s="35">
        <v>51600</v>
      </c>
      <c r="P6112" s="35"/>
      <c r="Q6112" s="33" t="s">
        <v>3572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511</v>
      </c>
      <c r="O6113" s="35">
        <v>187000</v>
      </c>
      <c r="P6113" s="35"/>
      <c r="Q6113" s="33" t="s">
        <v>4371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4963</v>
      </c>
      <c r="L6114" s="34">
        <v>4</v>
      </c>
      <c r="M6114" s="35">
        <v>576</v>
      </c>
      <c r="N6114" s="33" t="s">
        <v>2004</v>
      </c>
      <c r="O6114" s="35">
        <v>10600</v>
      </c>
      <c r="P6114" s="35"/>
      <c r="Q6114" s="33" t="s">
        <v>3566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1469</v>
      </c>
      <c r="L6115" s="34">
        <v>3</v>
      </c>
      <c r="M6115" s="35">
        <v>36</v>
      </c>
      <c r="N6115" s="33" t="s">
        <v>3090</v>
      </c>
      <c r="O6115" s="35">
        <v>176400</v>
      </c>
      <c r="P6115" s="35"/>
      <c r="Q6115" s="33" t="s">
        <v>3830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1908</v>
      </c>
      <c r="O6116" s="35">
        <v>34500</v>
      </c>
      <c r="P6116" s="35"/>
      <c r="Q6116" s="33" t="s">
        <v>4842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2004</v>
      </c>
      <c r="O6117" s="35">
        <v>8800</v>
      </c>
      <c r="P6117" s="35"/>
      <c r="Q6117" s="33" t="s">
        <v>3581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511</v>
      </c>
      <c r="O6118" s="35">
        <v>4900</v>
      </c>
      <c r="P6118" s="35"/>
      <c r="Q6118" s="33" t="s">
        <v>4964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783</v>
      </c>
      <c r="L6119" s="34">
        <v>6</v>
      </c>
      <c r="M6119" s="35">
        <v>120</v>
      </c>
      <c r="N6119" s="33" t="s">
        <v>1908</v>
      </c>
      <c r="O6119" s="35">
        <v>85200</v>
      </c>
      <c r="P6119" s="35"/>
      <c r="Q6119" s="33" t="s">
        <v>3635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511</v>
      </c>
      <c r="O6120" s="35">
        <v>4800</v>
      </c>
      <c r="P6120" s="35"/>
      <c r="Q6120" s="33" t="s">
        <v>3563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1112</v>
      </c>
      <c r="O6121" s="35">
        <v>1625</v>
      </c>
      <c r="P6121" s="35"/>
      <c r="Q6121" s="33" t="s">
        <v>3579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605</v>
      </c>
      <c r="F6123" s="33" t="s">
        <v>28</v>
      </c>
      <c r="G6123" s="33" t="s">
        <v>4965</v>
      </c>
      <c r="H6123" s="33"/>
      <c r="I6123" s="32">
        <v>44820</v>
      </c>
      <c r="J6123" s="33"/>
      <c r="K6123" s="33" t="s">
        <v>4205</v>
      </c>
      <c r="L6123" s="34">
        <v>1</v>
      </c>
      <c r="M6123" s="35">
        <v>16</v>
      </c>
      <c r="N6123" s="33" t="s">
        <v>1908</v>
      </c>
      <c r="O6123" s="35">
        <v>63180</v>
      </c>
      <c r="P6123" s="35"/>
      <c r="Q6123" s="33" t="s">
        <v>3638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4966</v>
      </c>
      <c r="L6124" s="34">
        <v>1</v>
      </c>
      <c r="M6124" s="35">
        <v>80</v>
      </c>
      <c r="N6124" s="33" t="s">
        <v>1908</v>
      </c>
      <c r="O6124" s="35">
        <v>25180</v>
      </c>
      <c r="P6124" s="35"/>
      <c r="Q6124" s="33" t="s">
        <v>4967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605</v>
      </c>
      <c r="F6126" s="33" t="s">
        <v>28</v>
      </c>
      <c r="G6126" s="33" t="s">
        <v>4968</v>
      </c>
      <c r="H6126" s="33"/>
      <c r="I6126" s="32">
        <v>44820</v>
      </c>
      <c r="J6126" s="33"/>
      <c r="K6126" s="33" t="s">
        <v>4969</v>
      </c>
      <c r="L6126" s="34">
        <v>1</v>
      </c>
      <c r="M6126" s="35">
        <v>80</v>
      </c>
      <c r="N6126" s="33" t="s">
        <v>1908</v>
      </c>
      <c r="O6126" s="35">
        <v>23080</v>
      </c>
      <c r="P6126" s="35"/>
      <c r="Q6126" s="33" t="s">
        <v>4967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605</v>
      </c>
      <c r="F6128" s="33" t="s">
        <v>28</v>
      </c>
      <c r="G6128" s="33" t="s">
        <v>4970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1908</v>
      </c>
      <c r="O6128" s="35">
        <v>26780</v>
      </c>
      <c r="P6128" s="35"/>
      <c r="Q6128" s="33" t="s">
        <v>4183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605</v>
      </c>
      <c r="F6130" s="33" t="s">
        <v>28</v>
      </c>
      <c r="G6130" s="33" t="s">
        <v>4971</v>
      </c>
      <c r="H6130" s="33"/>
      <c r="I6130" s="32">
        <v>44820</v>
      </c>
      <c r="J6130" s="33"/>
      <c r="K6130" s="33" t="s">
        <v>1674</v>
      </c>
      <c r="L6130" s="34">
        <v>2</v>
      </c>
      <c r="M6130" s="35">
        <v>200</v>
      </c>
      <c r="N6130" s="33" t="s">
        <v>1908</v>
      </c>
      <c r="O6130" s="35">
        <v>21380</v>
      </c>
      <c r="P6130" s="35"/>
      <c r="Q6130" s="33" t="s">
        <v>4183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605</v>
      </c>
      <c r="F6132" s="33" t="s">
        <v>28</v>
      </c>
      <c r="G6132" s="33" t="s">
        <v>4972</v>
      </c>
      <c r="H6132" s="33"/>
      <c r="I6132" s="32">
        <v>44820</v>
      </c>
      <c r="J6132" s="33"/>
      <c r="K6132" s="33" t="s">
        <v>2505</v>
      </c>
      <c r="L6132" s="34">
        <v>2</v>
      </c>
      <c r="M6132" s="35">
        <v>24</v>
      </c>
      <c r="N6132" s="33" t="s">
        <v>1908</v>
      </c>
      <c r="O6132" s="35">
        <v>220000</v>
      </c>
      <c r="P6132" s="35"/>
      <c r="Q6132" s="33" t="s">
        <v>4973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605</v>
      </c>
      <c r="F6134" s="33" t="s">
        <v>28</v>
      </c>
      <c r="G6134" s="33" t="s">
        <v>4974</v>
      </c>
      <c r="H6134" s="33"/>
      <c r="I6134" s="32">
        <v>44823</v>
      </c>
      <c r="J6134" s="33"/>
      <c r="K6134" s="33" t="s">
        <v>4975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4092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4976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3693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4977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3693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2318</v>
      </c>
      <c r="F6138" s="33" t="s">
        <v>28</v>
      </c>
      <c r="G6138" s="33"/>
      <c r="H6138" s="33"/>
      <c r="I6138" s="32">
        <v>44825</v>
      </c>
      <c r="J6138" s="33"/>
      <c r="K6138" s="33" t="s">
        <v>3553</v>
      </c>
      <c r="L6138" s="34">
        <v>5</v>
      </c>
      <c r="M6138" s="35">
        <v>180</v>
      </c>
      <c r="N6138" s="33" t="s">
        <v>511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4978</v>
      </c>
      <c r="H6140" s="33"/>
      <c r="I6140" s="32">
        <v>44823</v>
      </c>
      <c r="J6140" s="33"/>
      <c r="K6140" s="33" t="s">
        <v>4979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3600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4248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3600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4922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3600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4980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3600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4981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3600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4245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3600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4895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3600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4241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3600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4979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3600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4982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3600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4242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3600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4897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3600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4983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3600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4983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3600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4984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3591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3591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3591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3591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3591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3591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3764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3591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4731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3591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3774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3591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3770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3591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3768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3591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4250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3591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3762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3591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3759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3591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3761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3591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3758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3591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4985</v>
      </c>
      <c r="H6172" s="33"/>
      <c r="I6172" s="32">
        <v>44824</v>
      </c>
      <c r="J6172" s="33"/>
      <c r="K6172" s="33" t="s">
        <v>4986</v>
      </c>
      <c r="L6172" s="34">
        <v>1</v>
      </c>
      <c r="M6172" s="35">
        <v>120</v>
      </c>
      <c r="N6172" s="33" t="s">
        <v>511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4987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4988</v>
      </c>
      <c r="L6174" s="34">
        <v>1</v>
      </c>
      <c r="M6174" s="35">
        <v>72</v>
      </c>
      <c r="N6174" s="33" t="s">
        <v>511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4989</v>
      </c>
      <c r="L6175" s="34">
        <v>1</v>
      </c>
      <c r="M6175" s="35">
        <v>72</v>
      </c>
      <c r="N6175" s="33" t="s">
        <v>511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4990</v>
      </c>
      <c r="L6176" s="34">
        <v>1</v>
      </c>
      <c r="M6176" s="35">
        <v>72</v>
      </c>
      <c r="N6176" s="33" t="s">
        <v>511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4991</v>
      </c>
      <c r="L6177" s="34">
        <v>1</v>
      </c>
      <c r="M6177" s="35">
        <v>72</v>
      </c>
      <c r="N6177" s="33" t="s">
        <v>511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4992</v>
      </c>
      <c r="L6178" s="34">
        <v>1</v>
      </c>
      <c r="M6178" s="35">
        <v>72</v>
      </c>
      <c r="N6178" s="33" t="s">
        <v>511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4993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4994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4995</v>
      </c>
      <c r="L6181" s="34"/>
      <c r="M6181" s="35">
        <v>72</v>
      </c>
      <c r="N6181" s="33" t="s">
        <v>4996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4997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4998</v>
      </c>
      <c r="H6184" s="33"/>
      <c r="I6184" s="32">
        <v>44824</v>
      </c>
      <c r="J6184" s="33"/>
      <c r="K6184" s="33" t="s">
        <v>4999</v>
      </c>
      <c r="L6184" s="34"/>
      <c r="M6184" s="35">
        <v>64</v>
      </c>
      <c r="N6184" s="33" t="s">
        <v>511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2910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5000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5001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5002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1954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5003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5004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5005</v>
      </c>
      <c r="L6192" s="34">
        <v>2</v>
      </c>
      <c r="M6192" s="35">
        <v>288</v>
      </c>
      <c r="N6192" s="33" t="s">
        <v>1112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4995</v>
      </c>
      <c r="L6193" s="34">
        <v>4</v>
      </c>
      <c r="M6193" s="35">
        <v>576</v>
      </c>
      <c r="N6193" s="33" t="s">
        <v>4996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5006</v>
      </c>
      <c r="L6194" s="34">
        <v>3</v>
      </c>
      <c r="M6194" s="35">
        <v>432</v>
      </c>
      <c r="N6194" s="33" t="s">
        <v>4996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1309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5007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5008</v>
      </c>
      <c r="L6197" s="34"/>
      <c r="M6197" s="35">
        <v>80</v>
      </c>
      <c r="N6197" s="33" t="s">
        <v>511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5009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5010</v>
      </c>
      <c r="H6200" s="33"/>
      <c r="I6200" s="32">
        <v>44824</v>
      </c>
      <c r="J6200" s="33"/>
      <c r="K6200" s="33" t="s">
        <v>5011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5012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5013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5014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3495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1497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5015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5016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5017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5018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2952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2957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2904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2906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5019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5020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5021</v>
      </c>
      <c r="H6217" s="33"/>
      <c r="I6217" s="32">
        <v>44817</v>
      </c>
      <c r="J6217" s="33"/>
      <c r="K6217" s="33" t="s">
        <v>5022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2772</v>
      </c>
      <c r="F6219" s="33" t="s">
        <v>28</v>
      </c>
      <c r="G6219" s="33" t="s">
        <v>5023</v>
      </c>
      <c r="H6219" s="33"/>
      <c r="I6219" s="32">
        <v>44821</v>
      </c>
      <c r="J6219" s="33"/>
      <c r="K6219" s="33" t="s">
        <v>5024</v>
      </c>
      <c r="L6219" s="34">
        <v>15</v>
      </c>
      <c r="M6219" s="35">
        <v>4320</v>
      </c>
      <c r="N6219" s="33" t="s">
        <v>511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5025</v>
      </c>
      <c r="L6220" s="34"/>
      <c r="M6220" s="35">
        <v>91</v>
      </c>
      <c r="N6220" s="33" t="s">
        <v>511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5026</v>
      </c>
      <c r="L6221" s="34">
        <v>3</v>
      </c>
      <c r="M6221" s="35">
        <v>720</v>
      </c>
      <c r="N6221" s="33" t="s">
        <v>511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5026</v>
      </c>
      <c r="L6222" s="34"/>
      <c r="M6222" s="35">
        <v>4</v>
      </c>
      <c r="N6222" s="33" t="s">
        <v>511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5027</v>
      </c>
      <c r="H6224" s="33"/>
      <c r="I6224" s="32">
        <v>44819</v>
      </c>
      <c r="J6224" s="33"/>
      <c r="K6224" s="33" t="s">
        <v>3522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5028</v>
      </c>
      <c r="L6225" s="34">
        <v>2</v>
      </c>
      <c r="M6225" s="35">
        <v>144</v>
      </c>
      <c r="N6225" s="33" t="s">
        <v>511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3510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5029</v>
      </c>
      <c r="H6228" s="33"/>
      <c r="I6228" s="32">
        <v>44814</v>
      </c>
      <c r="J6228" s="33"/>
      <c r="K6228" s="33" t="s">
        <v>5030</v>
      </c>
      <c r="L6228" s="34">
        <v>6</v>
      </c>
      <c r="M6228" s="35">
        <v>960</v>
      </c>
      <c r="N6228" s="33" t="s">
        <v>511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1217</v>
      </c>
      <c r="F6230" s="33" t="s">
        <v>28</v>
      </c>
      <c r="G6230" s="33" t="s">
        <v>5031</v>
      </c>
      <c r="H6230" s="33"/>
      <c r="I6230" s="32">
        <v>44824</v>
      </c>
      <c r="J6230" s="33"/>
      <c r="K6230" s="33" t="s">
        <v>5032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5032</v>
      </c>
      <c r="L6231" s="34">
        <v>1</v>
      </c>
      <c r="M6231" s="35">
        <v>292</v>
      </c>
      <c r="N6231" s="33" t="s">
        <v>511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5033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1217</v>
      </c>
      <c r="F6234" s="33" t="s">
        <v>28</v>
      </c>
      <c r="G6234" s="33" t="s">
        <v>5034</v>
      </c>
      <c r="H6234" s="33"/>
      <c r="I6234" s="32">
        <v>44823</v>
      </c>
      <c r="J6234" s="33"/>
      <c r="K6234" s="33" t="s">
        <v>5035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5036</v>
      </c>
      <c r="L6235" s="34">
        <v>4</v>
      </c>
      <c r="M6235" s="35">
        <v>384</v>
      </c>
      <c r="N6235" s="33" t="s">
        <v>511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5036</v>
      </c>
      <c r="L6236" s="34">
        <v>1</v>
      </c>
      <c r="M6236" s="35">
        <v>135</v>
      </c>
      <c r="N6236" s="33" t="s">
        <v>511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5036</v>
      </c>
      <c r="L6237" s="34">
        <v>1</v>
      </c>
      <c r="M6237" s="35">
        <v>90</v>
      </c>
      <c r="N6237" s="33" t="s">
        <v>511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5037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5038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5038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5033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5039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1908</v>
      </c>
      <c r="O6243" s="35">
        <v>80000</v>
      </c>
      <c r="P6243" s="35"/>
      <c r="Q6243" s="33" t="s">
        <v>4185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5040</v>
      </c>
      <c r="H6245" s="33"/>
      <c r="I6245" s="32">
        <v>44821</v>
      </c>
      <c r="J6245" s="33"/>
      <c r="K6245" s="33" t="s">
        <v>4738</v>
      </c>
      <c r="L6245" s="34">
        <v>1</v>
      </c>
      <c r="M6245" s="35">
        <v>120</v>
      </c>
      <c r="N6245" s="33" t="s">
        <v>511</v>
      </c>
      <c r="O6245" s="35">
        <v>12950</v>
      </c>
      <c r="P6245" s="35"/>
      <c r="Q6245" s="33" t="s">
        <v>4739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5041</v>
      </c>
      <c r="L6246" s="34">
        <v>1</v>
      </c>
      <c r="M6246" s="35">
        <v>240</v>
      </c>
      <c r="N6246" s="33" t="s">
        <v>511</v>
      </c>
      <c r="O6246" s="35">
        <v>5150</v>
      </c>
      <c r="P6246" s="35"/>
      <c r="Q6246" s="33" t="s">
        <v>5042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5043</v>
      </c>
      <c r="L6247" s="34">
        <v>1</v>
      </c>
      <c r="M6247" s="35">
        <v>144</v>
      </c>
      <c r="N6247" s="33" t="s">
        <v>1908</v>
      </c>
      <c r="O6247" s="35">
        <v>7020</v>
      </c>
      <c r="P6247" s="35"/>
      <c r="Q6247" s="33" t="s">
        <v>3570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2888</v>
      </c>
      <c r="L6248" s="34">
        <v>1</v>
      </c>
      <c r="M6248" s="35">
        <v>144</v>
      </c>
      <c r="N6248" s="33" t="s">
        <v>1908</v>
      </c>
      <c r="O6248" s="35">
        <v>6000</v>
      </c>
      <c r="P6248" s="35"/>
      <c r="Q6248" s="33" t="s">
        <v>3570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2004</v>
      </c>
      <c r="O6249" s="35">
        <v>16200</v>
      </c>
      <c r="P6249" s="35"/>
      <c r="Q6249" s="33" t="s">
        <v>4670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511</v>
      </c>
      <c r="O6250" s="35">
        <v>10600</v>
      </c>
      <c r="P6250" s="35"/>
      <c r="Q6250" s="33" t="s">
        <v>2301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1213</v>
      </c>
      <c r="L6251" s="34">
        <v>2</v>
      </c>
      <c r="M6251" s="35">
        <v>100</v>
      </c>
      <c r="N6251" s="33" t="s">
        <v>1112</v>
      </c>
      <c r="O6251" s="35">
        <v>28300</v>
      </c>
      <c r="P6251" s="35"/>
      <c r="Q6251" s="33" t="s">
        <v>4142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511</v>
      </c>
      <c r="O6252" s="35">
        <v>4100</v>
      </c>
      <c r="P6252" s="35"/>
      <c r="Q6252" s="33" t="s">
        <v>3715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3750</v>
      </c>
      <c r="L6253" s="34">
        <v>1</v>
      </c>
      <c r="M6253" s="35">
        <v>288</v>
      </c>
      <c r="N6253" s="33" t="s">
        <v>511</v>
      </c>
      <c r="O6253" s="35">
        <v>10600</v>
      </c>
      <c r="P6253" s="35"/>
      <c r="Q6253" s="33" t="s">
        <v>3751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1112</v>
      </c>
      <c r="O6254" s="35">
        <v>70800</v>
      </c>
      <c r="P6254" s="35"/>
      <c r="Q6254" s="33" t="s">
        <v>4787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2687</v>
      </c>
      <c r="L6255" s="34">
        <v>3</v>
      </c>
      <c r="M6255" s="35">
        <v>72</v>
      </c>
      <c r="N6255" s="33" t="s">
        <v>1112</v>
      </c>
      <c r="O6255" s="35">
        <v>70800</v>
      </c>
      <c r="P6255" s="35"/>
      <c r="Q6255" s="33" t="s">
        <v>4787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5044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2004</v>
      </c>
      <c r="O6257" s="35">
        <v>11900</v>
      </c>
      <c r="P6257" s="35"/>
      <c r="Q6257" s="33" t="s">
        <v>3566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746</v>
      </c>
      <c r="L6258" s="34">
        <v>5</v>
      </c>
      <c r="M6258" s="35">
        <v>360</v>
      </c>
      <c r="N6258" s="33" t="s">
        <v>2004</v>
      </c>
      <c r="O6258" s="35">
        <v>23000</v>
      </c>
      <c r="P6258" s="35"/>
      <c r="Q6258" s="33" t="s">
        <v>3237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787</v>
      </c>
      <c r="L6259" s="34">
        <v>3</v>
      </c>
      <c r="M6259" s="35">
        <v>144</v>
      </c>
      <c r="N6259" s="33" t="s">
        <v>2004</v>
      </c>
      <c r="O6259" s="35">
        <v>28700</v>
      </c>
      <c r="P6259" s="35"/>
      <c r="Q6259" s="33" t="s">
        <v>3569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5045</v>
      </c>
      <c r="L6260" s="34"/>
      <c r="M6260" s="35">
        <v>26</v>
      </c>
      <c r="N6260" s="33" t="s">
        <v>1908</v>
      </c>
      <c r="O6260" s="35">
        <v>27600</v>
      </c>
      <c r="P6260" s="35"/>
      <c r="Q6260" s="33" t="s">
        <v>3570</v>
      </c>
      <c r="R6260" s="36">
        <v>0.1</v>
      </c>
      <c r="S6260" s="36">
        <v>0.05</v>
      </c>
      <c r="T6260" s="35"/>
      <c r="U6260" s="37" t="s">
        <v>5046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1903</v>
      </c>
      <c r="L6261" s="34">
        <v>1</v>
      </c>
      <c r="M6261" s="35">
        <v>3</v>
      </c>
      <c r="N6261" s="33" t="s">
        <v>3090</v>
      </c>
      <c r="O6261" s="35">
        <v>507600</v>
      </c>
      <c r="P6261" s="35"/>
      <c r="Q6261" s="33" t="s">
        <v>5047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5048</v>
      </c>
      <c r="L6262" s="34"/>
      <c r="M6262" s="35">
        <v>2</v>
      </c>
      <c r="N6262" s="33" t="s">
        <v>1908</v>
      </c>
      <c r="O6262" s="35">
        <v>27600</v>
      </c>
      <c r="P6262" s="35"/>
      <c r="Q6262" s="33" t="s">
        <v>3570</v>
      </c>
      <c r="R6262" s="36">
        <v>0.1</v>
      </c>
      <c r="S6262" s="36">
        <v>0.05</v>
      </c>
      <c r="T6262" s="35"/>
      <c r="U6262" s="37" t="s">
        <v>5049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1591</v>
      </c>
      <c r="L6263" s="34">
        <v>3</v>
      </c>
      <c r="M6263" s="35">
        <v>72</v>
      </c>
      <c r="N6263" s="33" t="s">
        <v>1908</v>
      </c>
      <c r="O6263" s="35">
        <v>162000</v>
      </c>
      <c r="P6263" s="35"/>
      <c r="Q6263" s="33" t="s">
        <v>3567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5050</v>
      </c>
      <c r="L6264" s="34"/>
      <c r="M6264" s="35">
        <v>72</v>
      </c>
      <c r="N6264" s="33" t="s">
        <v>1908</v>
      </c>
      <c r="O6264" s="35"/>
      <c r="P6264" s="35"/>
      <c r="Q6264" s="33" t="s">
        <v>3568</v>
      </c>
      <c r="R6264" s="36"/>
      <c r="S6264" s="36"/>
      <c r="T6264" s="35">
        <v>660744</v>
      </c>
      <c r="U6264" s="37" t="s">
        <v>5051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5052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2004</v>
      </c>
      <c r="O6266" s="35">
        <v>11900</v>
      </c>
      <c r="P6266" s="35"/>
      <c r="Q6266" s="33" t="s">
        <v>3566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746</v>
      </c>
      <c r="L6267" s="34">
        <v>10</v>
      </c>
      <c r="M6267" s="35">
        <v>720</v>
      </c>
      <c r="N6267" s="33" t="s">
        <v>2004</v>
      </c>
      <c r="O6267" s="35">
        <v>23000</v>
      </c>
      <c r="P6267" s="35"/>
      <c r="Q6267" s="33" t="s">
        <v>3237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787</v>
      </c>
      <c r="L6268" s="34">
        <v>10</v>
      </c>
      <c r="M6268" s="35">
        <v>480</v>
      </c>
      <c r="N6268" s="33" t="s">
        <v>2004</v>
      </c>
      <c r="O6268" s="35">
        <v>28700</v>
      </c>
      <c r="P6268" s="35"/>
      <c r="Q6268" s="33" t="s">
        <v>3569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1767</v>
      </c>
      <c r="L6269" s="34">
        <v>3</v>
      </c>
      <c r="M6269" s="35">
        <v>108</v>
      </c>
      <c r="N6269" s="33" t="s">
        <v>2004</v>
      </c>
      <c r="O6269" s="35">
        <v>41500</v>
      </c>
      <c r="P6269" s="35"/>
      <c r="Q6269" s="33" t="s">
        <v>3933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1769</v>
      </c>
      <c r="L6270" s="34">
        <v>2</v>
      </c>
      <c r="M6270" s="35">
        <v>48</v>
      </c>
      <c r="N6270" s="33" t="s">
        <v>2004</v>
      </c>
      <c r="O6270" s="35">
        <v>58900</v>
      </c>
      <c r="P6270" s="35"/>
      <c r="Q6270" s="33" t="s">
        <v>3677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1771</v>
      </c>
      <c r="L6271" s="34">
        <v>2</v>
      </c>
      <c r="M6271" s="35">
        <v>48</v>
      </c>
      <c r="N6271" s="33" t="s">
        <v>2004</v>
      </c>
      <c r="O6271" s="35">
        <v>66900</v>
      </c>
      <c r="P6271" s="35"/>
      <c r="Q6271" s="33" t="s">
        <v>3677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2307</v>
      </c>
      <c r="L6272" s="34"/>
      <c r="M6272" s="35">
        <v>84</v>
      </c>
      <c r="N6272" s="33" t="s">
        <v>1908</v>
      </c>
      <c r="O6272" s="35">
        <v>27600</v>
      </c>
      <c r="P6272" s="35"/>
      <c r="Q6272" s="33" t="s">
        <v>3570</v>
      </c>
      <c r="R6272" s="36">
        <v>0.125</v>
      </c>
      <c r="S6272" s="36">
        <v>0.05</v>
      </c>
      <c r="T6272" s="35">
        <v>1927170</v>
      </c>
      <c r="U6272" s="37" t="s">
        <v>5053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5054</v>
      </c>
      <c r="H6274" s="33"/>
      <c r="I6274" s="32">
        <v>44821</v>
      </c>
      <c r="J6274" s="33"/>
      <c r="K6274" s="33" t="s">
        <v>5055</v>
      </c>
      <c r="L6274" s="34">
        <v>2</v>
      </c>
      <c r="M6274" s="35">
        <v>144</v>
      </c>
      <c r="N6274" s="33" t="s">
        <v>511</v>
      </c>
      <c r="O6274" s="35">
        <v>15800</v>
      </c>
      <c r="P6274" s="35"/>
      <c r="Q6274" s="33" t="s">
        <v>3929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904</v>
      </c>
      <c r="L6275" s="34">
        <v>2</v>
      </c>
      <c r="M6275" s="35">
        <v>192</v>
      </c>
      <c r="N6275" s="33" t="s">
        <v>1568</v>
      </c>
      <c r="O6275" s="35">
        <v>7000</v>
      </c>
      <c r="P6275" s="35"/>
      <c r="Q6275" s="33" t="s">
        <v>5056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5057</v>
      </c>
      <c r="L6276" s="34">
        <v>2</v>
      </c>
      <c r="M6276" s="35">
        <v>384</v>
      </c>
      <c r="N6276" s="33" t="s">
        <v>1568</v>
      </c>
      <c r="O6276" s="35">
        <v>3600</v>
      </c>
      <c r="P6276" s="35"/>
      <c r="Q6276" s="33" t="s">
        <v>5058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5059</v>
      </c>
      <c r="L6277" s="34">
        <v>2</v>
      </c>
      <c r="M6277" s="35">
        <v>320</v>
      </c>
      <c r="N6277" s="33" t="s">
        <v>1568</v>
      </c>
      <c r="O6277" s="35">
        <v>5700</v>
      </c>
      <c r="P6277" s="35"/>
      <c r="Q6277" s="33" t="s">
        <v>4358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907</v>
      </c>
      <c r="L6278" s="34">
        <v>2</v>
      </c>
      <c r="M6278" s="35">
        <v>160</v>
      </c>
      <c r="N6278" s="33" t="s">
        <v>1568</v>
      </c>
      <c r="O6278" s="35">
        <v>10800</v>
      </c>
      <c r="P6278" s="35"/>
      <c r="Q6278" s="33" t="s">
        <v>5060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5061</v>
      </c>
      <c r="H6280" s="33" t="s">
        <v>5062</v>
      </c>
      <c r="I6280" s="32">
        <v>44823</v>
      </c>
      <c r="J6280" s="33"/>
      <c r="K6280" s="33" t="s">
        <v>1065</v>
      </c>
      <c r="L6280" s="34">
        <v>2</v>
      </c>
      <c r="M6280" s="35"/>
      <c r="N6280" s="33"/>
      <c r="O6280" s="35"/>
      <c r="P6280" s="35">
        <v>2095200</v>
      </c>
      <c r="Q6280" s="33" t="s">
        <v>3833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5063</v>
      </c>
      <c r="L6281" s="34">
        <v>2</v>
      </c>
      <c r="M6281" s="35"/>
      <c r="N6281" s="33"/>
      <c r="O6281" s="35"/>
      <c r="P6281" s="35">
        <v>2116800</v>
      </c>
      <c r="Q6281" s="33" t="s">
        <v>3833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4100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5064</v>
      </c>
      <c r="L6283" s="34">
        <v>2</v>
      </c>
      <c r="M6283" s="35"/>
      <c r="N6283" s="33"/>
      <c r="O6283" s="35"/>
      <c r="P6283" s="35">
        <v>4032000</v>
      </c>
      <c r="Q6283" s="33" t="s">
        <v>4100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5065</v>
      </c>
      <c r="I6284" s="32"/>
      <c r="J6284" s="33"/>
      <c r="K6284" s="33" t="s">
        <v>1696</v>
      </c>
      <c r="L6284" s="34">
        <v>2</v>
      </c>
      <c r="M6284" s="35"/>
      <c r="N6284" s="33"/>
      <c r="O6284" s="35"/>
      <c r="P6284" s="35">
        <v>1922400</v>
      </c>
      <c r="Q6284" s="33" t="s">
        <v>3833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5066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2004</v>
      </c>
      <c r="O6286" s="35">
        <v>11900</v>
      </c>
      <c r="P6286" s="35"/>
      <c r="Q6286" s="33" t="s">
        <v>3566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746</v>
      </c>
      <c r="L6287" s="34">
        <v>10</v>
      </c>
      <c r="M6287" s="35">
        <v>720</v>
      </c>
      <c r="N6287" s="33" t="s">
        <v>2004</v>
      </c>
      <c r="O6287" s="35">
        <v>23000</v>
      </c>
      <c r="P6287" s="35"/>
      <c r="Q6287" s="33" t="s">
        <v>3237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787</v>
      </c>
      <c r="L6288" s="34">
        <v>10</v>
      </c>
      <c r="M6288" s="35">
        <v>480</v>
      </c>
      <c r="N6288" s="33" t="s">
        <v>2004</v>
      </c>
      <c r="O6288" s="35">
        <v>28700</v>
      </c>
      <c r="P6288" s="35"/>
      <c r="Q6288" s="33" t="s">
        <v>3569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1767</v>
      </c>
      <c r="L6289" s="34">
        <v>5</v>
      </c>
      <c r="M6289" s="35">
        <v>180</v>
      </c>
      <c r="N6289" s="33" t="s">
        <v>2004</v>
      </c>
      <c r="O6289" s="35">
        <v>41500</v>
      </c>
      <c r="P6289" s="35"/>
      <c r="Q6289" s="33" t="s">
        <v>5067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1769</v>
      </c>
      <c r="L6290" s="34">
        <v>2</v>
      </c>
      <c r="M6290" s="35">
        <v>48</v>
      </c>
      <c r="N6290" s="33" t="s">
        <v>2004</v>
      </c>
      <c r="O6290" s="35">
        <v>58900</v>
      </c>
      <c r="P6290" s="35"/>
      <c r="Q6290" s="33" t="s">
        <v>3677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1771</v>
      </c>
      <c r="L6291" s="34">
        <v>3</v>
      </c>
      <c r="M6291" s="35">
        <v>72</v>
      </c>
      <c r="N6291" s="33" t="s">
        <v>2004</v>
      </c>
      <c r="O6291" s="35">
        <v>66900</v>
      </c>
      <c r="P6291" s="35"/>
      <c r="Q6291" s="33" t="s">
        <v>3677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2307</v>
      </c>
      <c r="L6292" s="34"/>
      <c r="M6292" s="35">
        <v>90</v>
      </c>
      <c r="N6292" s="33" t="s">
        <v>1908</v>
      </c>
      <c r="O6292" s="35">
        <v>27600</v>
      </c>
      <c r="P6292" s="35"/>
      <c r="Q6292" s="33" t="s">
        <v>3570</v>
      </c>
      <c r="R6292" s="36">
        <v>0.125</v>
      </c>
      <c r="S6292" s="36">
        <v>0.05</v>
      </c>
      <c r="T6292" s="35">
        <v>2064825</v>
      </c>
      <c r="U6292" s="37" t="s">
        <v>2884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5068</v>
      </c>
      <c r="H6294" s="33"/>
      <c r="I6294" s="32">
        <v>44823</v>
      </c>
      <c r="J6294" s="33"/>
      <c r="K6294" s="33" t="s">
        <v>4740</v>
      </c>
      <c r="L6294" s="34"/>
      <c r="M6294" s="35">
        <v>432</v>
      </c>
      <c r="N6294" s="33" t="s">
        <v>511</v>
      </c>
      <c r="O6294" s="35">
        <v>4800</v>
      </c>
      <c r="P6294" s="35"/>
      <c r="Q6294" s="33" t="s">
        <v>4331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4716</v>
      </c>
      <c r="L6295" s="34"/>
      <c r="M6295" s="35">
        <v>432</v>
      </c>
      <c r="N6295" s="33" t="s">
        <v>511</v>
      </c>
      <c r="O6295" s="35">
        <v>4800</v>
      </c>
      <c r="P6295" s="35"/>
      <c r="Q6295" s="33" t="s">
        <v>4331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4717</v>
      </c>
      <c r="L6296" s="34"/>
      <c r="M6296" s="35">
        <v>432</v>
      </c>
      <c r="N6296" s="33" t="s">
        <v>511</v>
      </c>
      <c r="O6296" s="35">
        <v>4800</v>
      </c>
      <c r="P6296" s="35"/>
      <c r="Q6296" s="33" t="s">
        <v>4331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4718</v>
      </c>
      <c r="L6297" s="34"/>
      <c r="M6297" s="35">
        <v>432</v>
      </c>
      <c r="N6297" s="33" t="s">
        <v>511</v>
      </c>
      <c r="O6297" s="35">
        <v>4800</v>
      </c>
      <c r="P6297" s="35"/>
      <c r="Q6297" s="33" t="s">
        <v>4331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5069</v>
      </c>
      <c r="H6299" s="33"/>
      <c r="I6299" s="32">
        <v>44828</v>
      </c>
      <c r="J6299" s="33"/>
      <c r="K6299" s="33" t="s">
        <v>832</v>
      </c>
      <c r="L6299" s="34">
        <v>1</v>
      </c>
      <c r="M6299" s="35">
        <v>150</v>
      </c>
      <c r="N6299" s="33" t="s">
        <v>511</v>
      </c>
      <c r="O6299" s="35">
        <v>5500</v>
      </c>
      <c r="P6299" s="35"/>
      <c r="Q6299" s="33" t="s">
        <v>5070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5071</v>
      </c>
      <c r="H6301" s="33" t="s">
        <v>5072</v>
      </c>
      <c r="I6301" s="32">
        <v>44825</v>
      </c>
      <c r="J6301" s="33"/>
      <c r="K6301" s="33" t="s">
        <v>4930</v>
      </c>
      <c r="L6301" s="34">
        <v>1</v>
      </c>
      <c r="M6301" s="35"/>
      <c r="N6301" s="33"/>
      <c r="O6301" s="35"/>
      <c r="P6301" s="35">
        <v>1548000</v>
      </c>
      <c r="Q6301" s="33" t="s">
        <v>5073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1696</v>
      </c>
      <c r="L6302" s="34">
        <v>2</v>
      </c>
      <c r="M6302" s="35"/>
      <c r="N6302" s="33"/>
      <c r="O6302" s="35"/>
      <c r="P6302" s="35">
        <v>1922400</v>
      </c>
      <c r="Q6302" s="33" t="s">
        <v>3833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1686</v>
      </c>
      <c r="L6303" s="34">
        <v>3</v>
      </c>
      <c r="M6303" s="35"/>
      <c r="N6303" s="33"/>
      <c r="O6303" s="35"/>
      <c r="P6303" s="35">
        <v>2952000</v>
      </c>
      <c r="Q6303" s="33" t="s">
        <v>3836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4383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4079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1856</v>
      </c>
      <c r="L6306" s="34">
        <v>1</v>
      </c>
      <c r="M6306" s="35"/>
      <c r="N6306" s="33"/>
      <c r="O6306" s="35"/>
      <c r="P6306" s="35">
        <v>1150000</v>
      </c>
      <c r="Q6306" s="33" t="s">
        <v>3922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1500</v>
      </c>
      <c r="L6307" s="34">
        <v>2</v>
      </c>
      <c r="M6307" s="35"/>
      <c r="N6307" s="33"/>
      <c r="O6307" s="35"/>
      <c r="P6307" s="35">
        <v>2170800</v>
      </c>
      <c r="Q6307" s="33" t="s">
        <v>3833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629</v>
      </c>
      <c r="L6308" s="34">
        <v>1</v>
      </c>
      <c r="M6308" s="35"/>
      <c r="N6308" s="33"/>
      <c r="O6308" s="35"/>
      <c r="P6308" s="35">
        <v>1987200</v>
      </c>
      <c r="Q6308" s="33" t="s">
        <v>4100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3998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547</v>
      </c>
      <c r="L6310" s="34">
        <v>1</v>
      </c>
      <c r="M6310" s="35"/>
      <c r="N6310" s="33"/>
      <c r="O6310" s="35"/>
      <c r="P6310" s="35">
        <v>2088000</v>
      </c>
      <c r="Q6310" s="33" t="s">
        <v>4193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5074</v>
      </c>
      <c r="H6312" s="33" t="s">
        <v>5075</v>
      </c>
      <c r="I6312" s="32">
        <v>44825</v>
      </c>
      <c r="J6312" s="33"/>
      <c r="K6312" s="33" t="s">
        <v>1065</v>
      </c>
      <c r="L6312" s="34">
        <v>1</v>
      </c>
      <c r="M6312" s="35"/>
      <c r="N6312" s="33"/>
      <c r="O6312" s="35"/>
      <c r="P6312" s="35">
        <v>2095200</v>
      </c>
      <c r="Q6312" s="33" t="s">
        <v>3833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5076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3836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719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5077</v>
      </c>
      <c r="H6316" s="33" t="s">
        <v>5078</v>
      </c>
      <c r="I6316" s="32">
        <v>44826</v>
      </c>
      <c r="J6316" s="33"/>
      <c r="K6316" s="33" t="s">
        <v>2585</v>
      </c>
      <c r="L6316" s="34">
        <v>1</v>
      </c>
      <c r="M6316" s="35"/>
      <c r="N6316" s="33"/>
      <c r="O6316" s="35"/>
      <c r="P6316" s="35">
        <v>2280000</v>
      </c>
      <c r="Q6316" s="33" t="s">
        <v>3893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1027</v>
      </c>
      <c r="L6317" s="34">
        <v>1</v>
      </c>
      <c r="M6317" s="35"/>
      <c r="N6317" s="33"/>
      <c r="O6317" s="35"/>
      <c r="P6317" s="35">
        <v>1274400</v>
      </c>
      <c r="Q6317" s="33" t="s">
        <v>4826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3998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4814</v>
      </c>
      <c r="L6319" s="34">
        <v>5</v>
      </c>
      <c r="M6319" s="35"/>
      <c r="N6319" s="33"/>
      <c r="O6319" s="35"/>
      <c r="P6319" s="35">
        <v>3888000</v>
      </c>
      <c r="Q6319" s="33" t="s">
        <v>4815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4079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1854</v>
      </c>
      <c r="L6321" s="34">
        <v>1</v>
      </c>
      <c r="M6321" s="35"/>
      <c r="N6321" s="33"/>
      <c r="O6321" s="35"/>
      <c r="P6321" s="35">
        <v>2160000</v>
      </c>
      <c r="Q6321" s="33" t="s">
        <v>3889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3890</v>
      </c>
      <c r="L6322" s="34">
        <v>1</v>
      </c>
      <c r="M6322" s="35"/>
      <c r="N6322" s="33"/>
      <c r="O6322" s="35"/>
      <c r="P6322" s="35">
        <v>2256000</v>
      </c>
      <c r="Q6322" s="33" t="s">
        <v>3889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1186</v>
      </c>
      <c r="L6323" s="34">
        <v>1</v>
      </c>
      <c r="M6323" s="35"/>
      <c r="N6323" s="33"/>
      <c r="O6323" s="35"/>
      <c r="P6323" s="35">
        <v>2208000</v>
      </c>
      <c r="Q6323" s="33" t="s">
        <v>3889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1188</v>
      </c>
      <c r="L6324" s="34">
        <v>2</v>
      </c>
      <c r="M6324" s="35"/>
      <c r="N6324" s="33"/>
      <c r="O6324" s="35"/>
      <c r="P6324" s="35">
        <v>2208000</v>
      </c>
      <c r="Q6324" s="33" t="s">
        <v>3889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1184</v>
      </c>
      <c r="L6325" s="34">
        <v>1</v>
      </c>
      <c r="M6325" s="35"/>
      <c r="N6325" s="33"/>
      <c r="O6325" s="35"/>
      <c r="P6325" s="35">
        <v>2112000</v>
      </c>
      <c r="Q6325" s="33" t="s">
        <v>3889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5079</v>
      </c>
      <c r="H6327" s="33" t="s">
        <v>5080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3830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4904</v>
      </c>
      <c r="L6328" s="34">
        <v>5</v>
      </c>
      <c r="M6328" s="35"/>
      <c r="N6328" s="33"/>
      <c r="O6328" s="35"/>
      <c r="P6328" s="35">
        <v>462000</v>
      </c>
      <c r="Q6328" s="33" t="s">
        <v>2301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3885</v>
      </c>
      <c r="L6329" s="34">
        <v>1</v>
      </c>
      <c r="M6329" s="35"/>
      <c r="N6329" s="33"/>
      <c r="O6329" s="35"/>
      <c r="P6329" s="35">
        <v>342000</v>
      </c>
      <c r="Q6329" s="33" t="s">
        <v>2052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4079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5081</v>
      </c>
      <c r="H6332" s="33" t="s">
        <v>5082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4079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1016</v>
      </c>
      <c r="L6333" s="34">
        <v>2</v>
      </c>
      <c r="M6333" s="35"/>
      <c r="N6333" s="33"/>
      <c r="O6333" s="35"/>
      <c r="P6333" s="35">
        <v>2376000</v>
      </c>
      <c r="Q6333" s="33" t="s">
        <v>3883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1022</v>
      </c>
      <c r="L6334" s="34">
        <v>2</v>
      </c>
      <c r="M6334" s="35"/>
      <c r="N6334" s="33"/>
      <c r="O6334" s="35"/>
      <c r="P6334" s="35">
        <v>2160000</v>
      </c>
      <c r="Q6334" s="33" t="s">
        <v>3877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1065</v>
      </c>
      <c r="L6335" s="34">
        <v>2</v>
      </c>
      <c r="M6335" s="35"/>
      <c r="N6335" s="33"/>
      <c r="O6335" s="35"/>
      <c r="P6335" s="35">
        <v>2095200</v>
      </c>
      <c r="Q6335" s="33" t="s">
        <v>3833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4100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5064</v>
      </c>
      <c r="L6337" s="34">
        <v>2</v>
      </c>
      <c r="M6337" s="35"/>
      <c r="N6337" s="33"/>
      <c r="O6337" s="35"/>
      <c r="P6337" s="35">
        <v>4032000</v>
      </c>
      <c r="Q6337" s="33" t="s">
        <v>4100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5063</v>
      </c>
      <c r="L6338" s="34">
        <v>1</v>
      </c>
      <c r="M6338" s="35"/>
      <c r="N6338" s="33"/>
      <c r="O6338" s="35"/>
      <c r="P6338" s="35">
        <v>2116800</v>
      </c>
      <c r="Q6338" s="33" t="s">
        <v>3833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4100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3467</v>
      </c>
      <c r="L6340" s="34">
        <v>1</v>
      </c>
      <c r="M6340" s="35"/>
      <c r="N6340" s="33"/>
      <c r="O6340" s="35"/>
      <c r="P6340" s="35">
        <v>2592000</v>
      </c>
      <c r="Q6340" s="33" t="s">
        <v>4100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3833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5083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1908</v>
      </c>
      <c r="O6343" s="35">
        <v>34500</v>
      </c>
      <c r="P6343" s="35"/>
      <c r="Q6343" s="33" t="s">
        <v>4842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1213</v>
      </c>
      <c r="L6344" s="34">
        <v>7</v>
      </c>
      <c r="M6344" s="35">
        <v>350</v>
      </c>
      <c r="N6344" s="33" t="s">
        <v>1112</v>
      </c>
      <c r="O6344" s="35">
        <v>28300</v>
      </c>
      <c r="P6344" s="35"/>
      <c r="Q6344" s="33" t="s">
        <v>4142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2466</v>
      </c>
      <c r="L6345" s="34">
        <v>1</v>
      </c>
      <c r="M6345" s="35">
        <v>288</v>
      </c>
      <c r="N6345" s="33" t="s">
        <v>511</v>
      </c>
      <c r="O6345" s="35">
        <v>3000</v>
      </c>
      <c r="P6345" s="35"/>
      <c r="Q6345" s="33" t="s">
        <v>3751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5084</v>
      </c>
      <c r="L6346" s="34">
        <v>1</v>
      </c>
      <c r="M6346" s="35">
        <v>12</v>
      </c>
      <c r="N6346" s="33" t="s">
        <v>511</v>
      </c>
      <c r="O6346" s="35">
        <v>200000</v>
      </c>
      <c r="P6346" s="35"/>
      <c r="Q6346" s="33" t="s">
        <v>2052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511</v>
      </c>
      <c r="O6347" s="35">
        <v>187000</v>
      </c>
      <c r="P6347" s="35"/>
      <c r="Q6347" s="33" t="s">
        <v>4371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3090</v>
      </c>
      <c r="O6348" s="35">
        <v>104400</v>
      </c>
      <c r="P6348" s="35"/>
      <c r="Q6348" s="33" t="s">
        <v>3564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1165</v>
      </c>
      <c r="L6349" s="34">
        <v>2</v>
      </c>
      <c r="M6349" s="35">
        <v>288</v>
      </c>
      <c r="N6349" s="33" t="s">
        <v>2004</v>
      </c>
      <c r="O6349" s="35">
        <v>10600</v>
      </c>
      <c r="P6349" s="35"/>
      <c r="Q6349" s="33" t="s">
        <v>3935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2004</v>
      </c>
      <c r="O6350" s="35">
        <v>8800</v>
      </c>
      <c r="P6350" s="35"/>
      <c r="Q6350" s="33" t="s">
        <v>3581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785</v>
      </c>
      <c r="L6351" s="34">
        <v>2</v>
      </c>
      <c r="M6351" s="35">
        <v>48</v>
      </c>
      <c r="N6351" s="33" t="s">
        <v>1908</v>
      </c>
      <c r="O6351" s="35">
        <v>88200</v>
      </c>
      <c r="P6351" s="35"/>
      <c r="Q6351" s="33" t="s">
        <v>3567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783</v>
      </c>
      <c r="L6352" s="34">
        <v>5</v>
      </c>
      <c r="M6352" s="35">
        <v>100</v>
      </c>
      <c r="N6352" s="33" t="s">
        <v>1908</v>
      </c>
      <c r="O6352" s="35">
        <v>85200</v>
      </c>
      <c r="P6352" s="35"/>
      <c r="Q6352" s="33" t="s">
        <v>3635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5085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511</v>
      </c>
      <c r="O6354" s="35">
        <v>10600</v>
      </c>
      <c r="P6354" s="35"/>
      <c r="Q6354" s="33" t="s">
        <v>2301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4322</v>
      </c>
      <c r="L6355" s="34">
        <v>1</v>
      </c>
      <c r="M6355" s="35">
        <v>24</v>
      </c>
      <c r="N6355" s="33" t="s">
        <v>511</v>
      </c>
      <c r="O6355" s="35">
        <v>12300</v>
      </c>
      <c r="P6355" s="35"/>
      <c r="Q6355" s="33" t="s">
        <v>2301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2298</v>
      </c>
      <c r="L6356" s="34">
        <v>1</v>
      </c>
      <c r="M6356" s="35">
        <v>24</v>
      </c>
      <c r="N6356" s="33" t="s">
        <v>511</v>
      </c>
      <c r="O6356" s="35">
        <v>17200</v>
      </c>
      <c r="P6356" s="35"/>
      <c r="Q6356" s="33" t="s">
        <v>2301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549</v>
      </c>
      <c r="F6358" s="33" t="s">
        <v>58</v>
      </c>
      <c r="G6358" s="33" t="s">
        <v>5086</v>
      </c>
      <c r="H6358" s="33"/>
      <c r="I6358" s="32">
        <v>44825</v>
      </c>
      <c r="J6358" s="33"/>
      <c r="K6358" s="33" t="s">
        <v>580</v>
      </c>
      <c r="L6358" s="34">
        <v>1</v>
      </c>
      <c r="M6358" s="35">
        <v>120</v>
      </c>
      <c r="N6358" s="33" t="s">
        <v>511</v>
      </c>
      <c r="O6358" s="35">
        <v>47000</v>
      </c>
      <c r="P6358" s="35"/>
      <c r="Q6358" s="33" t="s">
        <v>3845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5087</v>
      </c>
      <c r="H6360" s="33"/>
      <c r="I6360" s="32">
        <v>44824</v>
      </c>
      <c r="J6360" s="33"/>
      <c r="K6360" s="33" t="s">
        <v>1633</v>
      </c>
      <c r="L6360" s="34">
        <v>2</v>
      </c>
      <c r="M6360" s="35">
        <v>576</v>
      </c>
      <c r="N6360" s="33" t="s">
        <v>511</v>
      </c>
      <c r="O6360" s="35">
        <v>4800</v>
      </c>
      <c r="P6360" s="35"/>
      <c r="Q6360" s="33" t="s">
        <v>4331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4086</v>
      </c>
      <c r="L6361" s="34"/>
      <c r="M6361" s="35">
        <v>144</v>
      </c>
      <c r="N6361" s="33" t="s">
        <v>511</v>
      </c>
      <c r="O6361" s="35">
        <v>4800</v>
      </c>
      <c r="P6361" s="35"/>
      <c r="Q6361" s="33" t="s">
        <v>5088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4087</v>
      </c>
      <c r="L6362" s="34"/>
      <c r="M6362" s="35">
        <v>144</v>
      </c>
      <c r="N6362" s="33" t="s">
        <v>511</v>
      </c>
      <c r="O6362" s="35">
        <v>4800</v>
      </c>
      <c r="P6362" s="35"/>
      <c r="Q6362" s="33" t="s">
        <v>5088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4088</v>
      </c>
      <c r="L6363" s="34"/>
      <c r="M6363" s="35">
        <v>144</v>
      </c>
      <c r="N6363" s="33" t="s">
        <v>511</v>
      </c>
      <c r="O6363" s="35">
        <v>4800</v>
      </c>
      <c r="P6363" s="35"/>
      <c r="Q6363" s="33" t="s">
        <v>5088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4332</v>
      </c>
      <c r="L6364" s="34"/>
      <c r="M6364" s="35">
        <v>144</v>
      </c>
      <c r="N6364" s="33" t="s">
        <v>511</v>
      </c>
      <c r="O6364" s="35">
        <v>4800</v>
      </c>
      <c r="P6364" s="35"/>
      <c r="Q6364" s="33" t="s">
        <v>5088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875</v>
      </c>
      <c r="L6365" s="34"/>
      <c r="M6365" s="35">
        <v>36</v>
      </c>
      <c r="N6365" s="33" t="s">
        <v>511</v>
      </c>
      <c r="O6365" s="35">
        <v>20700</v>
      </c>
      <c r="P6365" s="35"/>
      <c r="Q6365" s="33" t="s">
        <v>3929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871</v>
      </c>
      <c r="L6366" s="34"/>
      <c r="M6366" s="35">
        <v>36</v>
      </c>
      <c r="N6366" s="33" t="s">
        <v>511</v>
      </c>
      <c r="O6366" s="35">
        <v>20700</v>
      </c>
      <c r="P6366" s="35"/>
      <c r="Q6366" s="33" t="s">
        <v>3929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873</v>
      </c>
      <c r="L6367" s="34"/>
      <c r="M6367" s="35">
        <v>36</v>
      </c>
      <c r="N6367" s="33" t="s">
        <v>511</v>
      </c>
      <c r="O6367" s="35">
        <v>20700</v>
      </c>
      <c r="P6367" s="35"/>
      <c r="Q6367" s="33" t="s">
        <v>3929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964</v>
      </c>
      <c r="L6368" s="34"/>
      <c r="M6368" s="35">
        <v>36</v>
      </c>
      <c r="N6368" s="33" t="s">
        <v>511</v>
      </c>
      <c r="O6368" s="35">
        <v>20700</v>
      </c>
      <c r="P6368" s="35"/>
      <c r="Q6368" s="33" t="s">
        <v>3929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984</v>
      </c>
      <c r="L6369" s="34">
        <v>1</v>
      </c>
      <c r="M6369" s="35">
        <v>72</v>
      </c>
      <c r="N6369" s="33" t="s">
        <v>511</v>
      </c>
      <c r="O6369" s="35">
        <v>15800</v>
      </c>
      <c r="P6369" s="35"/>
      <c r="Q6369" s="33" t="s">
        <v>3929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880</v>
      </c>
      <c r="L6370" s="34">
        <v>1</v>
      </c>
      <c r="M6370" s="35">
        <v>72</v>
      </c>
      <c r="N6370" s="33" t="s">
        <v>511</v>
      </c>
      <c r="O6370" s="35">
        <v>15800</v>
      </c>
      <c r="P6370" s="35"/>
      <c r="Q6370" s="33" t="s">
        <v>3929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888</v>
      </c>
      <c r="L6371" s="34">
        <v>1</v>
      </c>
      <c r="M6371" s="35">
        <v>72</v>
      </c>
      <c r="N6371" s="33" t="s">
        <v>511</v>
      </c>
      <c r="O6371" s="35">
        <v>15800</v>
      </c>
      <c r="P6371" s="35"/>
      <c r="Q6371" s="33" t="s">
        <v>3929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5089</v>
      </c>
      <c r="H6373" s="33"/>
      <c r="I6373" s="32">
        <v>44824</v>
      </c>
      <c r="J6373" s="33"/>
      <c r="K6373" s="33" t="s">
        <v>799</v>
      </c>
      <c r="L6373" s="34">
        <v>1</v>
      </c>
      <c r="M6373" s="35">
        <v>144</v>
      </c>
      <c r="N6373" s="33" t="s">
        <v>1908</v>
      </c>
      <c r="O6373" s="35">
        <v>20400</v>
      </c>
      <c r="P6373" s="35"/>
      <c r="Q6373" s="33" t="s">
        <v>3570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1591</v>
      </c>
      <c r="L6374" s="34">
        <v>3</v>
      </c>
      <c r="M6374" s="35">
        <v>72</v>
      </c>
      <c r="N6374" s="33" t="s">
        <v>1908</v>
      </c>
      <c r="O6374" s="35">
        <v>162000</v>
      </c>
      <c r="P6374" s="35"/>
      <c r="Q6374" s="33" t="s">
        <v>3567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2880</v>
      </c>
      <c r="L6375" s="34"/>
      <c r="M6375" s="35">
        <v>72</v>
      </c>
      <c r="N6375" s="33" t="s">
        <v>1908</v>
      </c>
      <c r="O6375" s="35"/>
      <c r="P6375" s="35"/>
      <c r="Q6375" s="33" t="s">
        <v>3568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5090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2004</v>
      </c>
      <c r="O6377" s="35">
        <v>11900</v>
      </c>
      <c r="P6377" s="35"/>
      <c r="Q6377" s="33" t="s">
        <v>3566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746</v>
      </c>
      <c r="L6378" s="34">
        <v>5</v>
      </c>
      <c r="M6378" s="35">
        <v>360</v>
      </c>
      <c r="N6378" s="33" t="s">
        <v>2004</v>
      </c>
      <c r="O6378" s="35">
        <v>23000</v>
      </c>
      <c r="P6378" s="35"/>
      <c r="Q6378" s="33" t="s">
        <v>3237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787</v>
      </c>
      <c r="L6379" s="34">
        <v>5</v>
      </c>
      <c r="M6379" s="35">
        <v>240</v>
      </c>
      <c r="N6379" s="33" t="s">
        <v>2004</v>
      </c>
      <c r="O6379" s="35">
        <v>28700</v>
      </c>
      <c r="P6379" s="35"/>
      <c r="Q6379" s="33" t="s">
        <v>3569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5091</v>
      </c>
      <c r="H6381" s="33"/>
      <c r="I6381" s="32">
        <v>44825</v>
      </c>
      <c r="J6381" s="33"/>
      <c r="K6381" s="33" t="s">
        <v>787</v>
      </c>
      <c r="L6381" s="34">
        <v>1</v>
      </c>
      <c r="M6381" s="35">
        <v>48</v>
      </c>
      <c r="N6381" s="33" t="s">
        <v>2004</v>
      </c>
      <c r="O6381" s="35">
        <v>28700</v>
      </c>
      <c r="P6381" s="35"/>
      <c r="Q6381" s="33" t="s">
        <v>3569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1769</v>
      </c>
      <c r="L6382" s="34">
        <v>1</v>
      </c>
      <c r="M6382" s="35">
        <v>24</v>
      </c>
      <c r="N6382" s="33" t="s">
        <v>2004</v>
      </c>
      <c r="O6382" s="35">
        <v>58900</v>
      </c>
      <c r="P6382" s="35"/>
      <c r="Q6382" s="33" t="s">
        <v>3677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5092</v>
      </c>
      <c r="H6384" s="33" t="s">
        <v>5093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4193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629</v>
      </c>
      <c r="L6385" s="34">
        <v>2</v>
      </c>
      <c r="M6385" s="35"/>
      <c r="N6385" s="33"/>
      <c r="O6385" s="35"/>
      <c r="P6385" s="35">
        <v>1987200</v>
      </c>
      <c r="Q6385" s="33" t="s">
        <v>4100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3830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5094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2004</v>
      </c>
      <c r="O6388" s="35">
        <v>8800</v>
      </c>
      <c r="P6388" s="35"/>
      <c r="Q6388" s="33" t="s">
        <v>3581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5095</v>
      </c>
      <c r="H6390" s="33"/>
      <c r="I6390" s="32">
        <v>44826</v>
      </c>
      <c r="J6390" s="33"/>
      <c r="K6390" s="33" t="s">
        <v>1176</v>
      </c>
      <c r="L6390" s="34">
        <v>2</v>
      </c>
      <c r="M6390" s="35">
        <v>48</v>
      </c>
      <c r="N6390" s="33" t="s">
        <v>1908</v>
      </c>
      <c r="O6390" s="35">
        <v>89400</v>
      </c>
      <c r="P6390" s="35"/>
      <c r="Q6390" s="33" t="s">
        <v>3567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785</v>
      </c>
      <c r="L6391" s="34">
        <v>2</v>
      </c>
      <c r="M6391" s="35">
        <v>48</v>
      </c>
      <c r="N6391" s="33" t="s">
        <v>1908</v>
      </c>
      <c r="O6391" s="35">
        <v>88200</v>
      </c>
      <c r="P6391" s="35"/>
      <c r="Q6391" s="33" t="s">
        <v>3567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796</v>
      </c>
      <c r="L6392" s="34">
        <v>1</v>
      </c>
      <c r="M6392" s="35">
        <v>20</v>
      </c>
      <c r="N6392" s="33" t="s">
        <v>511</v>
      </c>
      <c r="O6392" s="35">
        <v>40500</v>
      </c>
      <c r="P6392" s="35"/>
      <c r="Q6392" s="33" t="s">
        <v>3938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1908</v>
      </c>
      <c r="O6393" s="35">
        <v>88200</v>
      </c>
      <c r="P6393" s="35"/>
      <c r="Q6393" s="33" t="s">
        <v>3567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5096</v>
      </c>
      <c r="H6395" s="33"/>
      <c r="I6395" s="32">
        <v>44826</v>
      </c>
      <c r="J6395" s="33"/>
      <c r="K6395" s="33" t="s">
        <v>2121</v>
      </c>
      <c r="L6395" s="34">
        <v>3</v>
      </c>
      <c r="M6395" s="35">
        <v>300</v>
      </c>
      <c r="N6395" s="33" t="s">
        <v>1568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2774</v>
      </c>
      <c r="F6397" s="33" t="s">
        <v>28</v>
      </c>
      <c r="G6397" s="33" t="s">
        <v>5097</v>
      </c>
      <c r="H6397" s="33"/>
      <c r="I6397" s="32">
        <v>44826</v>
      </c>
      <c r="J6397" s="33"/>
      <c r="K6397" s="33" t="s">
        <v>5098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3782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5099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1112</v>
      </c>
      <c r="O6399" s="35">
        <v>79500</v>
      </c>
      <c r="P6399" s="35"/>
      <c r="Q6399" s="33" t="s">
        <v>4852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5100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1112</v>
      </c>
      <c r="O6401" s="35">
        <v>79500</v>
      </c>
      <c r="P6401" s="35"/>
      <c r="Q6401" s="33" t="s">
        <v>4852</v>
      </c>
      <c r="R6401" s="36"/>
      <c r="S6401" s="36"/>
      <c r="T6401" s="35"/>
      <c r="U6401" s="37" t="s">
        <v>500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5101</v>
      </c>
      <c r="H6403" s="33"/>
      <c r="I6403" s="32">
        <v>44826</v>
      </c>
      <c r="J6403" s="33"/>
      <c r="K6403" s="33" t="s">
        <v>2620</v>
      </c>
      <c r="L6403" s="34">
        <v>1</v>
      </c>
      <c r="M6403" s="35">
        <v>32</v>
      </c>
      <c r="N6403" s="33" t="s">
        <v>1908</v>
      </c>
      <c r="O6403" s="35">
        <v>140880</v>
      </c>
      <c r="P6403" s="35"/>
      <c r="Q6403" s="33" t="s">
        <v>5102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605</v>
      </c>
      <c r="F6405" s="33" t="s">
        <v>28</v>
      </c>
      <c r="G6405" s="33" t="s">
        <v>5103</v>
      </c>
      <c r="H6405" s="33"/>
      <c r="I6405" s="32">
        <v>44826</v>
      </c>
      <c r="J6405" s="33"/>
      <c r="K6405" s="33" t="s">
        <v>5104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3693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614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4092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762</v>
      </c>
      <c r="F6408" s="33" t="s">
        <v>58</v>
      </c>
      <c r="G6408" s="33" t="s">
        <v>5105</v>
      </c>
      <c r="H6408" s="33"/>
      <c r="I6408" s="32">
        <v>44830</v>
      </c>
      <c r="J6408" s="33"/>
      <c r="K6408" s="33" t="s">
        <v>1494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762</v>
      </c>
      <c r="F6410" s="33" t="s">
        <v>58</v>
      </c>
      <c r="G6410" s="33" t="s">
        <v>5106</v>
      </c>
      <c r="H6410" s="33"/>
      <c r="I6410" s="32">
        <v>44830</v>
      </c>
      <c r="J6410" s="33"/>
      <c r="K6410" s="33" t="s">
        <v>1494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1037</v>
      </c>
      <c r="F6412" s="33" t="s">
        <v>58</v>
      </c>
      <c r="G6412" s="33" t="s">
        <v>5107</v>
      </c>
      <c r="H6412" s="33"/>
      <c r="I6412" s="32">
        <v>44831</v>
      </c>
      <c r="J6412" s="33"/>
      <c r="K6412" s="33" t="s">
        <v>5108</v>
      </c>
      <c r="L6412" s="34">
        <v>1</v>
      </c>
      <c r="M6412" s="35">
        <v>50</v>
      </c>
      <c r="N6412" s="33" t="s">
        <v>1112</v>
      </c>
      <c r="O6412" s="35">
        <v>39500</v>
      </c>
      <c r="P6412" s="35"/>
      <c r="Q6412" s="33" t="s">
        <v>5109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5110</v>
      </c>
      <c r="L6413" s="34">
        <v>1</v>
      </c>
      <c r="M6413" s="35">
        <v>50</v>
      </c>
      <c r="N6413" s="33" t="s">
        <v>1112</v>
      </c>
      <c r="O6413" s="35">
        <v>39500</v>
      </c>
      <c r="P6413" s="35"/>
      <c r="Q6413" s="33" t="s">
        <v>5109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5111</v>
      </c>
      <c r="L6414" s="34">
        <v>1</v>
      </c>
      <c r="M6414" s="35">
        <v>50</v>
      </c>
      <c r="N6414" s="33" t="s">
        <v>1112</v>
      </c>
      <c r="O6414" s="35">
        <v>39500</v>
      </c>
      <c r="P6414" s="35"/>
      <c r="Q6414" s="33" t="s">
        <v>5109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3644</v>
      </c>
      <c r="F6416" s="33" t="s">
        <v>28</v>
      </c>
      <c r="G6416" s="33" t="s">
        <v>5112</v>
      </c>
      <c r="H6416" s="33" t="s">
        <v>5113</v>
      </c>
      <c r="I6416" s="32">
        <v>44828</v>
      </c>
      <c r="J6416" s="33"/>
      <c r="K6416" s="33" t="s">
        <v>4953</v>
      </c>
      <c r="L6416" s="34">
        <v>20</v>
      </c>
      <c r="M6416" s="35">
        <v>2880</v>
      </c>
      <c r="N6416" s="33" t="s">
        <v>511</v>
      </c>
      <c r="O6416" s="35">
        <v>4750</v>
      </c>
      <c r="P6416" s="35"/>
      <c r="Q6416" s="33" t="s">
        <v>715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4953</v>
      </c>
      <c r="L6417" s="34">
        <v>3</v>
      </c>
      <c r="M6417" s="35">
        <v>432</v>
      </c>
      <c r="N6417" s="33" t="s">
        <v>511</v>
      </c>
      <c r="O6417" s="35">
        <v>4750</v>
      </c>
      <c r="P6417" s="35"/>
      <c r="Q6417" s="33" t="s">
        <v>715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5114</v>
      </c>
      <c r="F6419" s="33" t="s">
        <v>28</v>
      </c>
      <c r="G6419" s="33"/>
      <c r="H6419" s="33"/>
      <c r="I6419" s="32">
        <v>44831</v>
      </c>
      <c r="J6419" s="33"/>
      <c r="K6419" s="33" t="s">
        <v>5115</v>
      </c>
      <c r="L6419" s="34">
        <v>6</v>
      </c>
      <c r="M6419" s="35">
        <v>1410</v>
      </c>
      <c r="N6419" s="33" t="s">
        <v>1568</v>
      </c>
      <c r="O6419" s="35">
        <v>5500</v>
      </c>
      <c r="P6419" s="35"/>
      <c r="Q6419" s="33" t="s">
        <v>5116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5117</v>
      </c>
      <c r="H6421" s="33"/>
      <c r="I6421" s="32">
        <v>44830</v>
      </c>
      <c r="J6421" s="33"/>
      <c r="K6421" s="33" t="s">
        <v>3798</v>
      </c>
      <c r="L6421" s="34">
        <v>3</v>
      </c>
      <c r="M6421" s="35">
        <v>180</v>
      </c>
      <c r="N6421" s="33" t="s">
        <v>1908</v>
      </c>
      <c r="O6421" s="35">
        <v>17500</v>
      </c>
      <c r="P6421" s="35"/>
      <c r="Q6421" s="33" t="s">
        <v>3641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1217</v>
      </c>
      <c r="F6423" s="33" t="s">
        <v>28</v>
      </c>
      <c r="G6423" s="33"/>
      <c r="H6423" s="33"/>
      <c r="I6423" s="32">
        <v>44821</v>
      </c>
      <c r="J6423" s="33"/>
      <c r="K6423" s="33" t="s">
        <v>4741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3630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4539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3630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1218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3723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3471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4540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5118</v>
      </c>
      <c r="H6428" s="33" t="s">
        <v>5119</v>
      </c>
      <c r="I6428" s="32">
        <v>44828</v>
      </c>
      <c r="J6428" s="33"/>
      <c r="K6428" s="33" t="s">
        <v>5120</v>
      </c>
      <c r="L6428" s="34">
        <v>1</v>
      </c>
      <c r="M6428" s="35"/>
      <c r="N6428" s="33"/>
      <c r="O6428" s="35"/>
      <c r="P6428" s="35">
        <v>1080000</v>
      </c>
      <c r="Q6428" s="33" t="s">
        <v>5121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3146</v>
      </c>
      <c r="L6429" s="34">
        <v>3</v>
      </c>
      <c r="M6429" s="35"/>
      <c r="N6429" s="33"/>
      <c r="O6429" s="35"/>
      <c r="P6429" s="35">
        <v>1500000</v>
      </c>
      <c r="Q6429" s="33" t="s">
        <v>3742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3742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1157</v>
      </c>
      <c r="L6431" s="34">
        <v>5</v>
      </c>
      <c r="M6431" s="35"/>
      <c r="N6431" s="33"/>
      <c r="O6431" s="35"/>
      <c r="P6431" s="35">
        <v>1375000</v>
      </c>
      <c r="Q6431" s="33" t="s">
        <v>3742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1202</v>
      </c>
      <c r="L6432" s="34">
        <v>5</v>
      </c>
      <c r="M6432" s="35"/>
      <c r="N6432" s="33"/>
      <c r="O6432" s="35"/>
      <c r="P6432" s="35">
        <v>1375000</v>
      </c>
      <c r="Q6432" s="33" t="s">
        <v>3742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5122</v>
      </c>
      <c r="L6433" s="34">
        <v>1</v>
      </c>
      <c r="M6433" s="35"/>
      <c r="N6433" s="33"/>
      <c r="O6433" s="35"/>
      <c r="P6433" s="35">
        <v>2448000</v>
      </c>
      <c r="Q6433" s="33" t="s">
        <v>3889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1186</v>
      </c>
      <c r="L6434" s="34">
        <v>1</v>
      </c>
      <c r="M6434" s="35"/>
      <c r="N6434" s="33"/>
      <c r="O6434" s="35"/>
      <c r="P6434" s="35">
        <v>2208000</v>
      </c>
      <c r="Q6434" s="33" t="s">
        <v>3889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1188</v>
      </c>
      <c r="L6435" s="34">
        <v>1</v>
      </c>
      <c r="M6435" s="35"/>
      <c r="N6435" s="33"/>
      <c r="O6435" s="35"/>
      <c r="P6435" s="35">
        <v>2208000</v>
      </c>
      <c r="Q6435" s="33" t="s">
        <v>3889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5123</v>
      </c>
      <c r="H6437" s="33" t="s">
        <v>5119</v>
      </c>
      <c r="I6437" s="32">
        <v>44831</v>
      </c>
      <c r="J6437" s="33"/>
      <c r="K6437" s="33" t="s">
        <v>1157</v>
      </c>
      <c r="L6437" s="34">
        <v>1</v>
      </c>
      <c r="M6437" s="35"/>
      <c r="N6437" s="33"/>
      <c r="O6437" s="35"/>
      <c r="P6437" s="35">
        <v>1375000</v>
      </c>
      <c r="Q6437" s="33" t="s">
        <v>3742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1202</v>
      </c>
      <c r="L6438" s="34">
        <v>1</v>
      </c>
      <c r="M6438" s="35"/>
      <c r="N6438" s="33"/>
      <c r="O6438" s="35"/>
      <c r="P6438" s="35">
        <v>1375000</v>
      </c>
      <c r="Q6438" s="33" t="s">
        <v>3742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1031</v>
      </c>
      <c r="L6439" s="34">
        <v>2</v>
      </c>
      <c r="M6439" s="35"/>
      <c r="N6439" s="33"/>
      <c r="O6439" s="35"/>
      <c r="P6439" s="35">
        <v>2980800</v>
      </c>
      <c r="Q6439" s="33" t="s">
        <v>3956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5124</v>
      </c>
      <c r="L6440" s="34">
        <v>1</v>
      </c>
      <c r="M6440" s="35"/>
      <c r="N6440" s="33"/>
      <c r="O6440" s="35"/>
      <c r="P6440" s="35">
        <v>2980800</v>
      </c>
      <c r="Q6440" s="33" t="s">
        <v>3903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5125</v>
      </c>
      <c r="L6441" s="34">
        <v>1</v>
      </c>
      <c r="M6441" s="35"/>
      <c r="N6441" s="33"/>
      <c r="O6441" s="35"/>
      <c r="P6441" s="35">
        <v>3571200</v>
      </c>
      <c r="Q6441" s="33" t="s">
        <v>3956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5126</v>
      </c>
      <c r="L6442" s="34">
        <v>1</v>
      </c>
      <c r="M6442" s="35"/>
      <c r="N6442" s="33"/>
      <c r="O6442" s="35"/>
      <c r="P6442" s="35">
        <v>2040000</v>
      </c>
      <c r="Q6442" s="33" t="s">
        <v>3893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5127</v>
      </c>
      <c r="L6443" s="34">
        <v>1</v>
      </c>
      <c r="M6443" s="35"/>
      <c r="N6443" s="33"/>
      <c r="O6443" s="35"/>
      <c r="P6443" s="35">
        <v>2040000</v>
      </c>
      <c r="Q6443" s="33" t="s">
        <v>5128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5129</v>
      </c>
      <c r="H6445" s="33" t="s">
        <v>5130</v>
      </c>
      <c r="I6445" s="32">
        <v>44832</v>
      </c>
      <c r="J6445" s="33"/>
      <c r="K6445" s="33" t="s">
        <v>3146</v>
      </c>
      <c r="L6445" s="34">
        <v>4</v>
      </c>
      <c r="M6445" s="35"/>
      <c r="N6445" s="33"/>
      <c r="O6445" s="35"/>
      <c r="P6445" s="35">
        <v>1500000</v>
      </c>
      <c r="Q6445" s="33" t="s">
        <v>3742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3742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1157</v>
      </c>
      <c r="L6447" s="34">
        <v>5</v>
      </c>
      <c r="M6447" s="35"/>
      <c r="N6447" s="33"/>
      <c r="O6447" s="35"/>
      <c r="P6447" s="35">
        <v>1375000</v>
      </c>
      <c r="Q6447" s="33" t="s">
        <v>3742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4192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5131</v>
      </c>
      <c r="H6450" s="33"/>
      <c r="I6450" s="32">
        <v>44831</v>
      </c>
      <c r="J6450" s="33"/>
      <c r="K6450" s="33" t="s">
        <v>1797</v>
      </c>
      <c r="L6450" s="34">
        <v>10</v>
      </c>
      <c r="M6450" s="35">
        <v>5760</v>
      </c>
      <c r="N6450" s="33" t="s">
        <v>511</v>
      </c>
      <c r="O6450" s="35">
        <v>1550</v>
      </c>
      <c r="P6450" s="35"/>
      <c r="Q6450" s="33" t="s">
        <v>4852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5132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1568</v>
      </c>
      <c r="O6452" s="35">
        <v>14000</v>
      </c>
      <c r="P6452" s="35"/>
      <c r="Q6452" s="33" t="s">
        <v>4408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5133</v>
      </c>
      <c r="F6454" s="33" t="s">
        <v>28</v>
      </c>
      <c r="G6454" s="33"/>
      <c r="H6454" s="33"/>
      <c r="I6454" s="32">
        <v>44832</v>
      </c>
      <c r="J6454" s="33"/>
      <c r="K6454" s="33" t="s">
        <v>5134</v>
      </c>
      <c r="L6454" s="34">
        <v>20</v>
      </c>
      <c r="M6454" s="35">
        <v>2500</v>
      </c>
      <c r="N6454" s="33" t="s">
        <v>1112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5135</v>
      </c>
      <c r="F6456" s="33" t="s">
        <v>28</v>
      </c>
      <c r="G6456" s="33"/>
      <c r="H6456" s="33"/>
      <c r="I6456" s="32">
        <v>44828</v>
      </c>
      <c r="J6456" s="33"/>
      <c r="K6456" s="33" t="s">
        <v>5136</v>
      </c>
      <c r="L6456" s="34"/>
      <c r="M6456" s="35">
        <v>89</v>
      </c>
      <c r="N6456" s="33" t="s">
        <v>5137</v>
      </c>
      <c r="O6456" s="35"/>
      <c r="P6456" s="35"/>
      <c r="Q6456" s="33"/>
      <c r="R6456" s="36"/>
      <c r="S6456" s="36"/>
      <c r="T6456" s="35"/>
      <c r="U6456" s="37" t="s">
        <v>5138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5139</v>
      </c>
      <c r="L6457" s="34"/>
      <c r="M6457" s="35">
        <v>18</v>
      </c>
      <c r="N6457" s="33" t="s">
        <v>5137</v>
      </c>
      <c r="O6457" s="35"/>
      <c r="P6457" s="35"/>
      <c r="Q6457" s="33"/>
      <c r="R6457" s="36"/>
      <c r="S6457" s="36"/>
      <c r="T6457" s="35"/>
      <c r="U6457" s="37" t="s">
        <v>5138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5140</v>
      </c>
      <c r="L6458" s="34"/>
      <c r="M6458" s="35">
        <v>14</v>
      </c>
      <c r="N6458" s="33" t="s">
        <v>5137</v>
      </c>
      <c r="O6458" s="35"/>
      <c r="P6458" s="35"/>
      <c r="Q6458" s="33"/>
      <c r="R6458" s="36"/>
      <c r="S6458" s="36"/>
      <c r="T6458" s="35"/>
      <c r="U6458" s="37" t="s">
        <v>5138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5141</v>
      </c>
      <c r="L6459" s="34"/>
      <c r="M6459" s="35">
        <v>2</v>
      </c>
      <c r="N6459" s="33" t="s">
        <v>5137</v>
      </c>
      <c r="O6459" s="35"/>
      <c r="P6459" s="35"/>
      <c r="Q6459" s="33"/>
      <c r="R6459" s="36"/>
      <c r="S6459" s="36"/>
      <c r="T6459" s="35"/>
      <c r="U6459" s="37" t="s">
        <v>5138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5142</v>
      </c>
      <c r="H6461" s="33"/>
      <c r="I6461" s="32">
        <v>44831</v>
      </c>
      <c r="J6461" s="33"/>
      <c r="K6461" s="33" t="s">
        <v>5143</v>
      </c>
      <c r="L6461" s="34">
        <v>1</v>
      </c>
      <c r="M6461" s="35">
        <v>30</v>
      </c>
      <c r="N6461" s="33" t="s">
        <v>1908</v>
      </c>
      <c r="O6461" s="35">
        <v>59000</v>
      </c>
      <c r="P6461" s="35"/>
      <c r="Q6461" s="33" t="s">
        <v>3653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5144</v>
      </c>
      <c r="L6462" s="34">
        <v>1</v>
      </c>
      <c r="M6462" s="35">
        <v>30</v>
      </c>
      <c r="N6462" s="33" t="s">
        <v>1908</v>
      </c>
      <c r="O6462" s="35">
        <v>40500</v>
      </c>
      <c r="P6462" s="35"/>
      <c r="Q6462" s="33" t="s">
        <v>3653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5145</v>
      </c>
      <c r="H6464" s="33"/>
      <c r="I6464" s="32">
        <v>44832</v>
      </c>
      <c r="J6464" s="33"/>
      <c r="K6464" s="33" t="s">
        <v>1591</v>
      </c>
      <c r="L6464" s="34">
        <v>2</v>
      </c>
      <c r="M6464" s="35">
        <v>48</v>
      </c>
      <c r="N6464" s="33" t="s">
        <v>1908</v>
      </c>
      <c r="O6464" s="35">
        <v>162000</v>
      </c>
      <c r="P6464" s="35"/>
      <c r="Q6464" s="33" t="s">
        <v>3567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2880</v>
      </c>
      <c r="L6465" s="34"/>
      <c r="M6465" s="35">
        <v>48</v>
      </c>
      <c r="N6465" s="33" t="s">
        <v>1908</v>
      </c>
      <c r="O6465" s="35"/>
      <c r="P6465" s="35"/>
      <c r="Q6465" s="33" t="s">
        <v>3568</v>
      </c>
      <c r="R6465" s="36"/>
      <c r="S6465" s="36"/>
      <c r="T6465" s="35"/>
      <c r="U6465" s="37" t="s">
        <v>5051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796</v>
      </c>
      <c r="L6466" s="34">
        <v>2</v>
      </c>
      <c r="M6466" s="35">
        <v>40</v>
      </c>
      <c r="N6466" s="33" t="s">
        <v>511</v>
      </c>
      <c r="O6466" s="35">
        <v>40500</v>
      </c>
      <c r="P6466" s="35"/>
      <c r="Q6466" s="33" t="s">
        <v>3938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1633</v>
      </c>
      <c r="L6467" s="34">
        <v>2</v>
      </c>
      <c r="M6467" s="35">
        <v>576</v>
      </c>
      <c r="N6467" s="33" t="s">
        <v>511</v>
      </c>
      <c r="O6467" s="35">
        <v>4800</v>
      </c>
      <c r="P6467" s="35"/>
      <c r="Q6467" s="33" t="s">
        <v>4331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1597</v>
      </c>
      <c r="L6468" s="34">
        <v>2</v>
      </c>
      <c r="M6468" s="35">
        <v>576</v>
      </c>
      <c r="N6468" s="33" t="s">
        <v>511</v>
      </c>
      <c r="O6468" s="35">
        <v>2150</v>
      </c>
      <c r="P6468" s="35"/>
      <c r="Q6468" s="33" t="s">
        <v>3751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1797</v>
      </c>
      <c r="L6469" s="34">
        <v>12</v>
      </c>
      <c r="M6469" s="35">
        <v>6912</v>
      </c>
      <c r="N6469" s="33" t="s">
        <v>511</v>
      </c>
      <c r="O6469" s="35">
        <v>1550</v>
      </c>
      <c r="P6469" s="35"/>
      <c r="Q6469" s="33" t="s">
        <v>4852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5146</v>
      </c>
      <c r="H6471" s="33"/>
      <c r="I6471" s="32">
        <v>44832</v>
      </c>
      <c r="J6471" s="33"/>
      <c r="K6471" s="33" t="s">
        <v>1475</v>
      </c>
      <c r="L6471" s="34">
        <v>2</v>
      </c>
      <c r="M6471" s="35">
        <v>24</v>
      </c>
      <c r="N6471" s="33" t="s">
        <v>511</v>
      </c>
      <c r="O6471" s="35">
        <v>95000</v>
      </c>
      <c r="P6471" s="35"/>
      <c r="Q6471" s="33" t="s">
        <v>2052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511</v>
      </c>
      <c r="O6472" s="35">
        <v>187000</v>
      </c>
      <c r="P6472" s="35"/>
      <c r="Q6472" s="33" t="s">
        <v>4371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1165</v>
      </c>
      <c r="L6473" s="34">
        <v>7</v>
      </c>
      <c r="M6473" s="35">
        <v>1008</v>
      </c>
      <c r="N6473" s="33" t="s">
        <v>2004</v>
      </c>
      <c r="O6473" s="35">
        <v>10600</v>
      </c>
      <c r="P6473" s="35"/>
      <c r="Q6473" s="33" t="s">
        <v>3566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2627</v>
      </c>
      <c r="L6474" s="34">
        <v>2</v>
      </c>
      <c r="M6474" s="35">
        <v>72</v>
      </c>
      <c r="N6474" s="33" t="s">
        <v>1908</v>
      </c>
      <c r="O6474" s="35">
        <v>41400</v>
      </c>
      <c r="P6474" s="35"/>
      <c r="Q6474" s="33" t="s">
        <v>4084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1568</v>
      </c>
      <c r="O6475" s="35">
        <v>104000</v>
      </c>
      <c r="P6475" s="35"/>
      <c r="Q6475" s="33" t="s">
        <v>4081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5147</v>
      </c>
      <c r="L6476" s="34">
        <v>1</v>
      </c>
      <c r="M6476" s="35">
        <v>288</v>
      </c>
      <c r="N6476" s="33" t="s">
        <v>2004</v>
      </c>
      <c r="O6476" s="35">
        <v>12000</v>
      </c>
      <c r="P6476" s="35"/>
      <c r="Q6476" s="33" t="s">
        <v>3935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1112</v>
      </c>
      <c r="O6477" s="35">
        <v>1850</v>
      </c>
      <c r="P6477" s="35"/>
      <c r="Q6477" s="33" t="s">
        <v>3579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1112</v>
      </c>
      <c r="O6478" s="35">
        <v>1625</v>
      </c>
      <c r="P6478" s="35"/>
      <c r="Q6478" s="33" t="s">
        <v>3579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1112</v>
      </c>
      <c r="O6479" s="35">
        <v>4400</v>
      </c>
      <c r="P6479" s="35"/>
      <c r="Q6479" s="33" t="s">
        <v>3580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904</v>
      </c>
      <c r="L6480" s="34">
        <v>2</v>
      </c>
      <c r="M6480" s="35">
        <v>192</v>
      </c>
      <c r="N6480" s="33" t="s">
        <v>1568</v>
      </c>
      <c r="O6480" s="35">
        <v>7000</v>
      </c>
      <c r="P6480" s="35"/>
      <c r="Q6480" s="33" t="s">
        <v>5056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5148</v>
      </c>
      <c r="H6482" s="33"/>
      <c r="I6482" s="32">
        <v>44832</v>
      </c>
      <c r="J6482" s="33"/>
      <c r="K6482" s="33" t="s">
        <v>984</v>
      </c>
      <c r="L6482" s="34">
        <v>1</v>
      </c>
      <c r="M6482" s="35">
        <v>72</v>
      </c>
      <c r="N6482" s="33" t="s">
        <v>511</v>
      </c>
      <c r="O6482" s="35">
        <v>15800</v>
      </c>
      <c r="P6482" s="35"/>
      <c r="Q6482" s="33" t="s">
        <v>3929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888</v>
      </c>
      <c r="L6483" s="34">
        <v>1</v>
      </c>
      <c r="M6483" s="35">
        <v>72</v>
      </c>
      <c r="N6483" s="33" t="s">
        <v>511</v>
      </c>
      <c r="O6483" s="35">
        <v>15800</v>
      </c>
      <c r="P6483" s="35"/>
      <c r="Q6483" s="33" t="s">
        <v>3929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5149</v>
      </c>
      <c r="L6484" s="34">
        <v>1</v>
      </c>
      <c r="M6484" s="35">
        <v>72</v>
      </c>
      <c r="N6484" s="33" t="s">
        <v>511</v>
      </c>
      <c r="O6484" s="35">
        <v>15800</v>
      </c>
      <c r="P6484" s="35"/>
      <c r="Q6484" s="33" t="s">
        <v>3929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991</v>
      </c>
      <c r="L6485" s="34">
        <v>1</v>
      </c>
      <c r="M6485" s="35">
        <v>72</v>
      </c>
      <c r="N6485" s="33" t="s">
        <v>511</v>
      </c>
      <c r="O6485" s="35">
        <v>15800</v>
      </c>
      <c r="P6485" s="35"/>
      <c r="Q6485" s="33" t="s">
        <v>3929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995</v>
      </c>
      <c r="L6486" s="34">
        <v>1</v>
      </c>
      <c r="M6486" s="35">
        <v>72</v>
      </c>
      <c r="N6486" s="33" t="s">
        <v>511</v>
      </c>
      <c r="O6486" s="35">
        <v>15800</v>
      </c>
      <c r="P6486" s="35"/>
      <c r="Q6486" s="33" t="s">
        <v>3929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5150</v>
      </c>
      <c r="L6487" s="34"/>
      <c r="M6487" s="35">
        <v>36</v>
      </c>
      <c r="N6487" s="33" t="s">
        <v>511</v>
      </c>
      <c r="O6487" s="35">
        <v>15800</v>
      </c>
      <c r="P6487" s="35"/>
      <c r="Q6487" s="33" t="s">
        <v>3929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5151</v>
      </c>
      <c r="L6488" s="34"/>
      <c r="M6488" s="35">
        <v>36</v>
      </c>
      <c r="N6488" s="33" t="s">
        <v>511</v>
      </c>
      <c r="O6488" s="35">
        <v>15800</v>
      </c>
      <c r="P6488" s="35"/>
      <c r="Q6488" s="33" t="s">
        <v>3929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5152</v>
      </c>
      <c r="L6489" s="34"/>
      <c r="M6489" s="35">
        <v>36</v>
      </c>
      <c r="N6489" s="33" t="s">
        <v>511</v>
      </c>
      <c r="O6489" s="35">
        <v>15800</v>
      </c>
      <c r="P6489" s="35"/>
      <c r="Q6489" s="33" t="s">
        <v>3929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5153</v>
      </c>
      <c r="L6490" s="34"/>
      <c r="M6490" s="35">
        <v>36</v>
      </c>
      <c r="N6490" s="33" t="s">
        <v>511</v>
      </c>
      <c r="O6490" s="35">
        <v>15800</v>
      </c>
      <c r="P6490" s="35"/>
      <c r="Q6490" s="33" t="s">
        <v>3929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877</v>
      </c>
      <c r="L6491" s="34">
        <v>2</v>
      </c>
      <c r="M6491" s="35">
        <v>144</v>
      </c>
      <c r="N6491" s="33" t="s">
        <v>511</v>
      </c>
      <c r="O6491" s="35">
        <v>20700</v>
      </c>
      <c r="P6491" s="35"/>
      <c r="Q6491" s="33" t="s">
        <v>3929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4581</v>
      </c>
      <c r="L6492" s="34">
        <v>1</v>
      </c>
      <c r="M6492" s="35">
        <v>72</v>
      </c>
      <c r="N6492" s="33" t="s">
        <v>511</v>
      </c>
      <c r="O6492" s="35">
        <v>15800</v>
      </c>
      <c r="P6492" s="35"/>
      <c r="Q6492" s="33" t="s">
        <v>3929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549</v>
      </c>
      <c r="F6494" s="33" t="s">
        <v>58</v>
      </c>
      <c r="G6494" s="33" t="s">
        <v>5154</v>
      </c>
      <c r="H6494" s="33"/>
      <c r="I6494" s="32">
        <v>44832</v>
      </c>
      <c r="J6494" s="33"/>
      <c r="K6494" s="33" t="s">
        <v>5155</v>
      </c>
      <c r="L6494" s="34">
        <v>2</v>
      </c>
      <c r="M6494" s="35">
        <v>240</v>
      </c>
      <c r="N6494" s="33" t="s">
        <v>511</v>
      </c>
      <c r="O6494" s="35">
        <v>40000</v>
      </c>
      <c r="P6494" s="35"/>
      <c r="Q6494" s="33" t="s">
        <v>3845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582</v>
      </c>
      <c r="L6495" s="34"/>
      <c r="M6495" s="35">
        <v>40</v>
      </c>
      <c r="N6495" s="33" t="s">
        <v>511</v>
      </c>
      <c r="O6495" s="35">
        <v>47000</v>
      </c>
      <c r="P6495" s="35"/>
      <c r="Q6495" s="33" t="s">
        <v>3845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584</v>
      </c>
      <c r="L6496" s="34"/>
      <c r="M6496" s="35">
        <v>40</v>
      </c>
      <c r="N6496" s="33" t="s">
        <v>511</v>
      </c>
      <c r="O6496" s="35">
        <v>47000</v>
      </c>
      <c r="P6496" s="35"/>
      <c r="Q6496" s="33" t="s">
        <v>3845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586</v>
      </c>
      <c r="L6497" s="34"/>
      <c r="M6497" s="35">
        <v>40</v>
      </c>
      <c r="N6497" s="33" t="s">
        <v>511</v>
      </c>
      <c r="O6497" s="35">
        <v>47000</v>
      </c>
      <c r="P6497" s="35"/>
      <c r="Q6497" s="33" t="s">
        <v>3845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5156</v>
      </c>
      <c r="H6499" s="33"/>
      <c r="I6499" s="32">
        <v>44831</v>
      </c>
      <c r="J6499" s="33"/>
      <c r="K6499" s="33" t="s">
        <v>5157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696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5158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696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5159</v>
      </c>
      <c r="L6502" s="34">
        <v>2</v>
      </c>
      <c r="M6502" s="35">
        <v>48</v>
      </c>
      <c r="N6502" s="33" t="s">
        <v>1112</v>
      </c>
      <c r="O6502" s="35">
        <v>162000</v>
      </c>
      <c r="P6502" s="35"/>
      <c r="Q6502" s="33" t="s">
        <v>5160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2774</v>
      </c>
      <c r="F6504" s="33" t="s">
        <v>28</v>
      </c>
      <c r="G6504" s="33" t="s">
        <v>5161</v>
      </c>
      <c r="H6504" s="33"/>
      <c r="I6504" s="32">
        <v>44833</v>
      </c>
      <c r="J6504" s="33"/>
      <c r="K6504" s="33" t="s">
        <v>5162</v>
      </c>
      <c r="L6504" s="34">
        <v>3</v>
      </c>
      <c r="M6504" s="35">
        <v>216</v>
      </c>
      <c r="N6504" s="33" t="s">
        <v>2004</v>
      </c>
      <c r="O6504" s="35">
        <v>23500</v>
      </c>
      <c r="P6504" s="35"/>
      <c r="Q6504" s="33" t="s">
        <v>5163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Row],[ID]]="",B6505,nota[[#This Row],[ID]]))</f>
        <v>6506</v>
      </c>
      <c r="C6506" s="40" t="str">
        <f>IF(nota[[#This Row],[ID]]="",C6505,nota[[#This Row],[SUPPLIER]])</f>
        <v>KENKO SINAR INDONESIA</v>
      </c>
      <c r="D6506" s="41">
        <v>44837</v>
      </c>
      <c r="E6506" s="42" t="s">
        <v>57</v>
      </c>
      <c r="F6506" s="42" t="s">
        <v>58</v>
      </c>
      <c r="G6506" s="42" t="s">
        <v>5331</v>
      </c>
      <c r="H6506" s="42" t="s">
        <v>5332</v>
      </c>
      <c r="I6506" s="41">
        <v>44835</v>
      </c>
      <c r="J6506" s="42"/>
      <c r="K6506" s="42" t="s">
        <v>5333</v>
      </c>
      <c r="L6506" s="43">
        <v>5</v>
      </c>
      <c r="M6506" s="39"/>
      <c r="N6506" s="42"/>
      <c r="O6506" s="39"/>
      <c r="P6506" s="39">
        <v>5616000</v>
      </c>
      <c r="Q6506" s="42" t="s">
        <v>3830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3836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1686</v>
      </c>
      <c r="L6508" s="43">
        <v>2</v>
      </c>
      <c r="M6508" s="39"/>
      <c r="N6508" s="42"/>
      <c r="O6508" s="39"/>
      <c r="P6508" s="39">
        <v>2952000</v>
      </c>
      <c r="Q6508" s="42" t="s">
        <v>3836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632</v>
      </c>
      <c r="L6509" s="43">
        <v>2</v>
      </c>
      <c r="M6509" s="39"/>
      <c r="N6509" s="42"/>
      <c r="O6509" s="39"/>
      <c r="P6509" s="39">
        <v>1695600</v>
      </c>
      <c r="Q6509" s="42" t="s">
        <v>3833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5334</v>
      </c>
      <c r="I6510" s="41"/>
      <c r="J6510" s="42"/>
      <c r="K6510" s="42" t="s">
        <v>5335</v>
      </c>
      <c r="L6510" s="43">
        <v>1</v>
      </c>
      <c r="M6510" s="39"/>
      <c r="N6510" s="42"/>
      <c r="O6510" s="39"/>
      <c r="P6510" s="39">
        <v>2750000</v>
      </c>
      <c r="Q6510" s="42" t="s">
        <v>4231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5336</v>
      </c>
      <c r="H6512" s="42" t="s">
        <v>5337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3830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1031</v>
      </c>
      <c r="L6513" s="43">
        <v>2</v>
      </c>
      <c r="M6513" s="39"/>
      <c r="N6513" s="42"/>
      <c r="O6513" s="39"/>
      <c r="P6513" s="39">
        <v>2980800</v>
      </c>
      <c r="Q6513" s="42" t="s">
        <v>3956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3746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5338</v>
      </c>
      <c r="L6515" s="43">
        <v>2</v>
      </c>
      <c r="M6515" s="39"/>
      <c r="N6515" s="42"/>
      <c r="O6515" s="39"/>
      <c r="P6515" s="39">
        <v>1548000</v>
      </c>
      <c r="Q6515" s="42" t="s">
        <v>3748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5339</v>
      </c>
      <c r="H6517" s="42" t="s">
        <v>5340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3830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5341</v>
      </c>
      <c r="H6519" s="42" t="s">
        <v>5342</v>
      </c>
      <c r="I6519" s="41">
        <v>44835</v>
      </c>
      <c r="J6519" s="42"/>
      <c r="K6519" s="42" t="s">
        <v>632</v>
      </c>
      <c r="L6519" s="43">
        <v>3</v>
      </c>
      <c r="M6519" s="39"/>
      <c r="N6519" s="42"/>
      <c r="O6519" s="39"/>
      <c r="P6519" s="39">
        <v>1695600</v>
      </c>
      <c r="Q6519" s="42" t="s">
        <v>3833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1686</v>
      </c>
      <c r="L6520" s="43">
        <v>2</v>
      </c>
      <c r="M6520" s="39"/>
      <c r="N6520" s="42"/>
      <c r="O6520" s="39"/>
      <c r="P6520" s="39">
        <v>2952000</v>
      </c>
      <c r="Q6520" s="42" t="s">
        <v>3836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3830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5120</v>
      </c>
      <c r="L6522" s="43">
        <v>1</v>
      </c>
      <c r="M6522" s="39"/>
      <c r="N6522" s="42"/>
      <c r="O6522" s="39"/>
      <c r="P6522" s="39">
        <v>1080000</v>
      </c>
      <c r="Q6522" s="42" t="s">
        <v>5121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Row],[ID]]="",B6523,nota[[#This Row],[ID]]))</f>
        <v>6524</v>
      </c>
      <c r="C6524" s="31" t="str">
        <f>IF(nota[[#This Row],[ID]]="",C6523,nota[[#This Row],[SUPPLIER]])</f>
        <v>KENKO SINAR INDONESIA</v>
      </c>
      <c r="D6524" s="32">
        <v>44838</v>
      </c>
      <c r="E6524" s="33" t="s">
        <v>57</v>
      </c>
      <c r="F6524" s="33" t="s">
        <v>58</v>
      </c>
      <c r="G6524" s="33" t="s">
        <v>5343</v>
      </c>
      <c r="H6524" s="33"/>
      <c r="I6524" s="32">
        <v>44835</v>
      </c>
      <c r="J6524" s="33"/>
      <c r="K6524" s="33" t="s">
        <v>532</v>
      </c>
      <c r="L6524" s="34">
        <v>3</v>
      </c>
      <c r="M6524" s="35"/>
      <c r="N6524" s="33"/>
      <c r="O6524" s="35"/>
      <c r="P6524" s="35">
        <v>3758400</v>
      </c>
      <c r="Q6524" s="33"/>
      <c r="R6524" s="36">
        <v>0.17</v>
      </c>
      <c r="S6524" s="36"/>
      <c r="T6524" s="35"/>
      <c r="U6524" s="37"/>
      <c r="V6524" s="35">
        <v>11275200</v>
      </c>
      <c r="W6524" s="35">
        <v>1916784.0000000002</v>
      </c>
      <c r="X6524" s="35">
        <v>0</v>
      </c>
      <c r="Y6524" s="35">
        <v>1916784.0000000002</v>
      </c>
      <c r="Z6524" s="35">
        <v>9358416</v>
      </c>
      <c r="AA6524" s="35" t="s">
        <v>31</v>
      </c>
      <c r="AB6524" s="35" t="s">
        <v>31</v>
      </c>
      <c r="AC6524" s="35">
        <v>3758400</v>
      </c>
      <c r="AD6524" s="35" t="s">
        <v>31</v>
      </c>
      <c r="AE6524" s="35"/>
    </row>
    <row r="6525" spans="1:31" ht="12.75" x14ac:dyDescent="0.25">
      <c r="A6525" s="31" t="str">
        <f>IF(nota[[#This Row],[FAKTUR]]="","",ROW())</f>
        <v/>
      </c>
      <c r="B6525" s="31">
        <f>IF(nota[[#This Row],[NAMA BARANG]]="","",IF(nota[[#This Row],[ID]]="",B6524,nota[[#This Row],[ID]]))</f>
        <v>6524</v>
      </c>
      <c r="C6525" s="31" t="str">
        <f>IF(nota[[#This Row],[ID]]="",C6524,nota[[#This Row],[SUPPLIER]])</f>
        <v>KENKO SINAR INDONESIA</v>
      </c>
      <c r="D6525" s="32"/>
      <c r="E6525" s="33"/>
      <c r="F6525" s="33"/>
      <c r="G6525" s="33"/>
      <c r="H6525" s="33"/>
      <c r="I6525" s="32"/>
      <c r="J6525" s="33"/>
      <c r="K6525" s="33" t="s">
        <v>1000</v>
      </c>
      <c r="L6525" s="34">
        <v>3</v>
      </c>
      <c r="M6525" s="35"/>
      <c r="N6525" s="33"/>
      <c r="O6525" s="35"/>
      <c r="P6525" s="35">
        <v>3542400</v>
      </c>
      <c r="Q6525" s="33"/>
      <c r="R6525" s="36">
        <v>0.17</v>
      </c>
      <c r="S6525" s="36"/>
      <c r="T6525" s="35"/>
      <c r="U6525" s="37"/>
      <c r="V6525" s="35">
        <v>10627200</v>
      </c>
      <c r="W6525" s="35">
        <v>1806624.0000000002</v>
      </c>
      <c r="X6525" s="35">
        <v>0</v>
      </c>
      <c r="Y6525" s="35">
        <v>1806624.0000000002</v>
      </c>
      <c r="Z6525" s="35">
        <v>8820576</v>
      </c>
      <c r="AA6525" s="35" t="s">
        <v>31</v>
      </c>
      <c r="AB6525" s="35" t="s">
        <v>31</v>
      </c>
      <c r="AC6525" s="35">
        <v>3542400</v>
      </c>
      <c r="AD6525" s="35" t="s">
        <v>31</v>
      </c>
      <c r="AE6525" s="35"/>
    </row>
    <row r="6526" spans="1:31" ht="12.75" x14ac:dyDescent="0.25">
      <c r="A6526" s="31" t="str">
        <f>IF(nota[[#This Row],[FAKTUR]]="","",ROW())</f>
        <v/>
      </c>
      <c r="B6526" s="31">
        <f>IF(nota[[#This Row],[NAMA BARANG]]="","",IF(nota[[#This Row],[ID]]="",B6525,nota[[#This Row],[ID]]))</f>
        <v>6524</v>
      </c>
      <c r="C6526" s="31" t="str">
        <f>IF(nota[[#This Row],[ID]]="",C6525,nota[[#This Row],[SUPPLIER]])</f>
        <v>KENKO SINAR INDONESIA</v>
      </c>
      <c r="D6526" s="32"/>
      <c r="E6526" s="33"/>
      <c r="F6526" s="33"/>
      <c r="G6526" s="33"/>
      <c r="H6526" s="33"/>
      <c r="I6526" s="32"/>
      <c r="J6526" s="33"/>
      <c r="K6526" s="33" t="s">
        <v>4814</v>
      </c>
      <c r="L6526" s="34">
        <v>2</v>
      </c>
      <c r="M6526" s="35"/>
      <c r="N6526" s="33"/>
      <c r="O6526" s="35"/>
      <c r="P6526" s="35">
        <v>3888000</v>
      </c>
      <c r="Q6526" s="33"/>
      <c r="R6526" s="36">
        <v>0.17</v>
      </c>
      <c r="S6526" s="36"/>
      <c r="T6526" s="35"/>
      <c r="U6526" s="37"/>
      <c r="V6526" s="35">
        <v>7776000</v>
      </c>
      <c r="W6526" s="35">
        <v>1321920</v>
      </c>
      <c r="X6526" s="35">
        <v>0</v>
      </c>
      <c r="Y6526" s="35">
        <v>1321920</v>
      </c>
      <c r="Z6526" s="35">
        <v>6454080</v>
      </c>
      <c r="AA6526" s="35">
        <v>5045328</v>
      </c>
      <c r="AB6526" s="35">
        <v>24633072</v>
      </c>
      <c r="AC6526" s="35">
        <v>3888000</v>
      </c>
      <c r="AD6526" s="35" t="s">
        <v>31</v>
      </c>
      <c r="AE6526" s="35"/>
    </row>
    <row r="6527" spans="1:31" ht="12.75" x14ac:dyDescent="0.25">
      <c r="A6527" s="31" t="str">
        <f>IF(nota[[#This Row],[FAKTUR]]="","",ROW())</f>
        <v/>
      </c>
      <c r="B6527" s="31" t="str">
        <f>IF(nota[[#This Row],[NAMA BARANG]]="","",IF(nota[[#This Row],[ID]]="",B6526,nota[[#This Row],[ID]]))</f>
        <v/>
      </c>
      <c r="C6527" s="31" t="str">
        <f>IF(nota[[#This Row],[ID]]="",C6526,nota[[#This Row],[SUPPLIER]])</f>
        <v>KENKO SINAR INDONESIA</v>
      </c>
      <c r="D6527" s="32"/>
      <c r="E6527" s="33"/>
      <c r="F6527" s="33"/>
      <c r="G6527" s="33"/>
      <c r="H6527" s="33"/>
      <c r="I6527" s="32"/>
      <c r="J6527" s="33"/>
      <c r="K6527" s="33"/>
      <c r="L6527" s="34"/>
      <c r="M6527" s="35"/>
      <c r="N6527" s="33"/>
      <c r="O6527" s="35"/>
      <c r="P6527" s="35"/>
      <c r="Q6527" s="33"/>
      <c r="R6527" s="36"/>
      <c r="S6527" s="36"/>
      <c r="T6527" s="35"/>
      <c r="U6527" s="37"/>
      <c r="V6527" s="35" t="s">
        <v>31</v>
      </c>
      <c r="W6527" s="35" t="s">
        <v>31</v>
      </c>
      <c r="X6527" s="35" t="s">
        <v>31</v>
      </c>
      <c r="Y6527" s="35" t="s">
        <v>31</v>
      </c>
      <c r="Z6527" s="35" t="s">
        <v>31</v>
      </c>
      <c r="AA6527" s="35" t="s">
        <v>31</v>
      </c>
      <c r="AB6527" s="35" t="s">
        <v>31</v>
      </c>
      <c r="AC6527" s="35" t="s">
        <v>31</v>
      </c>
      <c r="AD6527" s="35" t="s">
        <v>31</v>
      </c>
      <c r="AE6527" s="35"/>
    </row>
    <row r="6528" spans="1:31" ht="12.75" x14ac:dyDescent="0.25">
      <c r="A6528" s="31">
        <f>IF(nota[[#This Row],[FAKTUR]]="","",ROW())</f>
        <v>6528</v>
      </c>
      <c r="B6528" s="31">
        <f>IF(nota[[#This Row],[NAMA BARANG]]="","",IF(nota[[#This Row],[ID]]="",B6527,nota[[#This Row],[ID]]))</f>
        <v>6528</v>
      </c>
      <c r="C6528" s="31" t="str">
        <f>IF(nota[[#This Row],[ID]]="",C6527,nota[[#This Row],[SUPPLIER]])</f>
        <v>BRAVO</v>
      </c>
      <c r="D6528" s="32"/>
      <c r="E6528" s="33" t="s">
        <v>5344</v>
      </c>
      <c r="F6528" s="33" t="s">
        <v>28</v>
      </c>
      <c r="G6528" s="33" t="s">
        <v>5345</v>
      </c>
      <c r="H6528" s="33"/>
      <c r="I6528" s="32">
        <v>44838</v>
      </c>
      <c r="J6528" s="33"/>
      <c r="K6528" s="33" t="s">
        <v>3051</v>
      </c>
      <c r="L6528" s="34">
        <v>10</v>
      </c>
      <c r="M6528" s="35">
        <v>1920</v>
      </c>
      <c r="N6528" s="33" t="s">
        <v>192</v>
      </c>
      <c r="O6528" s="35">
        <v>11500</v>
      </c>
      <c r="P6528" s="35"/>
      <c r="Q6528" s="33" t="s">
        <v>4263</v>
      </c>
      <c r="R6528" s="36"/>
      <c r="S6528" s="36"/>
      <c r="T6528" s="35"/>
      <c r="U6528" s="37"/>
      <c r="V6528" s="35">
        <v>22080000</v>
      </c>
      <c r="W6528" s="35">
        <v>0</v>
      </c>
      <c r="X6528" s="35">
        <v>0</v>
      </c>
      <c r="Y6528" s="35">
        <v>0</v>
      </c>
      <c r="Z6528" s="35">
        <v>22080000</v>
      </c>
      <c r="AA6528" s="35">
        <v>0</v>
      </c>
      <c r="AB6528" s="35">
        <v>22080000</v>
      </c>
      <c r="AC6528" s="35">
        <v>2208000</v>
      </c>
      <c r="AD6528" s="35">
        <v>22080000</v>
      </c>
      <c r="AE6528" s="35"/>
    </row>
    <row r="6529" spans="1:31" ht="12.75" x14ac:dyDescent="0.25">
      <c r="A6529" s="31" t="str">
        <f>IF(nota[[#This Row],[FAKTUR]]="","",ROW())</f>
        <v/>
      </c>
      <c r="B6529" s="31" t="str">
        <f>IF(nota[[#This Row],[NAMA BARANG]]="","",IF(nota[[#This Row],[ID]]="",B6528,nota[[#This Row],[ID]]))</f>
        <v/>
      </c>
      <c r="C6529" s="31" t="str">
        <f>IF(nota[[#This Row],[ID]]="",C6528,nota[[#This Row],[SUPPLIER]])</f>
        <v>BRAVO</v>
      </c>
      <c r="D6529" s="32"/>
      <c r="E6529" s="33"/>
      <c r="F6529" s="33"/>
      <c r="G6529" s="33"/>
      <c r="H6529" s="33"/>
      <c r="I6529" s="32"/>
      <c r="J6529" s="33"/>
      <c r="K6529" s="33"/>
      <c r="L6529" s="34"/>
      <c r="M6529" s="35"/>
      <c r="N6529" s="33"/>
      <c r="O6529" s="35"/>
      <c r="P6529" s="35"/>
      <c r="Q6529" s="33"/>
      <c r="R6529" s="36"/>
      <c r="S6529" s="36"/>
      <c r="T6529" s="35"/>
      <c r="U6529" s="37"/>
      <c r="V6529" s="35" t="s">
        <v>31</v>
      </c>
      <c r="W6529" s="35" t="s">
        <v>31</v>
      </c>
      <c r="X6529" s="35" t="s">
        <v>31</v>
      </c>
      <c r="Y6529" s="35" t="s">
        <v>31</v>
      </c>
      <c r="Z6529" s="35" t="s">
        <v>31</v>
      </c>
      <c r="AA6529" s="35" t="s">
        <v>31</v>
      </c>
      <c r="AB6529" s="35" t="s">
        <v>31</v>
      </c>
      <c r="AC6529" s="35" t="s">
        <v>31</v>
      </c>
      <c r="AD6529" s="35" t="s">
        <v>31</v>
      </c>
      <c r="AE6529" s="35"/>
    </row>
    <row r="6530" spans="1:31" ht="12.75" x14ac:dyDescent="0.25">
      <c r="A6530" s="31">
        <f>IF(nota[[#This Row],[FAKTUR]]="","",ROW())</f>
        <v>6530</v>
      </c>
      <c r="B6530" s="31">
        <f>IF(nota[[#This Row],[NAMA BARANG]]="","",IF(nota[[#This Row],[ID]]="",B6529,nota[[#This Row],[ID]]))</f>
        <v>6530</v>
      </c>
      <c r="C6530" s="31" t="str">
        <f>IF(nota[[#This Row],[ID]]="",C6529,nota[[#This Row],[SUPPLIER]])</f>
        <v>ATALI MAKMUR</v>
      </c>
      <c r="D6530" s="32"/>
      <c r="E6530" s="33" t="s">
        <v>109</v>
      </c>
      <c r="F6530" s="33" t="s">
        <v>58</v>
      </c>
      <c r="G6530" s="33" t="s">
        <v>5164</v>
      </c>
      <c r="H6530" s="33"/>
      <c r="I6530" s="32">
        <v>44834</v>
      </c>
      <c r="J6530" s="33"/>
      <c r="K6530" s="33" t="s">
        <v>1170</v>
      </c>
      <c r="L6530" s="34">
        <v>7</v>
      </c>
      <c r="M6530" s="35">
        <v>1008</v>
      </c>
      <c r="N6530" s="33" t="s">
        <v>2004</v>
      </c>
      <c r="O6530" s="35">
        <v>9000</v>
      </c>
      <c r="P6530" s="35"/>
      <c r="Q6530" s="33" t="s">
        <v>3928</v>
      </c>
      <c r="R6530" s="36">
        <v>0.125</v>
      </c>
      <c r="S6530" s="36">
        <v>0.05</v>
      </c>
      <c r="T6530" s="35"/>
      <c r="U6530" s="37"/>
      <c r="V6530" s="35">
        <v>9072000</v>
      </c>
      <c r="W6530" s="35">
        <v>1134000</v>
      </c>
      <c r="X6530" s="35">
        <v>396900</v>
      </c>
      <c r="Y6530" s="35">
        <v>1530900</v>
      </c>
      <c r="Z6530" s="35">
        <v>7541100</v>
      </c>
      <c r="AA6530" s="35">
        <v>1530900</v>
      </c>
      <c r="AB6530" s="35">
        <v>7541100</v>
      </c>
      <c r="AC6530" s="35">
        <v>1296000</v>
      </c>
      <c r="AD6530" s="35">
        <v>9072000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ATALI MAKMUR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ENTER</v>
      </c>
      <c r="D6532" s="32"/>
      <c r="E6532" s="33" t="s">
        <v>3311</v>
      </c>
      <c r="F6532" s="33" t="s">
        <v>28</v>
      </c>
      <c r="G6532" s="33" t="s">
        <v>5165</v>
      </c>
      <c r="H6532" s="33"/>
      <c r="I6532" s="32">
        <v>44834</v>
      </c>
      <c r="J6532" s="33"/>
      <c r="K6532" s="33" t="s">
        <v>1716</v>
      </c>
      <c r="L6532" s="34">
        <v>3</v>
      </c>
      <c r="M6532" s="35">
        <v>2400</v>
      </c>
      <c r="N6532" s="33" t="s">
        <v>1568</v>
      </c>
      <c r="O6532" s="35">
        <v>2100</v>
      </c>
      <c r="P6532" s="35"/>
      <c r="Q6532" s="33" t="s">
        <v>3801</v>
      </c>
      <c r="R6532" s="36"/>
      <c r="S6532" s="36"/>
      <c r="T6532" s="35"/>
      <c r="U6532" s="37"/>
      <c r="V6532" s="35">
        <v>5040000</v>
      </c>
      <c r="W6532" s="35">
        <v>0</v>
      </c>
      <c r="X6532" s="35">
        <v>0</v>
      </c>
      <c r="Y6532" s="35">
        <v>0</v>
      </c>
      <c r="Z6532" s="35">
        <v>5040000</v>
      </c>
      <c r="AA6532" s="35" t="s">
        <v>31</v>
      </c>
      <c r="AB6532" s="35" t="s">
        <v>31</v>
      </c>
      <c r="AC6532" s="35">
        <v>1680000</v>
      </c>
      <c r="AD6532" s="35">
        <v>5040000</v>
      </c>
      <c r="AE6532" s="35"/>
    </row>
    <row r="6533" spans="1:31" ht="12.75" x14ac:dyDescent="0.25">
      <c r="A6533" s="31" t="str">
        <f>IF(nota[[#This Row],[FAKTUR]]="","",ROW())</f>
        <v/>
      </c>
      <c r="B6533" s="31">
        <f>IF(nota[[#This Row],[NAMA BARANG]]="","",IF(nota[[#This Row],[ID]]="",B6532,nota[[#This Row],[ID]]))</f>
        <v>6532</v>
      </c>
      <c r="C6533" s="31" t="str">
        <f>IF(nota[[#This Row],[ID]]="",C6532,nota[[#This Row],[SUPPLIER]])</f>
        <v>ENTER</v>
      </c>
      <c r="D6533" s="32"/>
      <c r="E6533" s="33"/>
      <c r="F6533" s="33"/>
      <c r="G6533" s="33"/>
      <c r="H6533" s="33"/>
      <c r="I6533" s="32"/>
      <c r="J6533" s="33"/>
      <c r="K6533" s="33" t="s">
        <v>5166</v>
      </c>
      <c r="L6533" s="34">
        <v>1</v>
      </c>
      <c r="M6533" s="35">
        <v>24</v>
      </c>
      <c r="N6533" s="33" t="s">
        <v>1908</v>
      </c>
      <c r="O6533" s="35">
        <v>67500</v>
      </c>
      <c r="P6533" s="35"/>
      <c r="Q6533" s="33" t="s">
        <v>3567</v>
      </c>
      <c r="R6533" s="36"/>
      <c r="S6533" s="36"/>
      <c r="T6533" s="35"/>
      <c r="U6533" s="37"/>
      <c r="V6533" s="35">
        <v>1620000</v>
      </c>
      <c r="W6533" s="35">
        <v>0</v>
      </c>
      <c r="X6533" s="35">
        <v>0</v>
      </c>
      <c r="Y6533" s="35">
        <v>0</v>
      </c>
      <c r="Z6533" s="35">
        <v>1620000</v>
      </c>
      <c r="AA6533" s="35" t="s">
        <v>31</v>
      </c>
      <c r="AB6533" s="35" t="s">
        <v>31</v>
      </c>
      <c r="AC6533" s="35">
        <v>1620000</v>
      </c>
      <c r="AD6533" s="35">
        <v>1620000</v>
      </c>
      <c r="AE6533" s="35"/>
    </row>
    <row r="6534" spans="1:31" ht="12.75" x14ac:dyDescent="0.25">
      <c r="A6534" s="31" t="str">
        <f>IF(nota[[#This Row],[FAKTUR]]="","",ROW())</f>
        <v/>
      </c>
      <c r="B6534" s="31">
        <f>IF(nota[[#This Row],[NAMA BARANG]]="","",IF(nota[[#This Row],[ID]]="",B6533,nota[[#This Row],[ID]]))</f>
        <v>6532</v>
      </c>
      <c r="C6534" s="31" t="str">
        <f>IF(nota[[#This Row],[ID]]="",C6533,nota[[#This Row],[SUPPLIER]])</f>
        <v>ENTER</v>
      </c>
      <c r="D6534" s="32"/>
      <c r="E6534" s="33"/>
      <c r="F6534" s="33"/>
      <c r="G6534" s="33"/>
      <c r="H6534" s="33"/>
      <c r="I6534" s="32"/>
      <c r="J6534" s="33"/>
      <c r="K6534" s="33" t="s">
        <v>3637</v>
      </c>
      <c r="L6534" s="34">
        <v>1</v>
      </c>
      <c r="M6534" s="35">
        <v>16</v>
      </c>
      <c r="N6534" s="33" t="s">
        <v>1908</v>
      </c>
      <c r="O6534" s="35">
        <v>85000</v>
      </c>
      <c r="P6534" s="35"/>
      <c r="Q6534" s="33" t="s">
        <v>3638</v>
      </c>
      <c r="R6534" s="36"/>
      <c r="S6534" s="36"/>
      <c r="T6534" s="35"/>
      <c r="U6534" s="37"/>
      <c r="V6534" s="35">
        <v>1360000</v>
      </c>
      <c r="W6534" s="35">
        <v>0</v>
      </c>
      <c r="X6534" s="35">
        <v>0</v>
      </c>
      <c r="Y6534" s="35">
        <v>0</v>
      </c>
      <c r="Z6534" s="35">
        <v>1360000</v>
      </c>
      <c r="AA6534" s="35" t="s">
        <v>31</v>
      </c>
      <c r="AB6534" s="35" t="s">
        <v>31</v>
      </c>
      <c r="AC6534" s="35">
        <v>1360000</v>
      </c>
      <c r="AD6534" s="35">
        <v>1360000</v>
      </c>
      <c r="AE6534" s="35"/>
    </row>
    <row r="6535" spans="1:31" ht="12.75" x14ac:dyDescent="0.25">
      <c r="A6535" s="31" t="str">
        <f>IF(nota[[#This Row],[FAKTUR]]="","",ROW())</f>
        <v/>
      </c>
      <c r="B6535" s="31">
        <f>IF(nota[[#This Row],[NAMA BARANG]]="","",IF(nota[[#This Row],[ID]]="",B6534,nota[[#This Row],[ID]]))</f>
        <v>6532</v>
      </c>
      <c r="C6535" s="31" t="str">
        <f>IF(nota[[#This Row],[ID]]="",C6534,nota[[#This Row],[SUPPLIER]])</f>
        <v>ENTER</v>
      </c>
      <c r="D6535" s="32"/>
      <c r="E6535" s="33"/>
      <c r="F6535" s="33"/>
      <c r="G6535" s="33"/>
      <c r="H6535" s="33"/>
      <c r="I6535" s="32"/>
      <c r="J6535" s="33"/>
      <c r="K6535" s="33" t="s">
        <v>3639</v>
      </c>
      <c r="L6535" s="34">
        <v>1</v>
      </c>
      <c r="M6535" s="35">
        <v>16</v>
      </c>
      <c r="N6535" s="33" t="s">
        <v>1908</v>
      </c>
      <c r="O6535" s="35">
        <v>120000</v>
      </c>
      <c r="P6535" s="35"/>
      <c r="Q6535" s="33" t="s">
        <v>3638</v>
      </c>
      <c r="R6535" s="36"/>
      <c r="S6535" s="36"/>
      <c r="T6535" s="35"/>
      <c r="U6535" s="37"/>
      <c r="V6535" s="35">
        <v>1920000</v>
      </c>
      <c r="W6535" s="35">
        <v>0</v>
      </c>
      <c r="X6535" s="35">
        <v>0</v>
      </c>
      <c r="Y6535" s="35">
        <v>0</v>
      </c>
      <c r="Z6535" s="35">
        <v>1920000</v>
      </c>
      <c r="AA6535" s="35" t="s">
        <v>31</v>
      </c>
      <c r="AB6535" s="35" t="s">
        <v>31</v>
      </c>
      <c r="AC6535" s="35">
        <v>1920000</v>
      </c>
      <c r="AD6535" s="35">
        <v>1920000</v>
      </c>
      <c r="AE6535" s="35"/>
    </row>
    <row r="6536" spans="1:31" ht="12.75" x14ac:dyDescent="0.25">
      <c r="A6536" s="31" t="str">
        <f>IF(nota[[#This Row],[FAKTUR]]="","",ROW())</f>
        <v/>
      </c>
      <c r="B6536" s="31">
        <f>IF(nota[[#This Row],[NAMA BARANG]]="","",IF(nota[[#This Row],[ID]]="",B6535,nota[[#This Row],[ID]]))</f>
        <v>6532</v>
      </c>
      <c r="C6536" s="31" t="str">
        <f>IF(nota[[#This Row],[ID]]="",C6535,nota[[#This Row],[SUPPLIER]])</f>
        <v>ENTER</v>
      </c>
      <c r="D6536" s="32"/>
      <c r="E6536" s="33"/>
      <c r="F6536" s="33"/>
      <c r="G6536" s="33"/>
      <c r="H6536" s="33"/>
      <c r="I6536" s="32"/>
      <c r="J6536" s="33"/>
      <c r="K6536" s="33" t="s">
        <v>3313</v>
      </c>
      <c r="L6536" s="34">
        <v>5</v>
      </c>
      <c r="M6536" s="35">
        <v>1000</v>
      </c>
      <c r="N6536" s="33" t="s">
        <v>1908</v>
      </c>
      <c r="O6536" s="35">
        <v>8750</v>
      </c>
      <c r="P6536" s="35"/>
      <c r="Q6536" s="33" t="s">
        <v>5167</v>
      </c>
      <c r="R6536" s="36"/>
      <c r="S6536" s="36"/>
      <c r="T6536" s="35"/>
      <c r="U6536" s="37"/>
      <c r="V6536" s="35">
        <v>8750000</v>
      </c>
      <c r="W6536" s="35">
        <v>0</v>
      </c>
      <c r="X6536" s="35">
        <v>0</v>
      </c>
      <c r="Y6536" s="35">
        <v>0</v>
      </c>
      <c r="Z6536" s="35">
        <v>8750000</v>
      </c>
      <c r="AA6536" s="35">
        <v>0</v>
      </c>
      <c r="AB6536" s="35">
        <v>18690000</v>
      </c>
      <c r="AC6536" s="35">
        <v>1750000</v>
      </c>
      <c r="AD6536" s="35">
        <v>8750000</v>
      </c>
      <c r="AE6536" s="35"/>
    </row>
    <row r="6537" spans="1:31" ht="12.75" x14ac:dyDescent="0.25">
      <c r="A6537" s="31" t="str">
        <f>IF(nota[[#This Row],[FAKTUR]]="","",ROW())</f>
        <v/>
      </c>
      <c r="B6537" s="31" t="str">
        <f>IF(nota[[#This Row],[NAMA BARANG]]="","",IF(nota[[#This Row],[ID]]="",B6536,nota[[#This Row],[ID]]))</f>
        <v/>
      </c>
      <c r="C6537" s="31" t="str">
        <f>IF(nota[[#This Row],[ID]]="",C6536,nota[[#This Row],[SUPPLIER]])</f>
        <v>ENTER</v>
      </c>
      <c r="D6537" s="32"/>
      <c r="E6537" s="33"/>
      <c r="F6537" s="33"/>
      <c r="G6537" s="33"/>
      <c r="H6537" s="33"/>
      <c r="I6537" s="32"/>
      <c r="J6537" s="33"/>
      <c r="K6537" s="33"/>
      <c r="L6537" s="34"/>
      <c r="M6537" s="35"/>
      <c r="N6537" s="33"/>
      <c r="O6537" s="35"/>
      <c r="P6537" s="35"/>
      <c r="Q6537" s="33"/>
      <c r="R6537" s="36"/>
      <c r="S6537" s="36"/>
      <c r="T6537" s="35"/>
      <c r="U6537" s="37"/>
      <c r="V6537" s="35" t="s">
        <v>31</v>
      </c>
      <c r="W6537" s="35" t="s">
        <v>31</v>
      </c>
      <c r="X6537" s="35" t="s">
        <v>31</v>
      </c>
      <c r="Y6537" s="35" t="s">
        <v>31</v>
      </c>
      <c r="Z6537" s="35" t="s">
        <v>31</v>
      </c>
      <c r="AA6537" s="35" t="s">
        <v>31</v>
      </c>
      <c r="AB6537" s="35" t="s">
        <v>31</v>
      </c>
      <c r="AC6537" s="35" t="s">
        <v>31</v>
      </c>
      <c r="AD6537" s="35" t="s">
        <v>31</v>
      </c>
      <c r="AE6537" s="35"/>
    </row>
    <row r="6538" spans="1:31" ht="12.75" x14ac:dyDescent="0.25">
      <c r="A6538" s="31">
        <f>IF(nota[[#This Row],[FAKTUR]]="","",ROW())</f>
        <v>6538</v>
      </c>
      <c r="B6538" s="31">
        <f>IF(nota[[#This Row],[NAMA BARANG]]="","",IF(nota[[#This Row],[ID]]="",B6537,nota[[#This Row],[ID]]))</f>
        <v>6538</v>
      </c>
      <c r="C6538" s="31" t="str">
        <f>IF(nota[[#This Row],[ID]]="",C6537,nota[[#This Row],[SUPPLIER]])</f>
        <v>TRI MITRA SEJATI</v>
      </c>
      <c r="D6538" s="32">
        <v>44839</v>
      </c>
      <c r="E6538" s="33" t="s">
        <v>5346</v>
      </c>
      <c r="F6538" s="33" t="s">
        <v>28</v>
      </c>
      <c r="G6538" s="33" t="s">
        <v>5347</v>
      </c>
      <c r="H6538" s="33"/>
      <c r="I6538" s="32">
        <v>44839</v>
      </c>
      <c r="J6538" s="33"/>
      <c r="K6538" s="33" t="s">
        <v>5348</v>
      </c>
      <c r="L6538" s="34">
        <v>5</v>
      </c>
      <c r="M6538" s="35">
        <v>600</v>
      </c>
      <c r="N6538" s="33" t="s">
        <v>3126</v>
      </c>
      <c r="O6538" s="35">
        <v>4900</v>
      </c>
      <c r="P6538" s="35"/>
      <c r="Q6538" s="33" t="s">
        <v>5349</v>
      </c>
      <c r="R6538" s="36">
        <v>0.02</v>
      </c>
      <c r="S6538" s="36"/>
      <c r="T6538" s="35"/>
      <c r="U6538" s="37"/>
      <c r="V6538" s="35">
        <v>2940000</v>
      </c>
      <c r="W6538" s="35">
        <v>58800</v>
      </c>
      <c r="X6538" s="35">
        <v>0</v>
      </c>
      <c r="Y6538" s="35">
        <v>58800</v>
      </c>
      <c r="Z6538" s="35">
        <v>2881200</v>
      </c>
      <c r="AA6538" s="35">
        <v>58800</v>
      </c>
      <c r="AB6538" s="35">
        <v>2881200</v>
      </c>
      <c r="AC6538" s="35">
        <v>588000</v>
      </c>
      <c r="AD6538" s="35">
        <v>2940000</v>
      </c>
      <c r="AE6538" s="35"/>
    </row>
    <row r="6539" spans="1:31" ht="12.75" x14ac:dyDescent="0.25">
      <c r="A6539" s="31" t="str">
        <f>IF(nota[[#This Row],[FAKTUR]]="","",ROW())</f>
        <v/>
      </c>
      <c r="B6539" s="31" t="str">
        <f>IF(nota[[#This Row],[NAMA BARANG]]="","",IF(nota[[#This Row],[ID]]="",B6538,nota[[#This Row],[ID]]))</f>
        <v/>
      </c>
      <c r="C6539" s="31" t="str">
        <f>IF(nota[[#This Row],[ID]]="",C6538,nota[[#This Row],[SUPPLIER]])</f>
        <v>TRI MITRA SEJATI</v>
      </c>
      <c r="D6539" s="32"/>
      <c r="E6539" s="33"/>
      <c r="F6539" s="33"/>
      <c r="G6539" s="33"/>
      <c r="H6539" s="33"/>
      <c r="I6539" s="32"/>
      <c r="J6539" s="33"/>
      <c r="K6539" s="33"/>
      <c r="L6539" s="34"/>
      <c r="M6539" s="35"/>
      <c r="N6539" s="33"/>
      <c r="O6539" s="35"/>
      <c r="P6539" s="35"/>
      <c r="Q6539" s="33"/>
      <c r="R6539" s="36"/>
      <c r="S6539" s="36"/>
      <c r="T6539" s="35"/>
      <c r="U6539" s="37"/>
      <c r="V6539" s="35" t="s">
        <v>31</v>
      </c>
      <c r="W6539" s="35" t="s">
        <v>31</v>
      </c>
      <c r="X6539" s="35" t="s">
        <v>31</v>
      </c>
      <c r="Y6539" s="35" t="s">
        <v>31</v>
      </c>
      <c r="Z6539" s="35" t="s">
        <v>31</v>
      </c>
      <c r="AA6539" s="35" t="s">
        <v>31</v>
      </c>
      <c r="AB6539" s="35" t="s">
        <v>31</v>
      </c>
      <c r="AC6539" s="35" t="s">
        <v>31</v>
      </c>
      <c r="AD6539" s="35" t="s">
        <v>31</v>
      </c>
      <c r="AE6539" s="35"/>
    </row>
    <row r="6540" spans="1:31" ht="12.75" x14ac:dyDescent="0.25">
      <c r="A6540" s="31">
        <f>IF(nota[[#This Row],[FAKTUR]]="","",ROW())</f>
        <v>6540</v>
      </c>
      <c r="B6540" s="31">
        <f>IF(nota[[#This Row],[NAMA BARANG]]="","",IF(nota[[#This Row],[ID]]="",B6539,nota[[#This Row],[ID]]))</f>
        <v>6540</v>
      </c>
      <c r="C6540" s="31" t="str">
        <f>IF(nota[[#This Row],[ID]]="",C6539,nota[[#This Row],[SUPPLIER]])</f>
        <v>GLORY</v>
      </c>
      <c r="D6540" s="32"/>
      <c r="E6540" s="33" t="s">
        <v>4727</v>
      </c>
      <c r="F6540" s="33" t="s">
        <v>28</v>
      </c>
      <c r="G6540" s="33" t="s">
        <v>5350</v>
      </c>
      <c r="H6540" s="33"/>
      <c r="I6540" s="32">
        <v>44838</v>
      </c>
      <c r="J6540" s="33"/>
      <c r="K6540" s="33" t="s">
        <v>5351</v>
      </c>
      <c r="L6540" s="34">
        <v>2</v>
      </c>
      <c r="M6540" s="35">
        <v>1600</v>
      </c>
      <c r="N6540" s="33" t="s">
        <v>511</v>
      </c>
      <c r="O6540" s="35">
        <v>2325</v>
      </c>
      <c r="P6540" s="35"/>
      <c r="Q6540" s="33" t="s">
        <v>5352</v>
      </c>
      <c r="R6540" s="36"/>
      <c r="S6540" s="36"/>
      <c r="T6540" s="35"/>
      <c r="U6540" s="37"/>
      <c r="V6540" s="35">
        <v>3720000</v>
      </c>
      <c r="W6540" s="35">
        <v>0</v>
      </c>
      <c r="X6540" s="35">
        <v>0</v>
      </c>
      <c r="Y6540" s="35">
        <v>0</v>
      </c>
      <c r="Z6540" s="35">
        <v>3720000</v>
      </c>
      <c r="AA6540" s="35" t="s">
        <v>31</v>
      </c>
      <c r="AB6540" s="35" t="s">
        <v>31</v>
      </c>
      <c r="AC6540" s="35">
        <v>1860000</v>
      </c>
      <c r="AD6540" s="35">
        <v>3720000</v>
      </c>
      <c r="AE6540" s="35"/>
    </row>
    <row r="6541" spans="1:31" ht="12.75" x14ac:dyDescent="0.25">
      <c r="A6541" s="40" t="str">
        <f>IF(nota[[#This Row],[FAKTUR]]="","",ROW())</f>
        <v/>
      </c>
      <c r="B6541" s="40">
        <f>IF(nota[[#This Row],[NAMA BARANG]]="","",IF(nota[[#This Row],[ID]]="",B6540,nota[[#This Row],[ID]]))</f>
        <v>6540</v>
      </c>
      <c r="C6541" s="40" t="str">
        <f>IF(nota[[#This Row],[ID]]="",C6540,nota[[#This Row],[SUPPLIER]])</f>
        <v>GLORY</v>
      </c>
      <c r="D6541" s="41"/>
      <c r="E6541" s="42"/>
      <c r="F6541" s="42"/>
      <c r="G6541" s="42"/>
      <c r="H6541" s="42"/>
      <c r="I6541" s="41"/>
      <c r="J6541" s="42"/>
      <c r="K6541" s="42" t="s">
        <v>5353</v>
      </c>
      <c r="L6541" s="43">
        <v>2</v>
      </c>
      <c r="M6541" s="39">
        <v>1200</v>
      </c>
      <c r="N6541" s="42" t="s">
        <v>511</v>
      </c>
      <c r="O6541" s="39">
        <v>2325</v>
      </c>
      <c r="P6541" s="39"/>
      <c r="Q6541" s="42" t="s">
        <v>3865</v>
      </c>
      <c r="R6541" s="44"/>
      <c r="S6541" s="44"/>
      <c r="T6541" s="39"/>
      <c r="U6541" s="45"/>
      <c r="V6541" s="39">
        <v>2790000</v>
      </c>
      <c r="W6541" s="39">
        <v>0</v>
      </c>
      <c r="X6541" s="39">
        <v>0</v>
      </c>
      <c r="Y6541" s="39">
        <v>0</v>
      </c>
      <c r="Z6541" s="39">
        <v>2790000</v>
      </c>
      <c r="AA6541" s="39" t="s">
        <v>31</v>
      </c>
      <c r="AB6541" s="39" t="s">
        <v>31</v>
      </c>
      <c r="AC6541" s="39">
        <v>1395000</v>
      </c>
      <c r="AD6541" s="39">
        <v>2790000</v>
      </c>
      <c r="AE6541" s="39"/>
    </row>
    <row r="6542" spans="1:31" ht="12.75" x14ac:dyDescent="0.25">
      <c r="A6542" s="40" t="str">
        <f>IF(nota[[#This Row],[FAKTUR]]="","",ROW())</f>
        <v/>
      </c>
      <c r="B6542" s="40">
        <f>IF(nota[[#This Row],[NAMA BARANG]]="","",IF(nota[[#This Row],[ID]]="",B6541,nota[[#This Row],[ID]]))</f>
        <v>6540</v>
      </c>
      <c r="C6542" s="40" t="str">
        <f>IF(nota[[#This Row],[ID]]="",C6541,nota[[#This Row],[SUPPLIER]])</f>
        <v>GLORY</v>
      </c>
      <c r="D6542" s="41"/>
      <c r="E6542" s="42"/>
      <c r="F6542" s="42"/>
      <c r="G6542" s="42"/>
      <c r="H6542" s="42"/>
      <c r="I6542" s="41"/>
      <c r="J6542" s="42"/>
      <c r="K6542" s="42" t="s">
        <v>5354</v>
      </c>
      <c r="L6542" s="43">
        <v>2</v>
      </c>
      <c r="M6542" s="39">
        <v>1200</v>
      </c>
      <c r="N6542" s="42" t="s">
        <v>511</v>
      </c>
      <c r="O6542" s="39">
        <v>2325</v>
      </c>
      <c r="P6542" s="39"/>
      <c r="Q6542" s="42" t="s">
        <v>5355</v>
      </c>
      <c r="R6542" s="44"/>
      <c r="S6542" s="44"/>
      <c r="T6542" s="39"/>
      <c r="U6542" s="45"/>
      <c r="V6542" s="39">
        <v>2790000</v>
      </c>
      <c r="W6542" s="39">
        <v>0</v>
      </c>
      <c r="X6542" s="39">
        <v>0</v>
      </c>
      <c r="Y6542" s="39">
        <v>0</v>
      </c>
      <c r="Z6542" s="39">
        <v>2790000</v>
      </c>
      <c r="AA6542" s="39">
        <v>0</v>
      </c>
      <c r="AB6542" s="39">
        <v>9300000</v>
      </c>
      <c r="AC6542" s="39">
        <v>1395000</v>
      </c>
      <c r="AD6542" s="39">
        <v>2790000</v>
      </c>
      <c r="AE6542" s="39"/>
    </row>
    <row r="6543" spans="1:31" ht="12.75" x14ac:dyDescent="0.25">
      <c r="A6543" s="40" t="str">
        <f>IF(nota[[#This Row],[FAKTUR]]="","",ROW())</f>
        <v/>
      </c>
      <c r="B6543" s="40" t="str">
        <f>IF(nota[[#This Row],[NAMA BARANG]]="","",IF(nota[[#This Row],[ID]]="",B6542,nota[[#This Row],[ID]]))</f>
        <v/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/>
      <c r="L6543" s="43"/>
      <c r="M6543" s="39"/>
      <c r="N6543" s="42"/>
      <c r="O6543" s="39"/>
      <c r="P6543" s="39"/>
      <c r="Q6543" s="42"/>
      <c r="R6543" s="44"/>
      <c r="S6543" s="44"/>
      <c r="T6543" s="39"/>
      <c r="U6543" s="45"/>
      <c r="V6543" s="39" t="s">
        <v>31</v>
      </c>
      <c r="W6543" s="39" t="s">
        <v>31</v>
      </c>
      <c r="X6543" s="39" t="s">
        <v>31</v>
      </c>
      <c r="Y6543" s="39" t="s">
        <v>31</v>
      </c>
      <c r="Z6543" s="39" t="s">
        <v>31</v>
      </c>
      <c r="AA6543" s="39" t="s">
        <v>31</v>
      </c>
      <c r="AB6543" s="39" t="s">
        <v>31</v>
      </c>
      <c r="AC6543" s="39" t="s">
        <v>31</v>
      </c>
      <c r="AD6543" s="39" t="s">
        <v>31</v>
      </c>
      <c r="AE6543" s="39"/>
    </row>
    <row r="6544" spans="1:31" ht="12.75" x14ac:dyDescent="0.25">
      <c r="A6544" s="40">
        <f>IF(nota[[#This Row],[FAKTUR]]="","",ROW())</f>
        <v>6544</v>
      </c>
      <c r="B6544" s="40">
        <f>IF(nota[[#This Row],[NAMA BARANG]]="","",IF(nota[[#This Row],[ID]]="",B6543,nota[[#This Row],[ID]]))</f>
        <v>6544</v>
      </c>
      <c r="C6544" s="40" t="str">
        <f>IF(nota[[#This Row],[ID]]="",C6543,nota[[#This Row],[SUPPLIER]])</f>
        <v>DB STATIONERY</v>
      </c>
      <c r="D6544" s="41"/>
      <c r="E6544" s="42" t="s">
        <v>234</v>
      </c>
      <c r="F6544" s="42" t="s">
        <v>28</v>
      </c>
      <c r="G6544" s="42" t="s">
        <v>5356</v>
      </c>
      <c r="H6544" s="42"/>
      <c r="I6544" s="41">
        <v>44837</v>
      </c>
      <c r="J6544" s="42"/>
      <c r="K6544" s="42" t="s">
        <v>5357</v>
      </c>
      <c r="L6544" s="43">
        <v>20</v>
      </c>
      <c r="M6544" s="39">
        <v>240</v>
      </c>
      <c r="N6544" s="42" t="s">
        <v>511</v>
      </c>
      <c r="O6544" s="39">
        <v>130000</v>
      </c>
      <c r="P6544" s="39"/>
      <c r="Q6544" s="42" t="s">
        <v>2052</v>
      </c>
      <c r="R6544" s="44">
        <v>0.05</v>
      </c>
      <c r="S6544" s="44"/>
      <c r="T6544" s="39"/>
      <c r="U6544" s="45"/>
      <c r="V6544" s="39">
        <v>31200000</v>
      </c>
      <c r="W6544" s="39">
        <v>1560000</v>
      </c>
      <c r="X6544" s="39">
        <v>0</v>
      </c>
      <c r="Y6544" s="39">
        <v>1560000</v>
      </c>
      <c r="Z6544" s="39">
        <v>29640000</v>
      </c>
      <c r="AA6544" s="39">
        <v>1560000</v>
      </c>
      <c r="AB6544" s="39">
        <v>29640000</v>
      </c>
      <c r="AC6544" s="39">
        <v>1560000</v>
      </c>
      <c r="AD6544" s="39">
        <v>31200000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DB STATIONERY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SAMUDERA ANGKASA JAYA</v>
      </c>
      <c r="D6546" s="41">
        <v>44840</v>
      </c>
      <c r="E6546" s="42" t="s">
        <v>1037</v>
      </c>
      <c r="F6546" s="42" t="s">
        <v>58</v>
      </c>
      <c r="G6546" s="42" t="s">
        <v>5358</v>
      </c>
      <c r="H6546" s="42"/>
      <c r="I6546" s="41">
        <v>44839</v>
      </c>
      <c r="J6546" s="42"/>
      <c r="K6546" s="42" t="s">
        <v>5359</v>
      </c>
      <c r="L6546" s="43">
        <v>6</v>
      </c>
      <c r="M6546" s="39">
        <v>1440</v>
      </c>
      <c r="N6546" s="42" t="s">
        <v>511</v>
      </c>
      <c r="O6546" s="39">
        <v>5500</v>
      </c>
      <c r="P6546" s="39"/>
      <c r="Q6546" s="42" t="s">
        <v>3633</v>
      </c>
      <c r="R6546" s="44">
        <v>0.05</v>
      </c>
      <c r="S6546" s="44"/>
      <c r="T6546" s="39"/>
      <c r="U6546" s="45"/>
      <c r="V6546" s="39">
        <v>7920000</v>
      </c>
      <c r="W6546" s="39">
        <v>396000</v>
      </c>
      <c r="X6546" s="39">
        <v>0</v>
      </c>
      <c r="Y6546" s="39">
        <v>396000</v>
      </c>
      <c r="Z6546" s="39">
        <v>7524000</v>
      </c>
      <c r="AA6546" s="39" t="s">
        <v>31</v>
      </c>
      <c r="AB6546" s="39" t="s">
        <v>31</v>
      </c>
      <c r="AC6546" s="39">
        <v>1320000</v>
      </c>
      <c r="AD6546" s="39">
        <v>7920000</v>
      </c>
      <c r="AE6546" s="39"/>
    </row>
    <row r="6547" spans="1:31" ht="12.75" x14ac:dyDescent="0.25">
      <c r="A6547" s="40" t="str">
        <f>IF(nota[[#This Row],[FAKTUR]]="","",ROW())</f>
        <v/>
      </c>
      <c r="B6547" s="40">
        <f>IF(nota[[#This Row],[NAMA BARANG]]="","",IF(nota[[#This Row],[ID]]="",B6546,nota[[#This Row],[ID]]))</f>
        <v>6546</v>
      </c>
      <c r="C6547" s="40" t="str">
        <f>IF(nota[[#This Row],[ID]]="",C6546,nota[[#This Row],[SUPPLIER]])</f>
        <v>SAMUDERA ANGKASA JAYA</v>
      </c>
      <c r="D6547" s="41"/>
      <c r="E6547" s="42"/>
      <c r="F6547" s="42"/>
      <c r="G6547" s="42"/>
      <c r="H6547" s="42"/>
      <c r="I6547" s="41"/>
      <c r="J6547" s="42"/>
      <c r="K6547" s="42" t="s">
        <v>5360</v>
      </c>
      <c r="L6547" s="43">
        <v>5</v>
      </c>
      <c r="M6547" s="39">
        <v>600</v>
      </c>
      <c r="N6547" s="42" t="s">
        <v>3172</v>
      </c>
      <c r="O6547" s="39">
        <v>7500</v>
      </c>
      <c r="P6547" s="39"/>
      <c r="Q6547" s="42" t="s">
        <v>5361</v>
      </c>
      <c r="R6547" s="44">
        <v>0.05</v>
      </c>
      <c r="S6547" s="44"/>
      <c r="T6547" s="39"/>
      <c r="U6547" s="45"/>
      <c r="V6547" s="39">
        <v>4500000</v>
      </c>
      <c r="W6547" s="39">
        <v>225000</v>
      </c>
      <c r="X6547" s="39">
        <v>0</v>
      </c>
      <c r="Y6547" s="39">
        <v>225000</v>
      </c>
      <c r="Z6547" s="39">
        <v>4275000</v>
      </c>
      <c r="AA6547" s="39" t="s">
        <v>31</v>
      </c>
      <c r="AB6547" s="39" t="s">
        <v>31</v>
      </c>
      <c r="AC6547" s="39">
        <v>900000</v>
      </c>
      <c r="AD6547" s="39">
        <v>4500000</v>
      </c>
      <c r="AE6547" s="39"/>
    </row>
    <row r="6548" spans="1:31" ht="12.75" x14ac:dyDescent="0.25">
      <c r="A6548" s="40" t="str">
        <f>IF(nota[[#This Row],[FAKTUR]]="","",ROW())</f>
        <v/>
      </c>
      <c r="B6548" s="40">
        <f>IF(nota[[#This Row],[NAMA BARANG]]="","",IF(nota[[#This Row],[ID]]="",B6547,nota[[#This Row],[ID]]))</f>
        <v>6546</v>
      </c>
      <c r="C6548" s="40" t="str">
        <f>IF(nota[[#This Row],[ID]]="",C6547,nota[[#This Row],[SUPPLIER]])</f>
        <v>SAMUDERA ANGKASA JAYA</v>
      </c>
      <c r="D6548" s="41"/>
      <c r="E6548" s="42"/>
      <c r="F6548" s="42"/>
      <c r="G6548" s="42"/>
      <c r="H6548" s="42"/>
      <c r="I6548" s="41"/>
      <c r="J6548" s="42"/>
      <c r="K6548" s="42" t="s">
        <v>5362</v>
      </c>
      <c r="L6548" s="43">
        <v>5</v>
      </c>
      <c r="M6548" s="39">
        <v>800</v>
      </c>
      <c r="N6548" s="42" t="s">
        <v>3172</v>
      </c>
      <c r="O6548" s="39">
        <v>7750</v>
      </c>
      <c r="P6548" s="39"/>
      <c r="Q6548" s="42" t="s">
        <v>5363</v>
      </c>
      <c r="R6548" s="44">
        <v>0.05</v>
      </c>
      <c r="S6548" s="44"/>
      <c r="T6548" s="39"/>
      <c r="U6548" s="45"/>
      <c r="V6548" s="39">
        <v>6200000</v>
      </c>
      <c r="W6548" s="39">
        <v>310000</v>
      </c>
      <c r="X6548" s="39">
        <v>0</v>
      </c>
      <c r="Y6548" s="39">
        <v>310000</v>
      </c>
      <c r="Z6548" s="39">
        <v>5890000</v>
      </c>
      <c r="AA6548" s="39">
        <v>931000</v>
      </c>
      <c r="AB6548" s="39">
        <v>17689000</v>
      </c>
      <c r="AC6548" s="39">
        <v>1240000</v>
      </c>
      <c r="AD6548" s="39">
        <v>6200000</v>
      </c>
      <c r="AE6548" s="39"/>
    </row>
    <row r="6549" spans="1:31" ht="12.75" x14ac:dyDescent="0.25">
      <c r="A6549" s="40" t="str">
        <f>IF(nota[[#This Row],[FAKTUR]]="","",ROW())</f>
        <v/>
      </c>
      <c r="B6549" s="40" t="str">
        <f>IF(nota[[#This Row],[NAMA BARANG]]="","",IF(nota[[#This Row],[ID]]="",B6548,nota[[#This Row],[ID]]))</f>
        <v/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/>
      <c r="L6549" s="43"/>
      <c r="M6549" s="39"/>
      <c r="N6549" s="42"/>
      <c r="O6549" s="39"/>
      <c r="P6549" s="39"/>
      <c r="Q6549" s="42"/>
      <c r="R6549" s="44"/>
      <c r="S6549" s="44"/>
      <c r="T6549" s="39"/>
      <c r="U6549" s="45"/>
      <c r="V6549" s="39" t="s">
        <v>31</v>
      </c>
      <c r="W6549" s="39" t="s">
        <v>31</v>
      </c>
      <c r="X6549" s="39" t="s">
        <v>31</v>
      </c>
      <c r="Y6549" s="39" t="s">
        <v>31</v>
      </c>
      <c r="Z6549" s="39" t="s">
        <v>31</v>
      </c>
      <c r="AA6549" s="39" t="s">
        <v>31</v>
      </c>
      <c r="AB6549" s="39" t="s">
        <v>31</v>
      </c>
      <c r="AC6549" s="39" t="s">
        <v>31</v>
      </c>
      <c r="AD6549" s="39" t="s">
        <v>31</v>
      </c>
      <c r="AE6549" s="39"/>
    </row>
    <row r="6550" spans="1:31" ht="12.75" x14ac:dyDescent="0.25">
      <c r="A6550" s="40">
        <f>IF(nota[[#This Row],[FAKTUR]]="","",ROW())</f>
        <v>6550</v>
      </c>
      <c r="B6550" s="40">
        <f>IF(nota[[#This Row],[NAMA BARANG]]="","",IF(nota[[#This Row],[ID]]="",B6549,nota[[#This Row],[ID]]))</f>
        <v>6550</v>
      </c>
      <c r="C6550" s="40" t="str">
        <f>IF(nota[[#This Row],[ID]]="",C6549,nota[[#This Row],[SUPPLIER]])</f>
        <v>HANSA</v>
      </c>
      <c r="D6550" s="41"/>
      <c r="E6550" s="42" t="s">
        <v>189</v>
      </c>
      <c r="F6550" s="42" t="s">
        <v>28</v>
      </c>
      <c r="G6550" s="42" t="s">
        <v>5364</v>
      </c>
      <c r="H6550" s="42"/>
      <c r="I6550" s="41">
        <v>44840</v>
      </c>
      <c r="J6550" s="42"/>
      <c r="K6550" s="42" t="s">
        <v>836</v>
      </c>
      <c r="L6550" s="43"/>
      <c r="M6550" s="39">
        <v>144</v>
      </c>
      <c r="N6550" s="42" t="s">
        <v>511</v>
      </c>
      <c r="O6550" s="39">
        <v>1450</v>
      </c>
      <c r="P6550" s="39"/>
      <c r="Q6550" s="42"/>
      <c r="R6550" s="44"/>
      <c r="S6550" s="44"/>
      <c r="T6550" s="39"/>
      <c r="U6550" s="45"/>
      <c r="V6550" s="39">
        <v>208800</v>
      </c>
      <c r="W6550" s="39">
        <v>0</v>
      </c>
      <c r="X6550" s="39">
        <v>0</v>
      </c>
      <c r="Y6550" s="39">
        <v>0</v>
      </c>
      <c r="Z6550" s="39">
        <v>208800</v>
      </c>
      <c r="AA6550" s="39">
        <v>0</v>
      </c>
      <c r="AB6550" s="39">
        <v>208800</v>
      </c>
      <c r="AC6550" s="39">
        <v>208800</v>
      </c>
      <c r="AD6550" s="39">
        <v>208800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HANSA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KENKO SINAR INDONESIA</v>
      </c>
      <c r="D6552" s="41">
        <v>44844</v>
      </c>
      <c r="E6552" s="42" t="s">
        <v>57</v>
      </c>
      <c r="F6552" s="42" t="s">
        <v>58</v>
      </c>
      <c r="G6552" s="42" t="s">
        <v>5365</v>
      </c>
      <c r="H6552" s="42" t="s">
        <v>5366</v>
      </c>
      <c r="I6552" s="41">
        <v>44839</v>
      </c>
      <c r="J6552" s="42"/>
      <c r="K6552" s="42" t="s">
        <v>85</v>
      </c>
      <c r="L6552" s="43">
        <v>10</v>
      </c>
      <c r="M6552" s="39"/>
      <c r="N6552" s="42"/>
      <c r="O6552" s="39"/>
      <c r="P6552" s="39">
        <v>1954800</v>
      </c>
      <c r="Q6552" s="42" t="s">
        <v>3833</v>
      </c>
      <c r="R6552" s="44">
        <v>0.17</v>
      </c>
      <c r="S6552" s="44"/>
      <c r="T6552" s="39"/>
      <c r="U6552" s="45"/>
      <c r="V6552" s="39">
        <v>19548000</v>
      </c>
      <c r="W6552" s="39">
        <v>3323160.0000000005</v>
      </c>
      <c r="X6552" s="39">
        <v>0</v>
      </c>
      <c r="Y6552" s="39">
        <v>3323160.0000000005</v>
      </c>
      <c r="Z6552" s="39">
        <v>16224840</v>
      </c>
      <c r="AA6552" s="39" t="s">
        <v>31</v>
      </c>
      <c r="AB6552" s="39" t="s">
        <v>31</v>
      </c>
      <c r="AC6552" s="39">
        <v>1954800</v>
      </c>
      <c r="AD6552" s="39" t="s">
        <v>31</v>
      </c>
      <c r="AE6552" s="39"/>
    </row>
    <row r="6553" spans="1:31" ht="12.75" x14ac:dyDescent="0.25">
      <c r="A6553" s="40" t="str">
        <f>IF(nota[[#This Row],[FAKTUR]]="","",ROW())</f>
        <v/>
      </c>
      <c r="B6553" s="40">
        <f>IF(nota[[#This Row],[NAMA BARANG]]="","",IF(nota[[#This Row],[ID]]="",B6552,nota[[#This Row],[ID]]))</f>
        <v>6552</v>
      </c>
      <c r="C6553" s="40" t="str">
        <f>IF(nota[[#This Row],[ID]]="",C6552,nota[[#This Row],[SUPPLIER]])</f>
        <v>KENKO SINAR INDONESIA</v>
      </c>
      <c r="D6553" s="41"/>
      <c r="E6553" s="42"/>
      <c r="F6553" s="42"/>
      <c r="G6553" s="42"/>
      <c r="H6553" s="42"/>
      <c r="I6553" s="41"/>
      <c r="J6553" s="42"/>
      <c r="K6553" s="42" t="s">
        <v>73</v>
      </c>
      <c r="L6553" s="43">
        <v>1</v>
      </c>
      <c r="M6553" s="39"/>
      <c r="N6553" s="42"/>
      <c r="O6553" s="39"/>
      <c r="P6553" s="39">
        <v>1245000</v>
      </c>
      <c r="Q6553" s="42" t="s">
        <v>3892</v>
      </c>
      <c r="R6553" s="44">
        <v>0.17</v>
      </c>
      <c r="S6553" s="44"/>
      <c r="T6553" s="39"/>
      <c r="U6553" s="45"/>
      <c r="V6553" s="39">
        <v>1245000</v>
      </c>
      <c r="W6553" s="39">
        <v>211650.00000000003</v>
      </c>
      <c r="X6553" s="39">
        <v>0</v>
      </c>
      <c r="Y6553" s="39">
        <v>211650.00000000003</v>
      </c>
      <c r="Z6553" s="39">
        <v>1033350</v>
      </c>
      <c r="AA6553" s="39" t="s">
        <v>31</v>
      </c>
      <c r="AB6553" s="39" t="s">
        <v>31</v>
      </c>
      <c r="AC6553" s="39">
        <v>1245000</v>
      </c>
      <c r="AD6553" s="39" t="s">
        <v>31</v>
      </c>
      <c r="AE6553" s="39"/>
    </row>
    <row r="6554" spans="1:31" ht="12.75" x14ac:dyDescent="0.25">
      <c r="A6554" s="40" t="str">
        <f>IF(nota[[#This Row],[FAKTUR]]="","",ROW())</f>
        <v/>
      </c>
      <c r="B6554" s="40">
        <f>IF(nota[[#This Row],[NAMA BARANG]]="","",IF(nota[[#This Row],[ID]]="",B6553,nota[[#This Row],[ID]]))</f>
        <v>6552</v>
      </c>
      <c r="C6554" s="40" t="str">
        <f>IF(nota[[#This Row],[ID]]="",C6553,nota[[#This Row],[SUPPLIER]])</f>
        <v>KENKO SINAR INDONESIA</v>
      </c>
      <c r="D6554" s="41"/>
      <c r="E6554" s="42"/>
      <c r="F6554" s="42"/>
      <c r="G6554" s="42"/>
      <c r="H6554" s="42"/>
      <c r="I6554" s="41"/>
      <c r="J6554" s="42"/>
      <c r="K6554" s="42" t="s">
        <v>76</v>
      </c>
      <c r="L6554" s="43">
        <v>2</v>
      </c>
      <c r="M6554" s="39"/>
      <c r="N6554" s="42"/>
      <c r="O6554" s="39"/>
      <c r="P6554" s="39">
        <v>1890000</v>
      </c>
      <c r="Q6554" s="42" t="s">
        <v>3892</v>
      </c>
      <c r="R6554" s="44">
        <v>0.17</v>
      </c>
      <c r="S6554" s="44"/>
      <c r="T6554" s="39"/>
      <c r="U6554" s="45"/>
      <c r="V6554" s="39">
        <v>3780000</v>
      </c>
      <c r="W6554" s="39">
        <v>642600</v>
      </c>
      <c r="X6554" s="39">
        <v>0</v>
      </c>
      <c r="Y6554" s="39">
        <v>642600</v>
      </c>
      <c r="Z6554" s="39">
        <v>3137400</v>
      </c>
      <c r="AA6554" s="39" t="s">
        <v>31</v>
      </c>
      <c r="AB6554" s="39" t="s">
        <v>31</v>
      </c>
      <c r="AC6554" s="39">
        <v>1890000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6552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78</v>
      </c>
      <c r="L6555" s="43">
        <v>2</v>
      </c>
      <c r="M6555" s="39"/>
      <c r="N6555" s="42"/>
      <c r="O6555" s="39"/>
      <c r="P6555" s="39">
        <v>1122000</v>
      </c>
      <c r="Q6555" s="42" t="s">
        <v>3893</v>
      </c>
      <c r="R6555" s="44">
        <v>0.17</v>
      </c>
      <c r="S6555" s="44"/>
      <c r="T6555" s="39"/>
      <c r="U6555" s="45"/>
      <c r="V6555" s="39">
        <v>2244000</v>
      </c>
      <c r="W6555" s="39">
        <v>381480</v>
      </c>
      <c r="X6555" s="39">
        <v>0</v>
      </c>
      <c r="Y6555" s="39">
        <v>381480</v>
      </c>
      <c r="Z6555" s="39">
        <v>1862520</v>
      </c>
      <c r="AA6555" s="39">
        <v>4558890</v>
      </c>
      <c r="AB6555" s="39">
        <v>22258110</v>
      </c>
      <c r="AC6555" s="39">
        <v>1122000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 t="str">
        <f>IF(nota[[#This Row],[NAMA BARANG]]="","",IF(nota[[#This Row],[ID]]="",B6555,nota[[#This Row],[ID]]))</f>
        <v/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/>
      <c r="L6556" s="43"/>
      <c r="M6556" s="39"/>
      <c r="N6556" s="42"/>
      <c r="O6556" s="39"/>
      <c r="P6556" s="39"/>
      <c r="Q6556" s="42"/>
      <c r="R6556" s="44"/>
      <c r="S6556" s="44"/>
      <c r="T6556" s="39"/>
      <c r="U6556" s="45"/>
      <c r="V6556" s="39" t="s">
        <v>31</v>
      </c>
      <c r="W6556" s="39" t="s">
        <v>31</v>
      </c>
      <c r="X6556" s="39" t="s">
        <v>31</v>
      </c>
      <c r="Y6556" s="39" t="s">
        <v>31</v>
      </c>
      <c r="Z6556" s="39" t="s">
        <v>31</v>
      </c>
      <c r="AA6556" s="39" t="s">
        <v>31</v>
      </c>
      <c r="AB6556" s="39" t="s">
        <v>31</v>
      </c>
      <c r="AC6556" s="39" t="s">
        <v>31</v>
      </c>
      <c r="AD6556" s="39" t="s">
        <v>31</v>
      </c>
      <c r="AE6556" s="39"/>
    </row>
    <row r="6557" spans="1:31" ht="12.75" x14ac:dyDescent="0.25">
      <c r="A6557" s="40">
        <f>IF(nota[[#This Row],[FAKTUR]]="","",ROW())</f>
        <v>6557</v>
      </c>
      <c r="B6557" s="40">
        <f>IF(nota[[#This Row],[NAMA BARANG]]="","",IF(nota[[#This Row],[ID]]="",B6556,nota[[#This Row],[ID]]))</f>
        <v>6557</v>
      </c>
      <c r="C6557" s="40" t="str">
        <f>IF(nota[[#This Row],[ID]]="",C6556,nota[[#This Row],[SUPPLIER]])</f>
        <v>KENKO SINAR INDONESIA</v>
      </c>
      <c r="D6557" s="41"/>
      <c r="E6557" s="42" t="s">
        <v>57</v>
      </c>
      <c r="F6557" s="42" t="s">
        <v>58</v>
      </c>
      <c r="G6557" s="42" t="s">
        <v>5367</v>
      </c>
      <c r="H6557" s="42" t="s">
        <v>5368</v>
      </c>
      <c r="I6557" s="41">
        <v>44838</v>
      </c>
      <c r="J6557" s="42"/>
      <c r="K6557" s="42" t="s">
        <v>85</v>
      </c>
      <c r="L6557" s="43">
        <v>20</v>
      </c>
      <c r="M6557" s="39"/>
      <c r="N6557" s="42"/>
      <c r="O6557" s="39"/>
      <c r="P6557" s="39">
        <v>1954800</v>
      </c>
      <c r="Q6557" s="42" t="s">
        <v>3833</v>
      </c>
      <c r="R6557" s="44">
        <v>0.17</v>
      </c>
      <c r="S6557" s="44"/>
      <c r="T6557" s="39"/>
      <c r="U6557" s="45"/>
      <c r="V6557" s="39">
        <v>39096000</v>
      </c>
      <c r="W6557" s="39">
        <v>6646320.0000000009</v>
      </c>
      <c r="X6557" s="39">
        <v>0</v>
      </c>
      <c r="Y6557" s="39">
        <v>6646320.0000000009</v>
      </c>
      <c r="Z6557" s="39">
        <v>32449680</v>
      </c>
      <c r="AA6557" s="39" t="s">
        <v>31</v>
      </c>
      <c r="AB6557" s="39" t="s">
        <v>31</v>
      </c>
      <c r="AC6557" s="39">
        <v>1954800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>
        <f>IF(nota[[#This Row],[NAMA BARANG]]="","",IF(nota[[#This Row],[ID]]="",B6557,nota[[#This Row],[ID]]))</f>
        <v>6557</v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 t="s">
        <v>629</v>
      </c>
      <c r="L6558" s="43">
        <v>2</v>
      </c>
      <c r="M6558" s="39"/>
      <c r="N6558" s="42"/>
      <c r="O6558" s="39"/>
      <c r="P6558" s="39">
        <v>1987200</v>
      </c>
      <c r="Q6558" s="42" t="s">
        <v>4100</v>
      </c>
      <c r="R6558" s="44">
        <v>0.17</v>
      </c>
      <c r="S6558" s="44"/>
      <c r="T6558" s="39"/>
      <c r="U6558" s="45"/>
      <c r="V6558" s="39">
        <v>3974400</v>
      </c>
      <c r="W6558" s="39">
        <v>675648</v>
      </c>
      <c r="X6558" s="39">
        <v>0</v>
      </c>
      <c r="Y6558" s="39">
        <v>675648</v>
      </c>
      <c r="Z6558" s="39">
        <v>3298752</v>
      </c>
      <c r="AA6558" s="39" t="s">
        <v>31</v>
      </c>
      <c r="AB6558" s="39" t="s">
        <v>31</v>
      </c>
      <c r="AC6558" s="39">
        <v>1987200</v>
      </c>
      <c r="AD6558" s="39" t="s">
        <v>31</v>
      </c>
      <c r="AE6558" s="39"/>
    </row>
    <row r="6559" spans="1:31" ht="12.75" x14ac:dyDescent="0.25">
      <c r="A6559" s="40" t="str">
        <f>IF(nota[[#This Row],[FAKTUR]]="","",ROW())</f>
        <v/>
      </c>
      <c r="B6559" s="40">
        <f>IF(nota[[#This Row],[NAMA BARANG]]="","",IF(nota[[#This Row],[ID]]="",B6558,nota[[#This Row],[ID]]))</f>
        <v>6557</v>
      </c>
      <c r="C6559" s="40" t="str">
        <f>IF(nota[[#This Row],[ID]]="",C6558,nota[[#This Row],[SUPPLIER]])</f>
        <v>KENKO SINAR INDONESIA</v>
      </c>
      <c r="D6559" s="41"/>
      <c r="E6559" s="42"/>
      <c r="F6559" s="42"/>
      <c r="G6559" s="42"/>
      <c r="H6559" s="42"/>
      <c r="I6559" s="41"/>
      <c r="J6559" s="42"/>
      <c r="K6559" s="42" t="s">
        <v>4904</v>
      </c>
      <c r="L6559" s="43">
        <v>3</v>
      </c>
      <c r="M6559" s="39"/>
      <c r="N6559" s="42"/>
      <c r="O6559" s="39"/>
      <c r="P6559" s="39">
        <v>462000</v>
      </c>
      <c r="Q6559" s="42" t="s">
        <v>2301</v>
      </c>
      <c r="R6559" s="44">
        <v>0.17</v>
      </c>
      <c r="S6559" s="44"/>
      <c r="T6559" s="39"/>
      <c r="U6559" s="45"/>
      <c r="V6559" s="39">
        <v>1386000</v>
      </c>
      <c r="W6559" s="39">
        <v>235620.00000000003</v>
      </c>
      <c r="X6559" s="39">
        <v>0</v>
      </c>
      <c r="Y6559" s="39">
        <v>235620.00000000003</v>
      </c>
      <c r="Z6559" s="39">
        <v>1150380</v>
      </c>
      <c r="AA6559" s="39" t="s">
        <v>31</v>
      </c>
      <c r="AB6559" s="39" t="s">
        <v>31</v>
      </c>
      <c r="AC6559" s="39">
        <v>462000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6557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99</v>
      </c>
      <c r="L6560" s="43">
        <v>2</v>
      </c>
      <c r="M6560" s="39"/>
      <c r="N6560" s="42"/>
      <c r="O6560" s="39"/>
      <c r="P6560" s="39">
        <v>900000</v>
      </c>
      <c r="Q6560" s="42" t="s">
        <v>3746</v>
      </c>
      <c r="R6560" s="44">
        <v>0.17</v>
      </c>
      <c r="S6560" s="44"/>
      <c r="T6560" s="39"/>
      <c r="U6560" s="45"/>
      <c r="V6560" s="39">
        <v>1800000</v>
      </c>
      <c r="W6560" s="39">
        <v>306000</v>
      </c>
      <c r="X6560" s="39">
        <v>0</v>
      </c>
      <c r="Y6560" s="39">
        <v>306000</v>
      </c>
      <c r="Z6560" s="39">
        <v>1494000</v>
      </c>
      <c r="AA6560" s="39" t="s">
        <v>31</v>
      </c>
      <c r="AB6560" s="39" t="s">
        <v>31</v>
      </c>
      <c r="AC6560" s="39">
        <v>900000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6557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456</v>
      </c>
      <c r="L6561" s="43">
        <v>1</v>
      </c>
      <c r="M6561" s="39"/>
      <c r="N6561" s="42"/>
      <c r="O6561" s="39"/>
      <c r="P6561" s="39">
        <v>1040000</v>
      </c>
      <c r="Q6561" s="42" t="s">
        <v>4192</v>
      </c>
      <c r="R6561" s="44">
        <v>0.17</v>
      </c>
      <c r="S6561" s="44"/>
      <c r="T6561" s="39"/>
      <c r="U6561" s="45"/>
      <c r="V6561" s="39">
        <v>1040000</v>
      </c>
      <c r="W6561" s="39">
        <v>176800</v>
      </c>
      <c r="X6561" s="39">
        <v>0</v>
      </c>
      <c r="Y6561" s="39">
        <v>176800</v>
      </c>
      <c r="Z6561" s="39">
        <v>863200</v>
      </c>
      <c r="AA6561" s="39">
        <v>8040388.0000000009</v>
      </c>
      <c r="AB6561" s="39">
        <v>39256012</v>
      </c>
      <c r="AC6561" s="39">
        <v>1040000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 t="str">
        <f>IF(nota[[#This Row],[NAMA BARANG]]="","",IF(nota[[#This Row],[ID]]="",B6561,nota[[#This Row],[ID]]))</f>
        <v/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/>
      <c r="L6562" s="43"/>
      <c r="M6562" s="39"/>
      <c r="N6562" s="42"/>
      <c r="O6562" s="39"/>
      <c r="P6562" s="39"/>
      <c r="Q6562" s="42"/>
      <c r="R6562" s="44"/>
      <c r="S6562" s="44"/>
      <c r="T6562" s="39"/>
      <c r="U6562" s="45"/>
      <c r="V6562" s="39" t="s">
        <v>31</v>
      </c>
      <c r="W6562" s="39" t="s">
        <v>31</v>
      </c>
      <c r="X6562" s="39" t="s">
        <v>31</v>
      </c>
      <c r="Y6562" s="39" t="s">
        <v>31</v>
      </c>
      <c r="Z6562" s="39" t="s">
        <v>31</v>
      </c>
      <c r="AA6562" s="39" t="s">
        <v>31</v>
      </c>
      <c r="AB6562" s="39" t="s">
        <v>31</v>
      </c>
      <c r="AC6562" s="39" t="s">
        <v>31</v>
      </c>
      <c r="AD6562" s="39" t="s">
        <v>31</v>
      </c>
      <c r="AE6562" s="39"/>
    </row>
    <row r="6563" spans="1:31" ht="12.75" x14ac:dyDescent="0.25">
      <c r="A6563" s="40">
        <f>IF(nota[[#This Row],[FAKTUR]]="","",ROW())</f>
        <v>6563</v>
      </c>
      <c r="B6563" s="40">
        <f>IF(nota[[#This Row],[NAMA BARANG]]="","",IF(nota[[#This Row],[ID]]="",B6562,nota[[#This Row],[ID]]))</f>
        <v>6563</v>
      </c>
      <c r="C6563" s="40" t="str">
        <f>IF(nota[[#This Row],[ID]]="",C6562,nota[[#This Row],[SUPPLIER]])</f>
        <v>KENKO SINAR INDONESIA</v>
      </c>
      <c r="D6563" s="41"/>
      <c r="E6563" s="42" t="s">
        <v>57</v>
      </c>
      <c r="F6563" s="42" t="s">
        <v>58</v>
      </c>
      <c r="G6563" s="42" t="s">
        <v>5369</v>
      </c>
      <c r="H6563" s="42" t="s">
        <v>5370</v>
      </c>
      <c r="I6563" s="41">
        <v>44837</v>
      </c>
      <c r="J6563" s="42"/>
      <c r="K6563" s="42" t="s">
        <v>5371</v>
      </c>
      <c r="L6563" s="43"/>
      <c r="M6563" s="39">
        <v>10</v>
      </c>
      <c r="N6563" s="42" t="s">
        <v>1081</v>
      </c>
      <c r="O6563" s="39">
        <v>32400</v>
      </c>
      <c r="P6563" s="39"/>
      <c r="Q6563" s="42" t="s">
        <v>4695</v>
      </c>
      <c r="R6563" s="44">
        <v>0.17</v>
      </c>
      <c r="S6563" s="44"/>
      <c r="T6563" s="39"/>
      <c r="U6563" s="45"/>
      <c r="V6563" s="39">
        <v>324000</v>
      </c>
      <c r="W6563" s="39">
        <v>55080.000000000007</v>
      </c>
      <c r="X6563" s="39">
        <v>0</v>
      </c>
      <c r="Y6563" s="39">
        <v>55080.000000000007</v>
      </c>
      <c r="Z6563" s="39">
        <v>268920</v>
      </c>
      <c r="AA6563" s="39" t="s">
        <v>31</v>
      </c>
      <c r="AB6563" s="39" t="s">
        <v>31</v>
      </c>
      <c r="AC6563" s="39">
        <v>324000</v>
      </c>
      <c r="AD6563" s="39">
        <v>324000</v>
      </c>
      <c r="AE6563" s="39"/>
    </row>
    <row r="6564" spans="1:31" ht="12.75" x14ac:dyDescent="0.25">
      <c r="A6564" s="40" t="str">
        <f>IF(nota[[#This Row],[FAKTUR]]="","",ROW())</f>
        <v/>
      </c>
      <c r="B6564" s="40">
        <f>IF(nota[[#This Row],[NAMA BARANG]]="","",IF(nota[[#This Row],[ID]]="",B6563,nota[[#This Row],[ID]]))</f>
        <v>6563</v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 t="s">
        <v>5372</v>
      </c>
      <c r="L6564" s="43"/>
      <c r="M6564" s="39">
        <v>15</v>
      </c>
      <c r="N6564" s="42" t="s">
        <v>1081</v>
      </c>
      <c r="O6564" s="39">
        <v>32400</v>
      </c>
      <c r="P6564" s="39"/>
      <c r="Q6564" s="42" t="s">
        <v>4695</v>
      </c>
      <c r="R6564" s="44">
        <v>0.17</v>
      </c>
      <c r="S6564" s="44"/>
      <c r="T6564" s="39"/>
      <c r="U6564" s="45"/>
      <c r="V6564" s="39">
        <v>486000</v>
      </c>
      <c r="W6564" s="39">
        <v>82620</v>
      </c>
      <c r="X6564" s="39">
        <v>0</v>
      </c>
      <c r="Y6564" s="39">
        <v>82620</v>
      </c>
      <c r="Z6564" s="39">
        <v>403380</v>
      </c>
      <c r="AA6564" s="39" t="s">
        <v>31</v>
      </c>
      <c r="AB6564" s="39" t="s">
        <v>31</v>
      </c>
      <c r="AC6564" s="39">
        <v>486000</v>
      </c>
      <c r="AD6564" s="39">
        <v>486000</v>
      </c>
      <c r="AE6564" s="39"/>
    </row>
    <row r="6565" spans="1:31" ht="12.75" x14ac:dyDescent="0.25">
      <c r="A6565" s="40" t="str">
        <f>IF(nota[[#This Row],[FAKTUR]]="","",ROW())</f>
        <v/>
      </c>
      <c r="B6565" s="40">
        <f>IF(nota[[#This Row],[NAMA BARANG]]="","",IF(nota[[#This Row],[ID]]="",B6564,nota[[#This Row],[ID]]))</f>
        <v>6563</v>
      </c>
      <c r="C6565" s="40" t="str">
        <f>IF(nota[[#This Row],[ID]]="",C6564,nota[[#This Row],[SUPPLIER]])</f>
        <v>KENKO SINAR INDONESIA</v>
      </c>
      <c r="D6565" s="41"/>
      <c r="E6565" s="42"/>
      <c r="F6565" s="42"/>
      <c r="G6565" s="42"/>
      <c r="H6565" s="42"/>
      <c r="I6565" s="41"/>
      <c r="J6565" s="42"/>
      <c r="K6565" s="42" t="s">
        <v>5373</v>
      </c>
      <c r="L6565" s="43"/>
      <c r="M6565" s="39">
        <v>15</v>
      </c>
      <c r="N6565" s="42" t="s">
        <v>1081</v>
      </c>
      <c r="O6565" s="39">
        <v>32400</v>
      </c>
      <c r="P6565" s="39"/>
      <c r="Q6565" s="42" t="s">
        <v>4695</v>
      </c>
      <c r="R6565" s="44">
        <v>0.17</v>
      </c>
      <c r="S6565" s="44"/>
      <c r="T6565" s="39"/>
      <c r="U6565" s="45"/>
      <c r="V6565" s="39">
        <v>486000</v>
      </c>
      <c r="W6565" s="39">
        <v>82620</v>
      </c>
      <c r="X6565" s="39">
        <v>0</v>
      </c>
      <c r="Y6565" s="39">
        <v>82620</v>
      </c>
      <c r="Z6565" s="39">
        <v>403380</v>
      </c>
      <c r="AA6565" s="39" t="s">
        <v>31</v>
      </c>
      <c r="AB6565" s="39" t="s">
        <v>31</v>
      </c>
      <c r="AC6565" s="39">
        <v>486000</v>
      </c>
      <c r="AD6565" s="39">
        <v>486000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6563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5374</v>
      </c>
      <c r="L6566" s="43"/>
      <c r="M6566" s="39">
        <v>20</v>
      </c>
      <c r="N6566" s="42" t="s">
        <v>1081</v>
      </c>
      <c r="O6566" s="39">
        <v>32400</v>
      </c>
      <c r="P6566" s="39"/>
      <c r="Q6566" s="42" t="s">
        <v>4695</v>
      </c>
      <c r="R6566" s="44">
        <v>0.17</v>
      </c>
      <c r="S6566" s="44"/>
      <c r="T6566" s="39"/>
      <c r="U6566" s="45"/>
      <c r="V6566" s="39">
        <v>648000</v>
      </c>
      <c r="W6566" s="39">
        <v>110160.00000000001</v>
      </c>
      <c r="X6566" s="39">
        <v>0</v>
      </c>
      <c r="Y6566" s="39">
        <v>110160.00000000001</v>
      </c>
      <c r="Z6566" s="39">
        <v>537840</v>
      </c>
      <c r="AA6566" s="39" t="s">
        <v>31</v>
      </c>
      <c r="AB6566" s="39" t="s">
        <v>31</v>
      </c>
      <c r="AC6566" s="39">
        <v>648000</v>
      </c>
      <c r="AD6566" s="39">
        <v>648000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6563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5375</v>
      </c>
      <c r="L6567" s="43"/>
      <c r="M6567" s="39">
        <v>20</v>
      </c>
      <c r="N6567" s="42" t="s">
        <v>1081</v>
      </c>
      <c r="O6567" s="39">
        <v>32400</v>
      </c>
      <c r="P6567" s="39"/>
      <c r="Q6567" s="42" t="s">
        <v>4695</v>
      </c>
      <c r="R6567" s="44">
        <v>0.17</v>
      </c>
      <c r="S6567" s="44"/>
      <c r="T6567" s="39"/>
      <c r="U6567" s="45"/>
      <c r="V6567" s="39">
        <v>648000</v>
      </c>
      <c r="W6567" s="39">
        <v>110160.00000000001</v>
      </c>
      <c r="X6567" s="39">
        <v>0</v>
      </c>
      <c r="Y6567" s="39">
        <v>110160.00000000001</v>
      </c>
      <c r="Z6567" s="39">
        <v>537840</v>
      </c>
      <c r="AA6567" s="39" t="s">
        <v>31</v>
      </c>
      <c r="AB6567" s="39" t="s">
        <v>31</v>
      </c>
      <c r="AC6567" s="39">
        <v>648000</v>
      </c>
      <c r="AD6567" s="39">
        <v>648000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6563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632</v>
      </c>
      <c r="L6568" s="43">
        <v>10</v>
      </c>
      <c r="M6568" s="39"/>
      <c r="N6568" s="42"/>
      <c r="O6568" s="39"/>
      <c r="P6568" s="39">
        <v>1695600</v>
      </c>
      <c r="Q6568" s="42" t="s">
        <v>3833</v>
      </c>
      <c r="R6568" s="44">
        <v>0.17</v>
      </c>
      <c r="S6568" s="44"/>
      <c r="T6568" s="39"/>
      <c r="U6568" s="45"/>
      <c r="V6568" s="39">
        <v>16956000</v>
      </c>
      <c r="W6568" s="39">
        <v>2882520</v>
      </c>
      <c r="X6568" s="39">
        <v>0</v>
      </c>
      <c r="Y6568" s="39">
        <v>2882520</v>
      </c>
      <c r="Z6568" s="39">
        <v>14073480</v>
      </c>
      <c r="AA6568" s="39">
        <v>3323160</v>
      </c>
      <c r="AB6568" s="39">
        <v>16224840</v>
      </c>
      <c r="AC6568" s="39">
        <v>1695600</v>
      </c>
      <c r="AD6568" s="39" t="s">
        <v>31</v>
      </c>
      <c r="AE6568" s="39"/>
    </row>
    <row r="6569" spans="1:31" ht="12.75" x14ac:dyDescent="0.25">
      <c r="A6569" s="40" t="str">
        <f>IF(nota[[#This Row],[FAKTUR]]="","",ROW())</f>
        <v/>
      </c>
      <c r="B6569" s="40" t="str">
        <f>IF(nota[[#This Row],[NAMA BARANG]]="","",IF(nota[[#This Row],[ID]]="",B6568,nota[[#This Row],[ID]]))</f>
        <v/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/>
      <c r="L6569" s="43"/>
      <c r="M6569" s="39"/>
      <c r="N6569" s="42"/>
      <c r="O6569" s="39"/>
      <c r="P6569" s="39"/>
      <c r="Q6569" s="42"/>
      <c r="R6569" s="44"/>
      <c r="S6569" s="44"/>
      <c r="T6569" s="39"/>
      <c r="U6569" s="45"/>
      <c r="V6569" s="39" t="s">
        <v>31</v>
      </c>
      <c r="W6569" s="39" t="s">
        <v>31</v>
      </c>
      <c r="X6569" s="39" t="s">
        <v>31</v>
      </c>
      <c r="Y6569" s="39" t="s">
        <v>31</v>
      </c>
      <c r="Z6569" s="39" t="s">
        <v>31</v>
      </c>
      <c r="AA6569" s="39" t="s">
        <v>31</v>
      </c>
      <c r="AB6569" s="39" t="s">
        <v>31</v>
      </c>
      <c r="AC6569" s="39" t="s">
        <v>31</v>
      </c>
      <c r="AD6569" s="39" t="s">
        <v>31</v>
      </c>
      <c r="AE6569" s="39"/>
    </row>
    <row r="6570" spans="1:31" ht="12.75" x14ac:dyDescent="0.25">
      <c r="A6570" s="40">
        <f>IF(nota[[#This Row],[FAKTUR]]="","",ROW())</f>
        <v>6570</v>
      </c>
      <c r="B6570" s="40">
        <f>IF(nota[[#This Row],[NAMA BARANG]]="","",IF(nota[[#This Row],[ID]]="",B6569,nota[[#This Row],[ID]]))</f>
        <v>6570</v>
      </c>
      <c r="C6570" s="40" t="str">
        <f>IF(nota[[#This Row],[ID]]="",C6569,nota[[#This Row],[SUPPLIER]])</f>
        <v>KENKO SINAR INDONESIA</v>
      </c>
      <c r="D6570" s="41"/>
      <c r="E6570" s="42" t="s">
        <v>57</v>
      </c>
      <c r="F6570" s="42" t="s">
        <v>58</v>
      </c>
      <c r="G6570" s="42" t="s">
        <v>5376</v>
      </c>
      <c r="H6570" s="42" t="s">
        <v>5377</v>
      </c>
      <c r="I6570" s="41">
        <v>44840</v>
      </c>
      <c r="J6570" s="42"/>
      <c r="K6570" s="42" t="s">
        <v>1016</v>
      </c>
      <c r="L6570" s="43">
        <v>3</v>
      </c>
      <c r="M6570" s="39"/>
      <c r="N6570" s="42"/>
      <c r="O6570" s="39"/>
      <c r="P6570" s="39">
        <v>2376000</v>
      </c>
      <c r="Q6570" s="42" t="s">
        <v>3883</v>
      </c>
      <c r="R6570" s="44">
        <v>0.17</v>
      </c>
      <c r="S6570" s="44"/>
      <c r="T6570" s="39"/>
      <c r="U6570" s="45"/>
      <c r="V6570" s="39">
        <v>7128000</v>
      </c>
      <c r="W6570" s="39">
        <v>1211760</v>
      </c>
      <c r="X6570" s="39">
        <v>0</v>
      </c>
      <c r="Y6570" s="39">
        <v>1211760</v>
      </c>
      <c r="Z6570" s="39">
        <v>5916240</v>
      </c>
      <c r="AA6570" s="39" t="s">
        <v>31</v>
      </c>
      <c r="AB6570" s="39" t="s">
        <v>31</v>
      </c>
      <c r="AC6570" s="39">
        <v>2376000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>
        <f>IF(nota[[#This Row],[NAMA BARANG]]="","",IF(nota[[#This Row],[ID]]="",B6570,nota[[#This Row],[ID]]))</f>
        <v>6570</v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 t="s">
        <v>1019</v>
      </c>
      <c r="L6571" s="43">
        <v>1</v>
      </c>
      <c r="M6571" s="39"/>
      <c r="N6571" s="42"/>
      <c r="O6571" s="39"/>
      <c r="P6571" s="39">
        <v>2592000</v>
      </c>
      <c r="Q6571" s="42" t="s">
        <v>3891</v>
      </c>
      <c r="R6571" s="44">
        <v>0.17</v>
      </c>
      <c r="S6571" s="44"/>
      <c r="T6571" s="39"/>
      <c r="U6571" s="45"/>
      <c r="V6571" s="39">
        <v>2592000</v>
      </c>
      <c r="W6571" s="39">
        <v>440640.00000000006</v>
      </c>
      <c r="X6571" s="39">
        <v>0</v>
      </c>
      <c r="Y6571" s="39">
        <v>440640.00000000006</v>
      </c>
      <c r="Z6571" s="39">
        <v>2151360</v>
      </c>
      <c r="AA6571" s="39">
        <v>1652400</v>
      </c>
      <c r="AB6571" s="39">
        <v>8067600</v>
      </c>
      <c r="AC6571" s="39">
        <v>2592000</v>
      </c>
      <c r="AD6571" s="39" t="s">
        <v>31</v>
      </c>
      <c r="AE6571" s="39"/>
    </row>
    <row r="6572" spans="1:31" ht="12.75" x14ac:dyDescent="0.25">
      <c r="A6572" s="40" t="str">
        <f>IF(nota[[#This Row],[FAKTUR]]="","",ROW())</f>
        <v/>
      </c>
      <c r="B6572" s="40" t="str">
        <f>IF(nota[[#This Row],[NAMA BARANG]]="","",IF(nota[[#This Row],[ID]]="",B6571,nota[[#This Row],[ID]]))</f>
        <v/>
      </c>
      <c r="C6572" s="40" t="str">
        <f>IF(nota[[#This Row],[ID]]="",C6571,nota[[#This Row],[SUPPLIER]])</f>
        <v>KENKO SINAR INDONESIA</v>
      </c>
      <c r="D6572" s="41"/>
      <c r="E6572" s="42"/>
      <c r="F6572" s="42"/>
      <c r="G6572" s="42"/>
      <c r="H6572" s="42"/>
      <c r="I6572" s="41"/>
      <c r="J6572" s="42"/>
      <c r="K6572" s="42"/>
      <c r="L6572" s="43"/>
      <c r="M6572" s="39"/>
      <c r="N6572" s="42"/>
      <c r="O6572" s="39"/>
      <c r="P6572" s="39"/>
      <c r="Q6572" s="42"/>
      <c r="R6572" s="44"/>
      <c r="S6572" s="44"/>
      <c r="T6572" s="39"/>
      <c r="U6572" s="45"/>
      <c r="V6572" s="39" t="s">
        <v>31</v>
      </c>
      <c r="W6572" s="39" t="s">
        <v>31</v>
      </c>
      <c r="X6572" s="39" t="s">
        <v>31</v>
      </c>
      <c r="Y6572" s="39" t="s">
        <v>31</v>
      </c>
      <c r="Z6572" s="39" t="s">
        <v>31</v>
      </c>
      <c r="AA6572" s="39" t="s">
        <v>31</v>
      </c>
      <c r="AB6572" s="39" t="s">
        <v>31</v>
      </c>
      <c r="AC6572" s="39" t="s">
        <v>31</v>
      </c>
      <c r="AD6572" s="39" t="s">
        <v>31</v>
      </c>
      <c r="AE6572" s="39"/>
    </row>
    <row r="6573" spans="1:31" ht="12.75" x14ac:dyDescent="0.25">
      <c r="A6573" s="40">
        <f>IF(nota[[#This Row],[FAKTUR]]="","",ROW())</f>
        <v>6573</v>
      </c>
      <c r="B6573" s="40">
        <f>IF(nota[[#This Row],[NAMA BARANG]]="","",IF(nota[[#This Row],[ID]]="",B6572,nota[[#This Row],[ID]]))</f>
        <v>6573</v>
      </c>
      <c r="C6573" s="40" t="str">
        <f>IF(nota[[#This Row],[ID]]="",C6572,nota[[#This Row],[SUPPLIER]])</f>
        <v>KENKO SINAR INDONESIA</v>
      </c>
      <c r="D6573" s="41"/>
      <c r="E6573" s="42" t="s">
        <v>57</v>
      </c>
      <c r="F6573" s="42" t="s">
        <v>58</v>
      </c>
      <c r="G6573" s="42" t="s">
        <v>5378</v>
      </c>
      <c r="H6573" s="42" t="s">
        <v>5379</v>
      </c>
      <c r="I6573" s="41">
        <v>44840</v>
      </c>
      <c r="J6573" s="42"/>
      <c r="K6573" s="42" t="s">
        <v>1031</v>
      </c>
      <c r="L6573" s="43">
        <v>2</v>
      </c>
      <c r="M6573" s="39"/>
      <c r="N6573" s="42"/>
      <c r="O6573" s="39"/>
      <c r="P6573" s="39">
        <v>2980800</v>
      </c>
      <c r="Q6573" s="42" t="s">
        <v>3956</v>
      </c>
      <c r="R6573" s="44">
        <v>0.17</v>
      </c>
      <c r="S6573" s="44"/>
      <c r="T6573" s="39"/>
      <c r="U6573" s="45"/>
      <c r="V6573" s="39">
        <v>5961600</v>
      </c>
      <c r="W6573" s="39">
        <v>1013472.0000000001</v>
      </c>
      <c r="X6573" s="39">
        <v>0</v>
      </c>
      <c r="Y6573" s="39">
        <v>1013472.0000000001</v>
      </c>
      <c r="Z6573" s="39">
        <v>4948128</v>
      </c>
      <c r="AA6573" s="39" t="s">
        <v>31</v>
      </c>
      <c r="AB6573" s="39" t="s">
        <v>31</v>
      </c>
      <c r="AC6573" s="39">
        <v>2980800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>
        <f>IF(nota[[#This Row],[NAMA BARANG]]="","",IF(nota[[#This Row],[ID]]="",B6573,nota[[#This Row],[ID]]))</f>
        <v>6573</v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 t="s">
        <v>629</v>
      </c>
      <c r="L6574" s="43">
        <v>1</v>
      </c>
      <c r="M6574" s="39"/>
      <c r="N6574" s="42"/>
      <c r="O6574" s="39"/>
      <c r="P6574" s="39">
        <v>1987200</v>
      </c>
      <c r="Q6574" s="42" t="s">
        <v>4100</v>
      </c>
      <c r="R6574" s="44">
        <v>0.17</v>
      </c>
      <c r="S6574" s="44"/>
      <c r="T6574" s="39"/>
      <c r="U6574" s="45"/>
      <c r="V6574" s="39">
        <v>1987200</v>
      </c>
      <c r="W6574" s="39">
        <v>337824</v>
      </c>
      <c r="X6574" s="39">
        <v>0</v>
      </c>
      <c r="Y6574" s="39">
        <v>337824</v>
      </c>
      <c r="Z6574" s="39">
        <v>1649376</v>
      </c>
      <c r="AA6574" s="39" t="s">
        <v>31</v>
      </c>
      <c r="AB6574" s="39" t="s">
        <v>31</v>
      </c>
      <c r="AC6574" s="39">
        <v>1987200</v>
      </c>
      <c r="AD6574" s="39" t="s">
        <v>31</v>
      </c>
      <c r="AE6574" s="39"/>
    </row>
    <row r="6575" spans="1:31" ht="12.75" x14ac:dyDescent="0.25">
      <c r="A6575" s="40" t="str">
        <f>IF(nota[[#This Row],[FAKTUR]]="","",ROW())</f>
        <v/>
      </c>
      <c r="B6575" s="40">
        <f>IF(nota[[#This Row],[NAMA BARANG]]="","",IF(nota[[#This Row],[ID]]="",B6574,nota[[#This Row],[ID]]))</f>
        <v>6573</v>
      </c>
      <c r="C6575" s="40" t="str">
        <f>IF(nota[[#This Row],[ID]]="",C6574,nota[[#This Row],[SUPPLIER]])</f>
        <v>KENKO SINAR INDONESIA</v>
      </c>
      <c r="D6575" s="41"/>
      <c r="E6575" s="42"/>
      <c r="F6575" s="42"/>
      <c r="G6575" s="42"/>
      <c r="H6575" s="42"/>
      <c r="I6575" s="41"/>
      <c r="J6575" s="42"/>
      <c r="K6575" s="42" t="s">
        <v>2991</v>
      </c>
      <c r="L6575" s="43">
        <v>1</v>
      </c>
      <c r="M6575" s="39"/>
      <c r="N6575" s="42"/>
      <c r="O6575" s="39"/>
      <c r="P6575" s="39">
        <v>1548000</v>
      </c>
      <c r="Q6575" s="42" t="s">
        <v>3748</v>
      </c>
      <c r="R6575" s="44">
        <v>0.17</v>
      </c>
      <c r="S6575" s="44"/>
      <c r="T6575" s="39"/>
      <c r="U6575" s="45"/>
      <c r="V6575" s="39">
        <v>1548000</v>
      </c>
      <c r="W6575" s="39">
        <v>263160</v>
      </c>
      <c r="X6575" s="39">
        <v>0</v>
      </c>
      <c r="Y6575" s="39">
        <v>263160</v>
      </c>
      <c r="Z6575" s="39">
        <v>1284840</v>
      </c>
      <c r="AA6575" s="39">
        <v>1614456</v>
      </c>
      <c r="AB6575" s="39">
        <v>7882344</v>
      </c>
      <c r="AC6575" s="39">
        <v>1548000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 t="str">
        <f>IF(nota[[#This Row],[NAMA BARANG]]="","",IF(nota[[#This Row],[ID]]="",B6575,nota[[#This Row],[ID]]))</f>
        <v/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/>
      <c r="L6576" s="43"/>
      <c r="M6576" s="39"/>
      <c r="N6576" s="42"/>
      <c r="O6576" s="39"/>
      <c r="P6576" s="39"/>
      <c r="Q6576" s="42"/>
      <c r="R6576" s="44"/>
      <c r="S6576" s="44"/>
      <c r="T6576" s="39"/>
      <c r="U6576" s="45"/>
      <c r="V6576" s="39" t="s">
        <v>31</v>
      </c>
      <c r="W6576" s="39" t="s">
        <v>31</v>
      </c>
      <c r="X6576" s="39" t="s">
        <v>31</v>
      </c>
      <c r="Y6576" s="39" t="s">
        <v>31</v>
      </c>
      <c r="Z6576" s="39" t="s">
        <v>31</v>
      </c>
      <c r="AA6576" s="39" t="s">
        <v>31</v>
      </c>
      <c r="AB6576" s="39" t="s">
        <v>31</v>
      </c>
      <c r="AC6576" s="39" t="s">
        <v>31</v>
      </c>
      <c r="AD6576" s="39" t="s">
        <v>31</v>
      </c>
      <c r="AE6576" s="39"/>
    </row>
    <row r="6577" spans="1:31" ht="12.75" x14ac:dyDescent="0.25">
      <c r="A6577" s="40">
        <f>IF(nota[[#This Row],[FAKTUR]]="","",ROW())</f>
        <v>6577</v>
      </c>
      <c r="B6577" s="40">
        <f>IF(nota[[#This Row],[NAMA BARANG]]="","",IF(nota[[#This Row],[ID]]="",B6576,nota[[#This Row],[ID]]))</f>
        <v>6577</v>
      </c>
      <c r="C6577" s="40" t="str">
        <f>IF(nota[[#This Row],[ID]]="",C6576,nota[[#This Row],[SUPPLIER]])</f>
        <v>KENKO SINAR INDONESIA</v>
      </c>
      <c r="D6577" s="41"/>
      <c r="E6577" s="42" t="s">
        <v>57</v>
      </c>
      <c r="F6577" s="42" t="s">
        <v>58</v>
      </c>
      <c r="G6577" s="42" t="s">
        <v>5380</v>
      </c>
      <c r="H6577" s="42" t="s">
        <v>5381</v>
      </c>
      <c r="I6577" s="41">
        <v>44840</v>
      </c>
      <c r="J6577" s="42"/>
      <c r="K6577" s="42" t="s">
        <v>78</v>
      </c>
      <c r="L6577" s="43">
        <v>1</v>
      </c>
      <c r="M6577" s="39"/>
      <c r="N6577" s="42"/>
      <c r="O6577" s="39"/>
      <c r="P6577" s="39">
        <v>1122000</v>
      </c>
      <c r="Q6577" s="42" t="s">
        <v>3893</v>
      </c>
      <c r="R6577" s="44">
        <v>0.17</v>
      </c>
      <c r="S6577" s="44"/>
      <c r="T6577" s="39"/>
      <c r="U6577" s="45"/>
      <c r="V6577" s="39">
        <v>1122000</v>
      </c>
      <c r="W6577" s="39">
        <v>190740</v>
      </c>
      <c r="X6577" s="39">
        <v>0</v>
      </c>
      <c r="Y6577" s="39">
        <v>190740</v>
      </c>
      <c r="Z6577" s="39">
        <v>931260</v>
      </c>
      <c r="AA6577" s="39" t="s">
        <v>31</v>
      </c>
      <c r="AB6577" s="39" t="s">
        <v>31</v>
      </c>
      <c r="AC6577" s="39">
        <v>1122000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>
        <f>IF(nota[[#This Row],[NAMA BARANG]]="","",IF(nota[[#This Row],[ID]]="",B6577,nota[[#This Row],[ID]]))</f>
        <v>6577</v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 t="s">
        <v>1004</v>
      </c>
      <c r="L6578" s="43">
        <v>1</v>
      </c>
      <c r="M6578" s="39"/>
      <c r="N6578" s="42"/>
      <c r="O6578" s="39"/>
      <c r="P6578" s="39">
        <v>2750000</v>
      </c>
      <c r="Q6578" s="42" t="s">
        <v>4231</v>
      </c>
      <c r="R6578" s="44">
        <v>0.17</v>
      </c>
      <c r="S6578" s="44"/>
      <c r="T6578" s="39"/>
      <c r="U6578" s="45"/>
      <c r="V6578" s="39">
        <v>2750000</v>
      </c>
      <c r="W6578" s="39">
        <v>467500.00000000006</v>
      </c>
      <c r="X6578" s="39">
        <v>0</v>
      </c>
      <c r="Y6578" s="39">
        <v>467500.00000000006</v>
      </c>
      <c r="Z6578" s="39">
        <v>2282500</v>
      </c>
      <c r="AA6578" s="39" t="s">
        <v>31</v>
      </c>
      <c r="AB6578" s="39" t="s">
        <v>31</v>
      </c>
      <c r="AC6578" s="39">
        <v>2750000</v>
      </c>
      <c r="AD6578" s="39" t="s">
        <v>31</v>
      </c>
      <c r="AE6578" s="39"/>
    </row>
    <row r="6579" spans="1:31" ht="12.75" x14ac:dyDescent="0.25">
      <c r="A6579" s="40" t="str">
        <f>IF(nota[[#This Row],[FAKTUR]]="","",ROW())</f>
        <v/>
      </c>
      <c r="B6579" s="40">
        <f>IF(nota[[#This Row],[NAMA BARANG]]="","",IF(nota[[#This Row],[ID]]="",B6578,nota[[#This Row],[ID]]))</f>
        <v>6577</v>
      </c>
      <c r="C6579" s="40" t="str">
        <f>IF(nota[[#This Row],[ID]]="",C6578,nota[[#This Row],[SUPPLIER]])</f>
        <v>KENKO SINAR INDONESIA</v>
      </c>
      <c r="D6579" s="41"/>
      <c r="E6579" s="42"/>
      <c r="F6579" s="42"/>
      <c r="G6579" s="42"/>
      <c r="H6579" s="42"/>
      <c r="I6579" s="41"/>
      <c r="J6579" s="42"/>
      <c r="K6579" s="42" t="s">
        <v>5382</v>
      </c>
      <c r="L6579" s="43">
        <v>1</v>
      </c>
      <c r="M6579" s="39"/>
      <c r="N6579" s="42"/>
      <c r="O6579" s="39"/>
      <c r="P6579" s="39">
        <v>4750000</v>
      </c>
      <c r="Q6579" s="42" t="s">
        <v>4231</v>
      </c>
      <c r="R6579" s="44">
        <v>0.17</v>
      </c>
      <c r="S6579" s="44"/>
      <c r="T6579" s="39"/>
      <c r="U6579" s="45"/>
      <c r="V6579" s="39">
        <v>4750000</v>
      </c>
      <c r="W6579" s="39">
        <v>807500</v>
      </c>
      <c r="X6579" s="39">
        <v>0</v>
      </c>
      <c r="Y6579" s="39">
        <v>807500</v>
      </c>
      <c r="Z6579" s="39">
        <v>3942500</v>
      </c>
      <c r="AA6579" s="39" t="s">
        <v>31</v>
      </c>
      <c r="AB6579" s="39" t="s">
        <v>31</v>
      </c>
      <c r="AC6579" s="39">
        <v>4750000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6577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1000</v>
      </c>
      <c r="L6580" s="43">
        <v>1</v>
      </c>
      <c r="M6580" s="39"/>
      <c r="N6580" s="42"/>
      <c r="O6580" s="39"/>
      <c r="P6580" s="39">
        <v>3542400</v>
      </c>
      <c r="Q6580" s="42" t="s">
        <v>3830</v>
      </c>
      <c r="R6580" s="44">
        <v>0.17</v>
      </c>
      <c r="S6580" s="44"/>
      <c r="T6580" s="39"/>
      <c r="U6580" s="45"/>
      <c r="V6580" s="39">
        <v>3542400</v>
      </c>
      <c r="W6580" s="39">
        <v>602208</v>
      </c>
      <c r="X6580" s="39">
        <v>0</v>
      </c>
      <c r="Y6580" s="39">
        <v>602208</v>
      </c>
      <c r="Z6580" s="39">
        <v>2940192</v>
      </c>
      <c r="AA6580" s="39" t="s">
        <v>31</v>
      </c>
      <c r="AB6580" s="39" t="s">
        <v>31</v>
      </c>
      <c r="AC6580" s="39">
        <v>3542400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6577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5383</v>
      </c>
      <c r="L6581" s="43">
        <v>1</v>
      </c>
      <c r="M6581" s="39"/>
      <c r="N6581" s="42"/>
      <c r="O6581" s="39"/>
      <c r="P6581" s="39">
        <v>3120000</v>
      </c>
      <c r="Q6581" s="42" t="s">
        <v>4383</v>
      </c>
      <c r="R6581" s="44">
        <v>0.17</v>
      </c>
      <c r="S6581" s="44"/>
      <c r="T6581" s="39"/>
      <c r="U6581" s="45"/>
      <c r="V6581" s="39">
        <v>3120000</v>
      </c>
      <c r="W6581" s="39">
        <v>530400</v>
      </c>
      <c r="X6581" s="39">
        <v>0</v>
      </c>
      <c r="Y6581" s="39">
        <v>530400</v>
      </c>
      <c r="Z6581" s="39">
        <v>2589600</v>
      </c>
      <c r="AA6581" s="39" t="s">
        <v>31</v>
      </c>
      <c r="AB6581" s="39" t="s">
        <v>31</v>
      </c>
      <c r="AC6581" s="39">
        <v>3120000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6577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81</v>
      </c>
      <c r="L6582" s="43">
        <v>1</v>
      </c>
      <c r="M6582" s="39"/>
      <c r="N6582" s="42"/>
      <c r="O6582" s="39"/>
      <c r="P6582" s="39">
        <v>5702400</v>
      </c>
      <c r="Q6582" s="42" t="s">
        <v>5384</v>
      </c>
      <c r="R6582" s="44">
        <v>0.17</v>
      </c>
      <c r="S6582" s="44"/>
      <c r="T6582" s="39"/>
      <c r="U6582" s="45"/>
      <c r="V6582" s="39">
        <v>5702400</v>
      </c>
      <c r="W6582" s="39">
        <v>969408.00000000012</v>
      </c>
      <c r="X6582" s="39">
        <v>0</v>
      </c>
      <c r="Y6582" s="39">
        <v>969408.00000000012</v>
      </c>
      <c r="Z6582" s="39">
        <v>4732992</v>
      </c>
      <c r="AA6582" s="39" t="s">
        <v>31</v>
      </c>
      <c r="AB6582" s="39" t="s">
        <v>31</v>
      </c>
      <c r="AC6582" s="39">
        <v>5702400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6577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574</v>
      </c>
      <c r="L6583" s="43">
        <v>1</v>
      </c>
      <c r="M6583" s="39"/>
      <c r="N6583" s="42"/>
      <c r="O6583" s="39"/>
      <c r="P6583" s="39">
        <v>1584000</v>
      </c>
      <c r="Q6583" s="42" t="s">
        <v>4100</v>
      </c>
      <c r="R6583" s="44">
        <v>0.17</v>
      </c>
      <c r="S6583" s="44"/>
      <c r="T6583" s="39"/>
      <c r="U6583" s="45"/>
      <c r="V6583" s="39">
        <v>1584000</v>
      </c>
      <c r="W6583" s="39">
        <v>269280</v>
      </c>
      <c r="X6583" s="39">
        <v>0</v>
      </c>
      <c r="Y6583" s="39">
        <v>269280</v>
      </c>
      <c r="Z6583" s="39">
        <v>1314720</v>
      </c>
      <c r="AA6583" s="39" t="s">
        <v>31</v>
      </c>
      <c r="AB6583" s="39" t="s">
        <v>31</v>
      </c>
      <c r="AC6583" s="39">
        <v>1584000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6577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2202</v>
      </c>
      <c r="L6584" s="43">
        <v>1</v>
      </c>
      <c r="M6584" s="39"/>
      <c r="N6584" s="42"/>
      <c r="O6584" s="39"/>
      <c r="P6584" s="39">
        <v>2250000</v>
      </c>
      <c r="Q6584" s="42" t="s">
        <v>4231</v>
      </c>
      <c r="R6584" s="44">
        <v>0.17</v>
      </c>
      <c r="S6584" s="44"/>
      <c r="T6584" s="39"/>
      <c r="U6584" s="45"/>
      <c r="V6584" s="39">
        <v>2250000</v>
      </c>
      <c r="W6584" s="39">
        <v>382500</v>
      </c>
      <c r="X6584" s="39">
        <v>0</v>
      </c>
      <c r="Y6584" s="39">
        <v>382500</v>
      </c>
      <c r="Z6584" s="39">
        <v>1867500</v>
      </c>
      <c r="AA6584" s="39" t="s">
        <v>31</v>
      </c>
      <c r="AB6584" s="39" t="s">
        <v>31</v>
      </c>
      <c r="AC6584" s="39">
        <v>2250000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6577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634</v>
      </c>
      <c r="L6585" s="43">
        <v>1</v>
      </c>
      <c r="M6585" s="39"/>
      <c r="N6585" s="42"/>
      <c r="O6585" s="39"/>
      <c r="P6585" s="39">
        <v>1380000</v>
      </c>
      <c r="Q6585" s="42" t="s">
        <v>3889</v>
      </c>
      <c r="R6585" s="44">
        <v>0.17</v>
      </c>
      <c r="S6585" s="44"/>
      <c r="T6585" s="39"/>
      <c r="U6585" s="45"/>
      <c r="V6585" s="39">
        <v>1380000</v>
      </c>
      <c r="W6585" s="39">
        <v>234600.00000000003</v>
      </c>
      <c r="X6585" s="39">
        <v>0</v>
      </c>
      <c r="Y6585" s="39">
        <v>234600.00000000003</v>
      </c>
      <c r="Z6585" s="39">
        <v>1145400</v>
      </c>
      <c r="AA6585" s="39" t="s">
        <v>31</v>
      </c>
      <c r="AB6585" s="39" t="s">
        <v>31</v>
      </c>
      <c r="AC6585" s="39">
        <v>1380000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6577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5385</v>
      </c>
      <c r="L6586" s="43">
        <v>2</v>
      </c>
      <c r="M6586" s="39"/>
      <c r="N6586" s="42"/>
      <c r="O6586" s="39"/>
      <c r="P6586" s="39">
        <v>1740000</v>
      </c>
      <c r="Q6586" s="42" t="s">
        <v>3836</v>
      </c>
      <c r="R6586" s="44">
        <v>0.17</v>
      </c>
      <c r="S6586" s="44"/>
      <c r="T6586" s="39"/>
      <c r="U6586" s="45"/>
      <c r="V6586" s="39">
        <v>3480000</v>
      </c>
      <c r="W6586" s="39">
        <v>591600</v>
      </c>
      <c r="X6586" s="39">
        <v>0</v>
      </c>
      <c r="Y6586" s="39">
        <v>591600</v>
      </c>
      <c r="Z6586" s="39">
        <v>2888400</v>
      </c>
      <c r="AA6586" s="39">
        <v>5045736</v>
      </c>
      <c r="AB6586" s="39">
        <v>24635064</v>
      </c>
      <c r="AC6586" s="39">
        <v>1740000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 t="str">
        <f>IF(nota[[#This Row],[NAMA BARANG]]="","",IF(nota[[#This Row],[ID]]="",B6586,nota[[#This Row],[ID]]))</f>
        <v/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/>
      <c r="L6587" s="43"/>
      <c r="M6587" s="39"/>
      <c r="N6587" s="42"/>
      <c r="O6587" s="39"/>
      <c r="P6587" s="39"/>
      <c r="Q6587" s="42"/>
      <c r="R6587" s="44"/>
      <c r="S6587" s="44"/>
      <c r="T6587" s="39"/>
      <c r="U6587" s="45"/>
      <c r="V6587" s="39" t="s">
        <v>31</v>
      </c>
      <c r="W6587" s="39" t="s">
        <v>31</v>
      </c>
      <c r="X6587" s="39" t="s">
        <v>31</v>
      </c>
      <c r="Y6587" s="39" t="s">
        <v>31</v>
      </c>
      <c r="Z6587" s="39" t="s">
        <v>31</v>
      </c>
      <c r="AA6587" s="39" t="s">
        <v>31</v>
      </c>
      <c r="AB6587" s="39" t="s">
        <v>31</v>
      </c>
      <c r="AC6587" s="39" t="s">
        <v>31</v>
      </c>
      <c r="AD6587" s="39" t="s">
        <v>31</v>
      </c>
      <c r="AE6587" s="39"/>
    </row>
    <row r="6588" spans="1:31" ht="12.75" x14ac:dyDescent="0.25">
      <c r="A6588" s="40">
        <f>IF(nota[[#This Row],[FAKTUR]]="","",ROW())</f>
        <v>6588</v>
      </c>
      <c r="B6588" s="40">
        <f>IF(nota[[#This Row],[NAMA BARANG]]="","",IF(nota[[#This Row],[ID]]="",B6587,nota[[#This Row],[ID]]))</f>
        <v>6588</v>
      </c>
      <c r="C6588" s="40" t="str">
        <f>IF(nota[[#This Row],[ID]]="",C6587,nota[[#This Row],[SUPPLIER]])</f>
        <v>KENKO SINAR INDONESIA</v>
      </c>
      <c r="D6588" s="41"/>
      <c r="E6588" s="42" t="s">
        <v>57</v>
      </c>
      <c r="F6588" s="42" t="s">
        <v>58</v>
      </c>
      <c r="G6588" s="42" t="s">
        <v>5386</v>
      </c>
      <c r="H6588" s="42" t="s">
        <v>5387</v>
      </c>
      <c r="I6588" s="41">
        <v>44840</v>
      </c>
      <c r="J6588" s="42"/>
      <c r="K6588" s="42" t="s">
        <v>85</v>
      </c>
      <c r="L6588" s="43">
        <v>10</v>
      </c>
      <c r="M6588" s="39"/>
      <c r="N6588" s="42"/>
      <c r="O6588" s="39"/>
      <c r="P6588" s="39">
        <v>1954800</v>
      </c>
      <c r="Q6588" s="42" t="s">
        <v>3833</v>
      </c>
      <c r="R6588" s="44">
        <v>0.17</v>
      </c>
      <c r="S6588" s="44"/>
      <c r="T6588" s="39"/>
      <c r="U6588" s="45"/>
      <c r="V6588" s="39">
        <v>19548000</v>
      </c>
      <c r="W6588" s="39">
        <v>3323160.0000000005</v>
      </c>
      <c r="X6588" s="39">
        <v>0</v>
      </c>
      <c r="Y6588" s="39">
        <v>3323160.0000000005</v>
      </c>
      <c r="Z6588" s="39">
        <v>16224840</v>
      </c>
      <c r="AA6588" s="39" t="s">
        <v>31</v>
      </c>
      <c r="AB6588" s="39" t="s">
        <v>31</v>
      </c>
      <c r="AC6588" s="39">
        <v>1954800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>
        <f>IF(nota[[#This Row],[NAMA BARANG]]="","",IF(nota[[#This Row],[ID]]="",B6588,nota[[#This Row],[ID]]))</f>
        <v>6588</v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 t="s">
        <v>634</v>
      </c>
      <c r="L6589" s="43">
        <v>1</v>
      </c>
      <c r="M6589" s="39"/>
      <c r="N6589" s="42"/>
      <c r="O6589" s="39"/>
      <c r="P6589" s="39">
        <v>1380000</v>
      </c>
      <c r="Q6589" s="42" t="s">
        <v>3889</v>
      </c>
      <c r="R6589" s="44">
        <v>0.17</v>
      </c>
      <c r="S6589" s="44"/>
      <c r="T6589" s="39"/>
      <c r="U6589" s="45"/>
      <c r="V6589" s="39">
        <v>1380000</v>
      </c>
      <c r="W6589" s="39">
        <v>234600.00000000003</v>
      </c>
      <c r="X6589" s="39">
        <v>0</v>
      </c>
      <c r="Y6589" s="39">
        <v>234600.00000000003</v>
      </c>
      <c r="Z6589" s="39">
        <v>1145400</v>
      </c>
      <c r="AA6589" s="39" t="s">
        <v>31</v>
      </c>
      <c r="AB6589" s="39" t="s">
        <v>31</v>
      </c>
      <c r="AC6589" s="39">
        <v>1380000</v>
      </c>
      <c r="AD6589" s="39" t="s">
        <v>31</v>
      </c>
      <c r="AE6589" s="39"/>
    </row>
    <row r="6590" spans="1:31" ht="12.75" x14ac:dyDescent="0.25">
      <c r="A6590" s="40" t="str">
        <f>IF(nota[[#This Row],[FAKTUR]]="","",ROW())</f>
        <v/>
      </c>
      <c r="B6590" s="40">
        <f>IF(nota[[#This Row],[NAMA BARANG]]="","",IF(nota[[#This Row],[ID]]="",B6589,nota[[#This Row],[ID]]))</f>
        <v>6588</v>
      </c>
      <c r="C6590" s="40" t="str">
        <f>IF(nota[[#This Row],[ID]]="",C6589,nota[[#This Row],[SUPPLIER]])</f>
        <v>KENKO SINAR INDONESIA</v>
      </c>
      <c r="D6590" s="41"/>
      <c r="E6590" s="42"/>
      <c r="F6590" s="42"/>
      <c r="G6590" s="42"/>
      <c r="H6590" s="42"/>
      <c r="I6590" s="41"/>
      <c r="J6590" s="42"/>
      <c r="K6590" s="42" t="s">
        <v>2991</v>
      </c>
      <c r="L6590" s="43">
        <v>1</v>
      </c>
      <c r="M6590" s="39"/>
      <c r="N6590" s="42"/>
      <c r="O6590" s="39"/>
      <c r="P6590" s="39">
        <v>900000</v>
      </c>
      <c r="Q6590" s="42" t="s">
        <v>3746</v>
      </c>
      <c r="R6590" s="44">
        <v>0.17</v>
      </c>
      <c r="S6590" s="44"/>
      <c r="T6590" s="39"/>
      <c r="U6590" s="45"/>
      <c r="V6590" s="39">
        <v>900000</v>
      </c>
      <c r="W6590" s="39">
        <v>153000</v>
      </c>
      <c r="X6590" s="39">
        <v>0</v>
      </c>
      <c r="Y6590" s="39">
        <v>153000</v>
      </c>
      <c r="Z6590" s="39">
        <v>747000</v>
      </c>
      <c r="AA6590" s="39">
        <v>3710760.0000000005</v>
      </c>
      <c r="AB6590" s="39">
        <v>18117240</v>
      </c>
      <c r="AC6590" s="39">
        <v>900000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 t="str">
        <f>IF(nota[[#This Row],[NAMA BARANG]]="","",IF(nota[[#This Row],[ID]]="",B6590,nota[[#This Row],[ID]]))</f>
        <v/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/>
      <c r="L6591" s="43"/>
      <c r="M6591" s="39"/>
      <c r="N6591" s="42"/>
      <c r="O6591" s="39"/>
      <c r="P6591" s="39"/>
      <c r="Q6591" s="42"/>
      <c r="R6591" s="44"/>
      <c r="S6591" s="44"/>
      <c r="T6591" s="39"/>
      <c r="U6591" s="45"/>
      <c r="V6591" s="39" t="s">
        <v>31</v>
      </c>
      <c r="W6591" s="39" t="s">
        <v>31</v>
      </c>
      <c r="X6591" s="39" t="s">
        <v>31</v>
      </c>
      <c r="Y6591" s="39" t="s">
        <v>31</v>
      </c>
      <c r="Z6591" s="39" t="s">
        <v>31</v>
      </c>
      <c r="AA6591" s="39" t="s">
        <v>31</v>
      </c>
      <c r="AB6591" s="39" t="s">
        <v>31</v>
      </c>
      <c r="AC6591" s="39" t="s">
        <v>31</v>
      </c>
      <c r="AD6591" s="39" t="s">
        <v>31</v>
      </c>
      <c r="AE6591" s="39"/>
    </row>
    <row r="6592" spans="1:31" ht="12.75" x14ac:dyDescent="0.25">
      <c r="A6592" s="40">
        <f>IF(nota[[#This Row],[FAKTUR]]="","",ROW())</f>
        <v>6592</v>
      </c>
      <c r="B6592" s="40">
        <f>IF(nota[[#This Row],[NAMA BARANG]]="","",IF(nota[[#This Row],[ID]]="",B6591,nota[[#This Row],[ID]]))</f>
        <v>6592</v>
      </c>
      <c r="C6592" s="40" t="str">
        <f>IF(nota[[#This Row],[ID]]="",C6591,nota[[#This Row],[SUPPLIER]])</f>
        <v>LAUTAN MAS ASIA</v>
      </c>
      <c r="D6592" s="41"/>
      <c r="E6592" s="42" t="s">
        <v>1836</v>
      </c>
      <c r="F6592" s="42" t="s">
        <v>58</v>
      </c>
      <c r="G6592" s="42" t="s">
        <v>5388</v>
      </c>
      <c r="H6592" s="42"/>
      <c r="I6592" s="41">
        <v>44840</v>
      </c>
      <c r="J6592" s="42"/>
      <c r="K6592" s="42" t="s">
        <v>5389</v>
      </c>
      <c r="L6592" s="43">
        <v>9</v>
      </c>
      <c r="M6592" s="39">
        <v>14400</v>
      </c>
      <c r="N6592" s="42" t="s">
        <v>2004</v>
      </c>
      <c r="O6592" s="39">
        <v>1532</v>
      </c>
      <c r="P6592" s="39"/>
      <c r="Q6592" s="42" t="s">
        <v>5390</v>
      </c>
      <c r="R6592" s="44"/>
      <c r="S6592" s="44"/>
      <c r="T6592" s="39">
        <v>6745.95</v>
      </c>
      <c r="U6592" s="45"/>
      <c r="V6592" s="39">
        <v>22060800</v>
      </c>
      <c r="W6592" s="39">
        <v>0</v>
      </c>
      <c r="X6592" s="39">
        <v>0</v>
      </c>
      <c r="Y6592" s="39">
        <v>0</v>
      </c>
      <c r="Z6592" s="39">
        <v>22060800</v>
      </c>
      <c r="AA6592" s="39">
        <v>6745.95</v>
      </c>
      <c r="AB6592" s="39">
        <v>22054054.050000001</v>
      </c>
      <c r="AC6592" s="39">
        <v>2451200</v>
      </c>
      <c r="AD6592" s="39">
        <v>22060800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LAUTAN MAS ASIA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ATALI MAKMUR</v>
      </c>
      <c r="D6594" s="41"/>
      <c r="E6594" s="42" t="s">
        <v>109</v>
      </c>
      <c r="F6594" s="42" t="s">
        <v>58</v>
      </c>
      <c r="G6594" s="42" t="s">
        <v>5391</v>
      </c>
      <c r="H6594" s="42"/>
      <c r="I6594" s="41">
        <v>44837</v>
      </c>
      <c r="J6594" s="42"/>
      <c r="K6594" s="42" t="s">
        <v>185</v>
      </c>
      <c r="L6594" s="43">
        <v>1</v>
      </c>
      <c r="M6594" s="39">
        <v>192</v>
      </c>
      <c r="N6594" s="42" t="s">
        <v>2004</v>
      </c>
      <c r="O6594" s="39">
        <v>16200</v>
      </c>
      <c r="P6594" s="39"/>
      <c r="Q6594" s="42" t="s">
        <v>4670</v>
      </c>
      <c r="R6594" s="44">
        <v>0.125</v>
      </c>
      <c r="S6594" s="44">
        <v>0.05</v>
      </c>
      <c r="T6594" s="39"/>
      <c r="U6594" s="45"/>
      <c r="V6594" s="39">
        <v>3110400</v>
      </c>
      <c r="W6594" s="39">
        <v>388800</v>
      </c>
      <c r="X6594" s="39">
        <v>136080</v>
      </c>
      <c r="Y6594" s="39">
        <v>524880</v>
      </c>
      <c r="Z6594" s="39">
        <v>2585520</v>
      </c>
      <c r="AA6594" s="39" t="s">
        <v>31</v>
      </c>
      <c r="AB6594" s="39" t="s">
        <v>31</v>
      </c>
      <c r="AC6594" s="39">
        <v>3110400</v>
      </c>
      <c r="AD6594" s="39">
        <v>3110400</v>
      </c>
      <c r="AE6594" s="39"/>
    </row>
    <row r="6595" spans="1:31" ht="12.75" x14ac:dyDescent="0.25">
      <c r="A6595" s="40" t="str">
        <f>IF(nota[[#This Row],[FAKTUR]]="","",ROW())</f>
        <v/>
      </c>
      <c r="B6595" s="40">
        <f>IF(nota[[#This Row],[NAMA BARANG]]="","",IF(nota[[#This Row],[ID]]="",B6594,nota[[#This Row],[ID]]))</f>
        <v>6594</v>
      </c>
      <c r="C6595" s="40" t="str">
        <f>IF(nota[[#This Row],[ID]]="",C6594,nota[[#This Row],[SUPPLIER]])</f>
        <v>ATALI MAKMUR</v>
      </c>
      <c r="D6595" s="41"/>
      <c r="E6595" s="42"/>
      <c r="F6595" s="42"/>
      <c r="G6595" s="42"/>
      <c r="H6595" s="42"/>
      <c r="I6595" s="41"/>
      <c r="J6595" s="42"/>
      <c r="K6595" s="42" t="s">
        <v>2627</v>
      </c>
      <c r="L6595" s="43">
        <v>2</v>
      </c>
      <c r="M6595" s="39">
        <v>72</v>
      </c>
      <c r="N6595" s="42" t="s">
        <v>1908</v>
      </c>
      <c r="O6595" s="39">
        <v>41400</v>
      </c>
      <c r="P6595" s="39"/>
      <c r="Q6595" s="42" t="s">
        <v>4084</v>
      </c>
      <c r="R6595" s="44">
        <v>0.125</v>
      </c>
      <c r="S6595" s="44">
        <v>0.05</v>
      </c>
      <c r="T6595" s="39"/>
      <c r="U6595" s="45"/>
      <c r="V6595" s="39">
        <v>2980800</v>
      </c>
      <c r="W6595" s="39">
        <v>372600</v>
      </c>
      <c r="X6595" s="39">
        <v>130410</v>
      </c>
      <c r="Y6595" s="39">
        <v>503010</v>
      </c>
      <c r="Z6595" s="39">
        <v>2477790</v>
      </c>
      <c r="AA6595" s="39" t="s">
        <v>31</v>
      </c>
      <c r="AB6595" s="39" t="s">
        <v>31</v>
      </c>
      <c r="AC6595" s="39">
        <v>1490400</v>
      </c>
      <c r="AD6595" s="39">
        <v>2980800</v>
      </c>
      <c r="AE6595" s="39"/>
    </row>
    <row r="6596" spans="1:31" ht="12.75" x14ac:dyDescent="0.25">
      <c r="A6596" s="40" t="str">
        <f>IF(nota[[#This Row],[FAKTUR]]="","",ROW())</f>
        <v/>
      </c>
      <c r="B6596" s="40">
        <f>IF(nota[[#This Row],[NAMA BARANG]]="","",IF(nota[[#This Row],[ID]]="",B6595,nota[[#This Row],[ID]]))</f>
        <v>6594</v>
      </c>
      <c r="C6596" s="40" t="str">
        <f>IF(nota[[#This Row],[ID]]="",C6595,nota[[#This Row],[SUPPLIER]])</f>
        <v>ATALI MAKMUR</v>
      </c>
      <c r="D6596" s="41"/>
      <c r="E6596" s="42"/>
      <c r="F6596" s="42"/>
      <c r="G6596" s="42"/>
      <c r="H6596" s="42"/>
      <c r="I6596" s="41"/>
      <c r="J6596" s="42"/>
      <c r="K6596" s="42" t="s">
        <v>882</v>
      </c>
      <c r="L6596" s="43"/>
      <c r="M6596" s="39">
        <v>36</v>
      </c>
      <c r="N6596" s="42" t="s">
        <v>511</v>
      </c>
      <c r="O6596" s="39">
        <v>15800</v>
      </c>
      <c r="P6596" s="39"/>
      <c r="Q6596" s="42" t="s">
        <v>3929</v>
      </c>
      <c r="R6596" s="44">
        <v>0.125</v>
      </c>
      <c r="S6596" s="44">
        <v>0.05</v>
      </c>
      <c r="T6596" s="39"/>
      <c r="U6596" s="45"/>
      <c r="V6596" s="39">
        <v>568800</v>
      </c>
      <c r="W6596" s="39">
        <v>71100</v>
      </c>
      <c r="X6596" s="39">
        <v>24885</v>
      </c>
      <c r="Y6596" s="39">
        <v>95985</v>
      </c>
      <c r="Z6596" s="39">
        <v>472815</v>
      </c>
      <c r="AA6596" s="39" t="s">
        <v>31</v>
      </c>
      <c r="AB6596" s="39" t="s">
        <v>31</v>
      </c>
      <c r="AC6596" s="39">
        <v>568800</v>
      </c>
      <c r="AD6596" s="39">
        <v>568800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6594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5149</v>
      </c>
      <c r="L6597" s="43"/>
      <c r="M6597" s="39">
        <v>36</v>
      </c>
      <c r="N6597" s="42" t="s">
        <v>511</v>
      </c>
      <c r="O6597" s="39">
        <v>15800</v>
      </c>
      <c r="P6597" s="39"/>
      <c r="Q6597" s="42" t="s">
        <v>3929</v>
      </c>
      <c r="R6597" s="44">
        <v>0.125</v>
      </c>
      <c r="S6597" s="44">
        <v>0.05</v>
      </c>
      <c r="T6597" s="39"/>
      <c r="U6597" s="45"/>
      <c r="V6597" s="39">
        <v>568800</v>
      </c>
      <c r="W6597" s="39">
        <v>71100</v>
      </c>
      <c r="X6597" s="39">
        <v>24885</v>
      </c>
      <c r="Y6597" s="39">
        <v>95985</v>
      </c>
      <c r="Z6597" s="39">
        <v>472815</v>
      </c>
      <c r="AA6597" s="39" t="s">
        <v>31</v>
      </c>
      <c r="AB6597" s="39" t="s">
        <v>31</v>
      </c>
      <c r="AC6597" s="39">
        <v>568800</v>
      </c>
      <c r="AD6597" s="39">
        <v>568800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6594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973</v>
      </c>
      <c r="L6598" s="43"/>
      <c r="M6598" s="39">
        <v>36</v>
      </c>
      <c r="N6598" s="42" t="s">
        <v>511</v>
      </c>
      <c r="O6598" s="39">
        <v>20700</v>
      </c>
      <c r="P6598" s="39"/>
      <c r="Q6598" s="42" t="s">
        <v>3929</v>
      </c>
      <c r="R6598" s="44">
        <v>0.125</v>
      </c>
      <c r="S6598" s="44">
        <v>0.05</v>
      </c>
      <c r="T6598" s="39"/>
      <c r="U6598" s="45"/>
      <c r="V6598" s="39">
        <v>745200</v>
      </c>
      <c r="W6598" s="39">
        <v>93150</v>
      </c>
      <c r="X6598" s="39">
        <v>32602.5</v>
      </c>
      <c r="Y6598" s="39">
        <v>125752.5</v>
      </c>
      <c r="Z6598" s="39">
        <v>619447.5</v>
      </c>
      <c r="AA6598" s="39" t="s">
        <v>31</v>
      </c>
      <c r="AB6598" s="39" t="s">
        <v>31</v>
      </c>
      <c r="AC6598" s="39">
        <v>745200</v>
      </c>
      <c r="AD6598" s="39">
        <v>745200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6594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873</v>
      </c>
      <c r="L6599" s="43"/>
      <c r="M6599" s="39">
        <v>36</v>
      </c>
      <c r="N6599" s="42" t="s">
        <v>511</v>
      </c>
      <c r="O6599" s="39">
        <v>20700</v>
      </c>
      <c r="P6599" s="39"/>
      <c r="Q6599" s="42" t="s">
        <v>3929</v>
      </c>
      <c r="R6599" s="44">
        <v>0.125</v>
      </c>
      <c r="S6599" s="44">
        <v>0.05</v>
      </c>
      <c r="T6599" s="39"/>
      <c r="U6599" s="45"/>
      <c r="V6599" s="39">
        <v>745200</v>
      </c>
      <c r="W6599" s="39">
        <v>93150</v>
      </c>
      <c r="X6599" s="39">
        <v>32602.5</v>
      </c>
      <c r="Y6599" s="39">
        <v>125752.5</v>
      </c>
      <c r="Z6599" s="39">
        <v>619447.5</v>
      </c>
      <c r="AA6599" s="39">
        <v>1471365</v>
      </c>
      <c r="AB6599" s="39">
        <v>7247835</v>
      </c>
      <c r="AC6599" s="39">
        <v>745200</v>
      </c>
      <c r="AD6599" s="39">
        <v>745200</v>
      </c>
      <c r="AE6599" s="39"/>
    </row>
    <row r="6600" spans="1:31" ht="12.75" x14ac:dyDescent="0.25">
      <c r="A6600" s="40" t="str">
        <f>IF(nota[[#This Row],[FAKTUR]]="","",ROW())</f>
        <v/>
      </c>
      <c r="B6600" s="40" t="str">
        <f>IF(nota[[#This Row],[NAMA BARANG]]="","",IF(nota[[#This Row],[ID]]="",B6599,nota[[#This Row],[ID]]))</f>
        <v/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/>
      <c r="L6600" s="43"/>
      <c r="M6600" s="39"/>
      <c r="N6600" s="42"/>
      <c r="O6600" s="39"/>
      <c r="P6600" s="39"/>
      <c r="Q6600" s="42"/>
      <c r="R6600" s="44"/>
      <c r="S6600" s="44"/>
      <c r="T6600" s="39"/>
      <c r="U6600" s="45"/>
      <c r="V6600" s="39" t="s">
        <v>31</v>
      </c>
      <c r="W6600" s="39" t="s">
        <v>31</v>
      </c>
      <c r="X6600" s="39" t="s">
        <v>31</v>
      </c>
      <c r="Y6600" s="39" t="s">
        <v>31</v>
      </c>
      <c r="Z6600" s="39" t="s">
        <v>31</v>
      </c>
      <c r="AA6600" s="39" t="s">
        <v>31</v>
      </c>
      <c r="AB6600" s="39" t="s">
        <v>31</v>
      </c>
      <c r="AC6600" s="39" t="s">
        <v>31</v>
      </c>
      <c r="AD6600" s="39" t="s">
        <v>31</v>
      </c>
      <c r="AE6600" s="39"/>
    </row>
    <row r="6601" spans="1:31" ht="12.75" x14ac:dyDescent="0.25">
      <c r="A6601" s="40">
        <f>IF(nota[[#This Row],[FAKTUR]]="","",ROW())</f>
        <v>6601</v>
      </c>
      <c r="B6601" s="40">
        <f>IF(nota[[#This Row],[NAMA BARANG]]="","",IF(nota[[#This Row],[ID]]="",B6600,nota[[#This Row],[ID]]))</f>
        <v>6601</v>
      </c>
      <c r="C6601" s="40" t="str">
        <f>IF(nota[[#This Row],[ID]]="",C6600,nota[[#This Row],[SUPPLIER]])</f>
        <v>ATALI MAKMUR</v>
      </c>
      <c r="D6601" s="41"/>
      <c r="E6601" s="42" t="s">
        <v>109</v>
      </c>
      <c r="F6601" s="42" t="s">
        <v>58</v>
      </c>
      <c r="G6601" s="42" t="s">
        <v>5392</v>
      </c>
      <c r="H6601" s="42"/>
      <c r="I6601" s="41">
        <v>44840</v>
      </c>
      <c r="J6601" s="42"/>
      <c r="K6601" s="42" t="s">
        <v>174</v>
      </c>
      <c r="L6601" s="43">
        <v>1</v>
      </c>
      <c r="M6601" s="39">
        <v>240</v>
      </c>
      <c r="N6601" s="42" t="s">
        <v>2004</v>
      </c>
      <c r="O6601" s="39">
        <v>8800</v>
      </c>
      <c r="P6601" s="39"/>
      <c r="Q6601" s="42" t="s">
        <v>3581</v>
      </c>
      <c r="R6601" s="44">
        <v>0.125</v>
      </c>
      <c r="S6601" s="44">
        <v>0.05</v>
      </c>
      <c r="T6601" s="39"/>
      <c r="U6601" s="45"/>
      <c r="V6601" s="39">
        <v>2112000</v>
      </c>
      <c r="W6601" s="39">
        <v>264000</v>
      </c>
      <c r="X6601" s="39">
        <v>92400</v>
      </c>
      <c r="Y6601" s="39">
        <v>356400</v>
      </c>
      <c r="Z6601" s="39">
        <v>1755600</v>
      </c>
      <c r="AA6601" s="39" t="s">
        <v>31</v>
      </c>
      <c r="AB6601" s="39" t="s">
        <v>31</v>
      </c>
      <c r="AC6601" s="39">
        <v>2112000</v>
      </c>
      <c r="AD6601" s="39">
        <v>2112000</v>
      </c>
      <c r="AE6601" s="39"/>
    </row>
    <row r="6602" spans="1:31" ht="12.75" x14ac:dyDescent="0.25">
      <c r="A6602" s="40" t="str">
        <f>IF(nota[[#This Row],[FAKTUR]]="","",ROW())</f>
        <v/>
      </c>
      <c r="B6602" s="40">
        <f>IF(nota[[#This Row],[NAMA BARANG]]="","",IF(nota[[#This Row],[ID]]="",B6601,nota[[#This Row],[ID]]))</f>
        <v>6601</v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 t="s">
        <v>743</v>
      </c>
      <c r="L6602" s="43">
        <v>1</v>
      </c>
      <c r="M6602" s="39">
        <v>20</v>
      </c>
      <c r="N6602" s="42" t="s">
        <v>3090</v>
      </c>
      <c r="O6602" s="39">
        <v>67800</v>
      </c>
      <c r="P6602" s="39"/>
      <c r="Q6602" s="42" t="s">
        <v>3889</v>
      </c>
      <c r="R6602" s="44">
        <v>0.125</v>
      </c>
      <c r="S6602" s="44">
        <v>0.05</v>
      </c>
      <c r="T6602" s="39"/>
      <c r="U6602" s="45"/>
      <c r="V6602" s="39">
        <v>1356000</v>
      </c>
      <c r="W6602" s="39">
        <v>169500</v>
      </c>
      <c r="X6602" s="39">
        <v>59325</v>
      </c>
      <c r="Y6602" s="39">
        <v>228825</v>
      </c>
      <c r="Z6602" s="39">
        <v>1127175</v>
      </c>
      <c r="AA6602" s="39" t="s">
        <v>31</v>
      </c>
      <c r="AB6602" s="39" t="s">
        <v>31</v>
      </c>
      <c r="AC6602" s="39">
        <v>1356000</v>
      </c>
      <c r="AD6602" s="39">
        <v>1356000</v>
      </c>
      <c r="AE6602" s="39"/>
    </row>
    <row r="6603" spans="1:31" ht="12.75" x14ac:dyDescent="0.25">
      <c r="A6603" s="40" t="str">
        <f>IF(nota[[#This Row],[FAKTUR]]="","",ROW())</f>
        <v/>
      </c>
      <c r="B6603" s="40">
        <f>IF(nota[[#This Row],[NAMA BARANG]]="","",IF(nota[[#This Row],[ID]]="",B6602,nota[[#This Row],[ID]]))</f>
        <v>6601</v>
      </c>
      <c r="C6603" s="40" t="str">
        <f>IF(nota[[#This Row],[ID]]="",C6602,nota[[#This Row],[SUPPLIER]])</f>
        <v>ATALI MAKMUR</v>
      </c>
      <c r="D6603" s="41"/>
      <c r="E6603" s="42"/>
      <c r="F6603" s="42"/>
      <c r="G6603" s="42"/>
      <c r="H6603" s="42"/>
      <c r="I6603" s="41"/>
      <c r="J6603" s="42"/>
      <c r="K6603" s="42" t="s">
        <v>1626</v>
      </c>
      <c r="L6603" s="43">
        <v>1</v>
      </c>
      <c r="M6603" s="39">
        <v>10</v>
      </c>
      <c r="N6603" s="42" t="s">
        <v>3090</v>
      </c>
      <c r="O6603" s="39">
        <v>115800</v>
      </c>
      <c r="P6603" s="39"/>
      <c r="Q6603" s="42" t="s">
        <v>3745</v>
      </c>
      <c r="R6603" s="44">
        <v>0.125</v>
      </c>
      <c r="S6603" s="44">
        <v>0.05</v>
      </c>
      <c r="T6603" s="39"/>
      <c r="U6603" s="45"/>
      <c r="V6603" s="39">
        <v>1158000</v>
      </c>
      <c r="W6603" s="39">
        <v>144750</v>
      </c>
      <c r="X6603" s="39">
        <v>50662.5</v>
      </c>
      <c r="Y6603" s="39">
        <v>195412.5</v>
      </c>
      <c r="Z6603" s="39">
        <v>962587.5</v>
      </c>
      <c r="AA6603" s="39" t="s">
        <v>31</v>
      </c>
      <c r="AB6603" s="39" t="s">
        <v>31</v>
      </c>
      <c r="AC6603" s="39">
        <v>1158000</v>
      </c>
      <c r="AD6603" s="39">
        <v>1158000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6601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1903</v>
      </c>
      <c r="L6604" s="43">
        <v>1</v>
      </c>
      <c r="M6604" s="39">
        <v>3</v>
      </c>
      <c r="N6604" s="42" t="s">
        <v>3090</v>
      </c>
      <c r="O6604" s="39">
        <v>507600</v>
      </c>
      <c r="P6604" s="39"/>
      <c r="Q6604" s="42" t="s">
        <v>5047</v>
      </c>
      <c r="R6604" s="44">
        <v>0.125</v>
      </c>
      <c r="S6604" s="44">
        <v>0.05</v>
      </c>
      <c r="T6604" s="39"/>
      <c r="U6604" s="45"/>
      <c r="V6604" s="39">
        <v>1522800</v>
      </c>
      <c r="W6604" s="39">
        <v>190350</v>
      </c>
      <c r="X6604" s="39">
        <v>66622.5</v>
      </c>
      <c r="Y6604" s="39">
        <v>256972.5</v>
      </c>
      <c r="Z6604" s="39">
        <v>1265827.5</v>
      </c>
      <c r="AA6604" s="39" t="s">
        <v>31</v>
      </c>
      <c r="AB6604" s="39" t="s">
        <v>31</v>
      </c>
      <c r="AC6604" s="39">
        <v>1522800</v>
      </c>
      <c r="AD6604" s="39">
        <v>1522800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6601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2307</v>
      </c>
      <c r="L6605" s="43"/>
      <c r="M6605" s="39">
        <v>6</v>
      </c>
      <c r="N6605" s="42" t="s">
        <v>1908</v>
      </c>
      <c r="O6605" s="39">
        <v>27600</v>
      </c>
      <c r="P6605" s="39"/>
      <c r="Q6605" s="42" t="s">
        <v>3570</v>
      </c>
      <c r="R6605" s="44">
        <v>0.1</v>
      </c>
      <c r="S6605" s="44">
        <v>0.05</v>
      </c>
      <c r="T6605" s="39">
        <v>141588</v>
      </c>
      <c r="U6605" s="45" t="s">
        <v>5393</v>
      </c>
      <c r="V6605" s="39">
        <v>165600</v>
      </c>
      <c r="W6605" s="39">
        <v>16560</v>
      </c>
      <c r="X6605" s="39">
        <v>7452</v>
      </c>
      <c r="Y6605" s="39">
        <v>24012</v>
      </c>
      <c r="Z6605" s="39">
        <v>141588</v>
      </c>
      <c r="AA6605" s="39">
        <v>1203210</v>
      </c>
      <c r="AB6605" s="39">
        <v>5111190</v>
      </c>
      <c r="AC6605" s="39">
        <v>165600</v>
      </c>
      <c r="AD6605" s="39">
        <v>165600</v>
      </c>
      <c r="AE6605" s="39"/>
    </row>
    <row r="6606" spans="1:31" ht="12.75" x14ac:dyDescent="0.25">
      <c r="A6606" s="40" t="str">
        <f>IF(nota[[#This Row],[FAKTUR]]="","",ROW())</f>
        <v/>
      </c>
      <c r="B6606" s="40" t="str">
        <f>IF(nota[[#This Row],[NAMA BARANG]]="","",IF(nota[[#This Row],[ID]]="",B6605,nota[[#This Row],[ID]]))</f>
        <v/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/>
      <c r="L6606" s="43"/>
      <c r="M6606" s="39"/>
      <c r="N6606" s="42"/>
      <c r="O6606" s="39"/>
      <c r="P6606" s="39"/>
      <c r="Q6606" s="42"/>
      <c r="R6606" s="44"/>
      <c r="S6606" s="44"/>
      <c r="T6606" s="39"/>
      <c r="U6606" s="45"/>
      <c r="V6606" s="39" t="s">
        <v>31</v>
      </c>
      <c r="W6606" s="39" t="s">
        <v>31</v>
      </c>
      <c r="X6606" s="39" t="s">
        <v>31</v>
      </c>
      <c r="Y6606" s="39" t="s">
        <v>31</v>
      </c>
      <c r="Z6606" s="39" t="s">
        <v>31</v>
      </c>
      <c r="AA6606" s="39" t="s">
        <v>31</v>
      </c>
      <c r="AB6606" s="39" t="s">
        <v>31</v>
      </c>
      <c r="AC6606" s="39" t="s">
        <v>31</v>
      </c>
      <c r="AD6606" s="39" t="s">
        <v>31</v>
      </c>
      <c r="AE6606" s="39"/>
    </row>
    <row r="6607" spans="1:31" ht="12.75" x14ac:dyDescent="0.25">
      <c r="A6607" s="40">
        <f>IF(nota[[#This Row],[FAKTUR]]="","",ROW())</f>
        <v>6607</v>
      </c>
      <c r="B6607" s="40">
        <f>IF(nota[[#This Row],[NAMA BARANG]]="","",IF(nota[[#This Row],[ID]]="",B6606,nota[[#This Row],[ID]]))</f>
        <v>6607</v>
      </c>
      <c r="C6607" s="40" t="str">
        <f>IF(nota[[#This Row],[ID]]="",C6606,nota[[#This Row],[SUPPLIER]])</f>
        <v>ATALI MAKMUR</v>
      </c>
      <c r="D6607" s="41"/>
      <c r="E6607" s="42" t="s">
        <v>109</v>
      </c>
      <c r="F6607" s="42" t="s">
        <v>58</v>
      </c>
      <c r="G6607" s="42" t="s">
        <v>5394</v>
      </c>
      <c r="H6607" s="42"/>
      <c r="I6607" s="41">
        <v>44835</v>
      </c>
      <c r="J6607" s="42"/>
      <c r="K6607" s="42" t="s">
        <v>997</v>
      </c>
      <c r="L6607" s="43">
        <v>1</v>
      </c>
      <c r="M6607" s="39">
        <v>72</v>
      </c>
      <c r="N6607" s="42" t="s">
        <v>511</v>
      </c>
      <c r="O6607" s="39">
        <v>15800</v>
      </c>
      <c r="P6607" s="39"/>
      <c r="Q6607" s="42" t="s">
        <v>3929</v>
      </c>
      <c r="R6607" s="44">
        <v>0.125</v>
      </c>
      <c r="S6607" s="44">
        <v>0.05</v>
      </c>
      <c r="T6607" s="39"/>
      <c r="U6607" s="45"/>
      <c r="V6607" s="39">
        <v>1137600</v>
      </c>
      <c r="W6607" s="39">
        <v>142200</v>
      </c>
      <c r="X6607" s="39">
        <v>49770</v>
      </c>
      <c r="Y6607" s="39">
        <v>191970</v>
      </c>
      <c r="Z6607" s="39">
        <v>945630</v>
      </c>
      <c r="AA6607" s="39" t="s">
        <v>31</v>
      </c>
      <c r="AB6607" s="39" t="s">
        <v>31</v>
      </c>
      <c r="AC6607" s="39">
        <v>1137600</v>
      </c>
      <c r="AD6607" s="39">
        <v>1137600</v>
      </c>
      <c r="AE6607" s="39"/>
    </row>
    <row r="6608" spans="1:31" ht="12.75" x14ac:dyDescent="0.25">
      <c r="A6608" s="40" t="str">
        <f>IF(nota[[#This Row],[FAKTUR]]="","",ROW())</f>
        <v/>
      </c>
      <c r="B6608" s="40">
        <f>IF(nota[[#This Row],[NAMA BARANG]]="","",IF(nota[[#This Row],[ID]]="",B6607,nota[[#This Row],[ID]]))</f>
        <v>6607</v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 t="s">
        <v>888</v>
      </c>
      <c r="L6608" s="43">
        <v>1</v>
      </c>
      <c r="M6608" s="39">
        <v>72</v>
      </c>
      <c r="N6608" s="42" t="s">
        <v>511</v>
      </c>
      <c r="O6608" s="39">
        <v>15800</v>
      </c>
      <c r="P6608" s="39"/>
      <c r="Q6608" s="42" t="s">
        <v>3929</v>
      </c>
      <c r="R6608" s="44">
        <v>0.125</v>
      </c>
      <c r="S6608" s="44">
        <v>0.05</v>
      </c>
      <c r="T6608" s="39"/>
      <c r="U6608" s="45"/>
      <c r="V6608" s="39">
        <v>1137600</v>
      </c>
      <c r="W6608" s="39">
        <v>142200</v>
      </c>
      <c r="X6608" s="39">
        <v>49770</v>
      </c>
      <c r="Y6608" s="39">
        <v>191970</v>
      </c>
      <c r="Z6608" s="39">
        <v>945630</v>
      </c>
      <c r="AA6608" s="39" t="s">
        <v>31</v>
      </c>
      <c r="AB6608" s="39" t="s">
        <v>31</v>
      </c>
      <c r="AC6608" s="39">
        <v>1137600</v>
      </c>
      <c r="AD6608" s="39">
        <v>1137600</v>
      </c>
      <c r="AE6608" s="39"/>
    </row>
    <row r="6609" spans="1:31" ht="12.75" x14ac:dyDescent="0.25">
      <c r="A6609" s="40" t="str">
        <f>IF(nota[[#This Row],[FAKTUR]]="","",ROW())</f>
        <v/>
      </c>
      <c r="B6609" s="40">
        <f>IF(nota[[#This Row],[NAMA BARANG]]="","",IF(nota[[#This Row],[ID]]="",B6608,nota[[#This Row],[ID]]))</f>
        <v>6607</v>
      </c>
      <c r="C6609" s="40" t="str">
        <f>IF(nota[[#This Row],[ID]]="",C6608,nota[[#This Row],[SUPPLIER]])</f>
        <v>ATALI MAKMUR</v>
      </c>
      <c r="D6609" s="41"/>
      <c r="E6609" s="42"/>
      <c r="F6609" s="42"/>
      <c r="G6609" s="42"/>
      <c r="H6609" s="42"/>
      <c r="I6609" s="41"/>
      <c r="J6609" s="42"/>
      <c r="K6609" s="42" t="s">
        <v>867</v>
      </c>
      <c r="L6609" s="43">
        <v>1</v>
      </c>
      <c r="M6609" s="39">
        <v>72</v>
      </c>
      <c r="N6609" s="42" t="s">
        <v>511</v>
      </c>
      <c r="O6609" s="39">
        <v>20700</v>
      </c>
      <c r="P6609" s="39"/>
      <c r="Q6609" s="42" t="s">
        <v>3929</v>
      </c>
      <c r="R6609" s="44">
        <v>0.125</v>
      </c>
      <c r="S6609" s="44">
        <v>0.05</v>
      </c>
      <c r="T6609" s="39"/>
      <c r="U6609" s="45"/>
      <c r="V6609" s="39">
        <v>1490400</v>
      </c>
      <c r="W6609" s="39">
        <v>186300</v>
      </c>
      <c r="X6609" s="39">
        <v>65205</v>
      </c>
      <c r="Y6609" s="39">
        <v>251505</v>
      </c>
      <c r="Z6609" s="39">
        <v>1238895</v>
      </c>
      <c r="AA6609" s="39" t="s">
        <v>31</v>
      </c>
      <c r="AB6609" s="39" t="s">
        <v>31</v>
      </c>
      <c r="AC6609" s="39">
        <v>1490400</v>
      </c>
      <c r="AD6609" s="39">
        <v>1490400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6607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964</v>
      </c>
      <c r="L6610" s="43">
        <v>1</v>
      </c>
      <c r="M6610" s="39">
        <v>72</v>
      </c>
      <c r="N6610" s="42" t="s">
        <v>511</v>
      </c>
      <c r="O6610" s="39">
        <v>20700</v>
      </c>
      <c r="P6610" s="39"/>
      <c r="Q6610" s="42" t="s">
        <v>3929</v>
      </c>
      <c r="R6610" s="44">
        <v>0.125</v>
      </c>
      <c r="S6610" s="44">
        <v>0.05</v>
      </c>
      <c r="T6610" s="39"/>
      <c r="U6610" s="45"/>
      <c r="V6610" s="39">
        <v>1490400</v>
      </c>
      <c r="W6610" s="39">
        <v>186300</v>
      </c>
      <c r="X6610" s="39">
        <v>65205</v>
      </c>
      <c r="Y6610" s="39">
        <v>251505</v>
      </c>
      <c r="Z6610" s="39">
        <v>1238895</v>
      </c>
      <c r="AA6610" s="39" t="s">
        <v>31</v>
      </c>
      <c r="AB6610" s="39" t="s">
        <v>31</v>
      </c>
      <c r="AC6610" s="39">
        <v>1490400</v>
      </c>
      <c r="AD6610" s="39">
        <v>1490400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6607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1897</v>
      </c>
      <c r="L6611" s="43">
        <v>1</v>
      </c>
      <c r="M6611" s="39">
        <v>480</v>
      </c>
      <c r="N6611" s="42" t="s">
        <v>511</v>
      </c>
      <c r="O6611" s="39">
        <v>8500</v>
      </c>
      <c r="P6611" s="39"/>
      <c r="Q6611" s="42" t="s">
        <v>5395</v>
      </c>
      <c r="R6611" s="44">
        <v>0.125</v>
      </c>
      <c r="S6611" s="44">
        <v>0.05</v>
      </c>
      <c r="T6611" s="39"/>
      <c r="U6611" s="45"/>
      <c r="V6611" s="39">
        <v>4080000</v>
      </c>
      <c r="W6611" s="39">
        <v>510000</v>
      </c>
      <c r="X6611" s="39">
        <v>178500</v>
      </c>
      <c r="Y6611" s="39">
        <v>688500</v>
      </c>
      <c r="Z6611" s="39">
        <v>3391500</v>
      </c>
      <c r="AA6611" s="39">
        <v>1575450</v>
      </c>
      <c r="AB6611" s="39">
        <v>7760550</v>
      </c>
      <c r="AC6611" s="39">
        <v>4080000</v>
      </c>
      <c r="AD6611" s="39">
        <v>4080000</v>
      </c>
      <c r="AE6611" s="39"/>
    </row>
    <row r="6612" spans="1:31" ht="12.75" x14ac:dyDescent="0.25">
      <c r="A6612" s="40" t="str">
        <f>IF(nota[[#This Row],[FAKTUR]]="","",ROW())</f>
        <v/>
      </c>
      <c r="B6612" s="40" t="str">
        <f>IF(nota[[#This Row],[NAMA BARANG]]="","",IF(nota[[#This Row],[ID]]="",B6611,nota[[#This Row],[ID]]))</f>
        <v/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/>
      <c r="L6612" s="43"/>
      <c r="M6612" s="39"/>
      <c r="N6612" s="42"/>
      <c r="O6612" s="39"/>
      <c r="P6612" s="39"/>
      <c r="Q6612" s="42"/>
      <c r="R6612" s="44"/>
      <c r="S6612" s="44"/>
      <c r="T6612" s="39"/>
      <c r="U6612" s="45"/>
      <c r="V6612" s="39" t="s">
        <v>31</v>
      </c>
      <c r="W6612" s="39" t="s">
        <v>31</v>
      </c>
      <c r="X6612" s="39" t="s">
        <v>31</v>
      </c>
      <c r="Y6612" s="39" t="s">
        <v>31</v>
      </c>
      <c r="Z6612" s="39" t="s">
        <v>31</v>
      </c>
      <c r="AA6612" s="39" t="s">
        <v>31</v>
      </c>
      <c r="AB6612" s="39" t="s">
        <v>31</v>
      </c>
      <c r="AC6612" s="39" t="s">
        <v>31</v>
      </c>
      <c r="AD6612" s="39" t="s">
        <v>31</v>
      </c>
      <c r="AE6612" s="39"/>
    </row>
    <row r="6613" spans="1:31" ht="12.75" x14ac:dyDescent="0.25">
      <c r="A6613" s="40">
        <f>IF(nota[[#This Row],[FAKTUR]]="","",ROW())</f>
        <v>6613</v>
      </c>
      <c r="B6613" s="40">
        <f>IF(nota[[#This Row],[NAMA BARANG]]="","",IF(nota[[#This Row],[ID]]="",B6612,nota[[#This Row],[ID]]))</f>
        <v>6613</v>
      </c>
      <c r="C6613" s="40" t="str">
        <f>IF(nota[[#This Row],[ID]]="",C6612,nota[[#This Row],[SUPPLIER]])</f>
        <v>PPW</v>
      </c>
      <c r="D6613" s="41"/>
      <c r="E6613" s="42" t="s">
        <v>377</v>
      </c>
      <c r="F6613" s="42" t="s">
        <v>28</v>
      </c>
      <c r="G6613" s="42"/>
      <c r="H6613" s="42" t="s">
        <v>5396</v>
      </c>
      <c r="I6613" s="41">
        <v>44837</v>
      </c>
      <c r="J6613" s="42"/>
      <c r="K6613" s="42" t="s">
        <v>2506</v>
      </c>
      <c r="L6613" s="43"/>
      <c r="M6613" s="39">
        <v>24</v>
      </c>
      <c r="N6613" s="42" t="s">
        <v>1908</v>
      </c>
      <c r="O6613" s="39">
        <v>252300</v>
      </c>
      <c r="P6613" s="39"/>
      <c r="Q6613" s="42"/>
      <c r="R6613" s="44">
        <v>0.2</v>
      </c>
      <c r="S6613" s="44">
        <v>0.04</v>
      </c>
      <c r="T6613" s="39"/>
      <c r="U6613" s="45" t="s">
        <v>329</v>
      </c>
      <c r="V6613" s="39">
        <v>6055200</v>
      </c>
      <c r="W6613" s="39">
        <v>1211040</v>
      </c>
      <c r="X6613" s="39">
        <v>193766.39999999999</v>
      </c>
      <c r="Y6613" s="39">
        <v>1404806.4</v>
      </c>
      <c r="Z6613" s="39">
        <v>4650393.5999999996</v>
      </c>
      <c r="AA6613" s="39" t="s">
        <v>31</v>
      </c>
      <c r="AB6613" s="39" t="s">
        <v>31</v>
      </c>
      <c r="AC6613" s="39">
        <v>6055200</v>
      </c>
      <c r="AD6613" s="39">
        <v>6055200</v>
      </c>
      <c r="AE6613" s="39"/>
    </row>
    <row r="6614" spans="1:31" ht="12.75" x14ac:dyDescent="0.25">
      <c r="A6614" s="40" t="str">
        <f>IF(nota[[#This Row],[FAKTUR]]="","",ROW())</f>
        <v/>
      </c>
      <c r="B6614" s="40">
        <f>IF(nota[[#This Row],[NAMA BARANG]]="","",IF(nota[[#This Row],[ID]]="",B6613,nota[[#This Row],[ID]]))</f>
        <v>6613</v>
      </c>
      <c r="C6614" s="40" t="str">
        <f>IF(nota[[#This Row],[ID]]="",C6613,nota[[#This Row],[SUPPLIER]])</f>
        <v>PPW</v>
      </c>
      <c r="D6614" s="41"/>
      <c r="E6614" s="42"/>
      <c r="F6614" s="42"/>
      <c r="G6614" s="42"/>
      <c r="H6614" s="42"/>
      <c r="I6614" s="41"/>
      <c r="J6614" s="42"/>
      <c r="K6614" s="42" t="s">
        <v>2507</v>
      </c>
      <c r="L6614" s="43"/>
      <c r="M6614" s="39">
        <v>24</v>
      </c>
      <c r="N6614" s="42" t="s">
        <v>1908</v>
      </c>
      <c r="O6614" s="39">
        <v>279000</v>
      </c>
      <c r="P6614" s="39"/>
      <c r="Q6614" s="42"/>
      <c r="R6614" s="44">
        <v>0.2</v>
      </c>
      <c r="S6614" s="44">
        <v>0.04</v>
      </c>
      <c r="T6614" s="39"/>
      <c r="U6614" s="45" t="s">
        <v>329</v>
      </c>
      <c r="V6614" s="39">
        <v>6696000</v>
      </c>
      <c r="W6614" s="39">
        <v>1339200</v>
      </c>
      <c r="X6614" s="39">
        <v>214272</v>
      </c>
      <c r="Y6614" s="39">
        <v>1553472</v>
      </c>
      <c r="Z6614" s="39">
        <v>5142528</v>
      </c>
      <c r="AA6614" s="39">
        <v>2958278.4</v>
      </c>
      <c r="AB6614" s="39">
        <v>9792921.5999999996</v>
      </c>
      <c r="AC6614" s="39">
        <v>6696000</v>
      </c>
      <c r="AD6614" s="39">
        <v>6696000</v>
      </c>
      <c r="AE6614" s="39"/>
    </row>
    <row r="6615" spans="1:31" ht="12.75" x14ac:dyDescent="0.25">
      <c r="A6615" s="40" t="str">
        <f>IF(nota[[#This Row],[FAKTUR]]="","",ROW())</f>
        <v/>
      </c>
      <c r="B6615" s="40" t="str">
        <f>IF(nota[[#This Row],[NAMA BARANG]]="","",IF(nota[[#This Row],[ID]]="",B6614,nota[[#This Row],[ID]]))</f>
        <v/>
      </c>
      <c r="C6615" s="40" t="str">
        <f>IF(nota[[#This Row],[ID]]="",C6614,nota[[#This Row],[SUPPLIER]])</f>
        <v>PPW</v>
      </c>
      <c r="D6615" s="41"/>
      <c r="E6615" s="42"/>
      <c r="F6615" s="42"/>
      <c r="G6615" s="42"/>
      <c r="H6615" s="42"/>
      <c r="I6615" s="41"/>
      <c r="J6615" s="42"/>
      <c r="K6615" s="42"/>
      <c r="L6615" s="43"/>
      <c r="M6615" s="39"/>
      <c r="N6615" s="42"/>
      <c r="O6615" s="39"/>
      <c r="P6615" s="39"/>
      <c r="Q6615" s="42"/>
      <c r="R6615" s="44"/>
      <c r="S6615" s="44"/>
      <c r="T6615" s="39"/>
      <c r="U6615" s="45"/>
      <c r="V6615" s="39" t="s">
        <v>31</v>
      </c>
      <c r="W6615" s="39" t="s">
        <v>31</v>
      </c>
      <c r="X6615" s="39" t="s">
        <v>31</v>
      </c>
      <c r="Y6615" s="39" t="s">
        <v>31</v>
      </c>
      <c r="Z6615" s="39" t="s">
        <v>31</v>
      </c>
      <c r="AA6615" s="39" t="s">
        <v>31</v>
      </c>
      <c r="AB6615" s="39" t="s">
        <v>31</v>
      </c>
      <c r="AC6615" s="39" t="s">
        <v>31</v>
      </c>
      <c r="AD6615" s="39" t="s">
        <v>31</v>
      </c>
      <c r="AE6615" s="39"/>
    </row>
    <row r="6616" spans="1:31" ht="12.75" x14ac:dyDescent="0.25">
      <c r="A6616" s="40">
        <f>IF(nota[[#This Row],[FAKTUR]]="","",ROW())</f>
        <v>6616</v>
      </c>
      <c r="B6616" s="40">
        <f>IF(nota[[#This Row],[NAMA BARANG]]="","",IF(nota[[#This Row],[ID]]="",B6615,nota[[#This Row],[ID]]))</f>
        <v>6616</v>
      </c>
      <c r="C6616" s="40" t="str">
        <f>IF(nota[[#This Row],[ID]]="",C6615,nota[[#This Row],[SUPPLIER]])</f>
        <v>BAHAGIA TEGUH</v>
      </c>
      <c r="D6616" s="41"/>
      <c r="E6616" s="42" t="s">
        <v>1955</v>
      </c>
      <c r="F6616" s="42" t="s">
        <v>28</v>
      </c>
      <c r="G6616" s="42" t="s">
        <v>5397</v>
      </c>
      <c r="H6616" s="42"/>
      <c r="I6616" s="41">
        <v>44838</v>
      </c>
      <c r="J6616" s="42"/>
      <c r="K6616" s="42" t="s">
        <v>2978</v>
      </c>
      <c r="L6616" s="43">
        <v>25</v>
      </c>
      <c r="M6616" s="39">
        <v>125</v>
      </c>
      <c r="N6616" s="42" t="s">
        <v>3172</v>
      </c>
      <c r="O6616" s="39">
        <v>435000</v>
      </c>
      <c r="P6616" s="39"/>
      <c r="Q6616" s="42" t="s">
        <v>2197</v>
      </c>
      <c r="R6616" s="44"/>
      <c r="S6616" s="44"/>
      <c r="T6616" s="39"/>
      <c r="U6616" s="45"/>
      <c r="V6616" s="39">
        <v>54375000</v>
      </c>
      <c r="W6616" s="39">
        <v>0</v>
      </c>
      <c r="X6616" s="39">
        <v>0</v>
      </c>
      <c r="Y6616" s="39">
        <v>0</v>
      </c>
      <c r="Z6616" s="39">
        <v>54375000</v>
      </c>
      <c r="AA6616" s="39">
        <v>0</v>
      </c>
      <c r="AB6616" s="39">
        <v>54375000</v>
      </c>
      <c r="AC6616" s="39">
        <v>2175000</v>
      </c>
      <c r="AD6616" s="39">
        <v>54375000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BAHAGIA TEGUH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BINTANG SAUDARA</v>
      </c>
      <c r="D6618" s="41"/>
      <c r="E6618" s="42" t="s">
        <v>196</v>
      </c>
      <c r="F6618" s="42" t="s">
        <v>28</v>
      </c>
      <c r="G6618" s="42"/>
      <c r="H6618" s="42" t="s">
        <v>5398</v>
      </c>
      <c r="I6618" s="41">
        <v>44838</v>
      </c>
      <c r="J6618" s="42"/>
      <c r="K6618" s="42" t="s">
        <v>4362</v>
      </c>
      <c r="L6618" s="43">
        <v>1</v>
      </c>
      <c r="M6618" s="39">
        <v>30</v>
      </c>
      <c r="N6618" s="42" t="s">
        <v>192</v>
      </c>
      <c r="O6618" s="39">
        <v>25500</v>
      </c>
      <c r="P6618" s="39"/>
      <c r="Q6618" s="42" t="s">
        <v>4092</v>
      </c>
      <c r="R6618" s="44"/>
      <c r="S6618" s="44"/>
      <c r="T6618" s="39"/>
      <c r="U6618" s="45"/>
      <c r="V6618" s="39">
        <v>765000</v>
      </c>
      <c r="W6618" s="39">
        <v>0</v>
      </c>
      <c r="X6618" s="39">
        <v>0</v>
      </c>
      <c r="Y6618" s="39">
        <v>0</v>
      </c>
      <c r="Z6618" s="39">
        <v>765000</v>
      </c>
      <c r="AA6618" s="39" t="s">
        <v>31</v>
      </c>
      <c r="AB6618" s="39" t="s">
        <v>31</v>
      </c>
      <c r="AC6618" s="39">
        <v>765000</v>
      </c>
      <c r="AD6618" s="39">
        <v>765000</v>
      </c>
      <c r="AE6618" s="39"/>
    </row>
    <row r="6619" spans="1:31" ht="12.75" x14ac:dyDescent="0.25">
      <c r="A6619" s="40" t="str">
        <f>IF(nota[[#This Row],[FAKTUR]]="","",ROW())</f>
        <v/>
      </c>
      <c r="B6619" s="40">
        <f>IF(nota[[#This Row],[NAMA BARANG]]="","",IF(nota[[#This Row],[ID]]="",B6618,nota[[#This Row],[ID]]))</f>
        <v>6618</v>
      </c>
      <c r="C6619" s="40" t="str">
        <f>IF(nota[[#This Row],[ID]]="",C6618,nota[[#This Row],[SUPPLIER]])</f>
        <v>BINTANG SAUDARA</v>
      </c>
      <c r="D6619" s="41"/>
      <c r="E6619" s="42"/>
      <c r="F6619" s="42"/>
      <c r="G6619" s="42"/>
      <c r="H6619" s="42"/>
      <c r="I6619" s="41"/>
      <c r="J6619" s="42"/>
      <c r="K6619" s="42" t="s">
        <v>5399</v>
      </c>
      <c r="L6619" s="43">
        <v>1</v>
      </c>
      <c r="M6619" s="39">
        <v>40</v>
      </c>
      <c r="N6619" s="42" t="s">
        <v>192</v>
      </c>
      <c r="O6619" s="39">
        <v>22500</v>
      </c>
      <c r="P6619" s="39"/>
      <c r="Q6619" s="42" t="s">
        <v>4063</v>
      </c>
      <c r="R6619" s="44"/>
      <c r="S6619" s="44"/>
      <c r="T6619" s="39"/>
      <c r="U6619" s="45"/>
      <c r="V6619" s="39">
        <v>900000</v>
      </c>
      <c r="W6619" s="39">
        <v>0</v>
      </c>
      <c r="X6619" s="39">
        <v>0</v>
      </c>
      <c r="Y6619" s="39">
        <v>0</v>
      </c>
      <c r="Z6619" s="39">
        <v>900000</v>
      </c>
      <c r="AA6619" s="39" t="s">
        <v>31</v>
      </c>
      <c r="AB6619" s="39" t="s">
        <v>31</v>
      </c>
      <c r="AC6619" s="39">
        <v>900000</v>
      </c>
      <c r="AD6619" s="39">
        <v>900000</v>
      </c>
      <c r="AE6619" s="39"/>
    </row>
    <row r="6620" spans="1:31" ht="12.75" x14ac:dyDescent="0.25">
      <c r="A6620" s="40" t="str">
        <f>IF(nota[[#This Row],[FAKTUR]]="","",ROW())</f>
        <v/>
      </c>
      <c r="B6620" s="40">
        <f>IF(nota[[#This Row],[NAMA BARANG]]="","",IF(nota[[#This Row],[ID]]="",B6619,nota[[#This Row],[ID]]))</f>
        <v>6618</v>
      </c>
      <c r="C6620" s="40" t="str">
        <f>IF(nota[[#This Row],[ID]]="",C6619,nota[[#This Row],[SUPPLIER]])</f>
        <v>BINTANG SAUDARA</v>
      </c>
      <c r="D6620" s="41"/>
      <c r="E6620" s="42"/>
      <c r="F6620" s="42"/>
      <c r="G6620" s="42"/>
      <c r="H6620" s="42"/>
      <c r="I6620" s="41"/>
      <c r="J6620" s="42"/>
      <c r="K6620" s="42" t="s">
        <v>3629</v>
      </c>
      <c r="L6620" s="43">
        <v>2</v>
      </c>
      <c r="M6620" s="39">
        <v>32</v>
      </c>
      <c r="N6620" s="42" t="s">
        <v>192</v>
      </c>
      <c r="O6620" s="39">
        <v>250000</v>
      </c>
      <c r="P6620" s="39"/>
      <c r="Q6620" s="42" t="s">
        <v>3630</v>
      </c>
      <c r="R6620" s="44">
        <v>0.15</v>
      </c>
      <c r="S6620" s="44"/>
      <c r="T6620" s="39"/>
      <c r="U6620" s="45"/>
      <c r="V6620" s="39">
        <v>8000000</v>
      </c>
      <c r="W6620" s="39">
        <v>1200000</v>
      </c>
      <c r="X6620" s="39">
        <v>0</v>
      </c>
      <c r="Y6620" s="39">
        <v>1200000</v>
      </c>
      <c r="Z6620" s="39">
        <v>6800000</v>
      </c>
      <c r="AA6620" s="39">
        <v>1200000</v>
      </c>
      <c r="AB6620" s="39">
        <v>8465000</v>
      </c>
      <c r="AC6620" s="39">
        <v>4000000</v>
      </c>
      <c r="AD6620" s="39">
        <v>8000000</v>
      </c>
      <c r="AE6620" s="39"/>
    </row>
    <row r="6621" spans="1:31" ht="12.75" x14ac:dyDescent="0.25">
      <c r="A6621" s="40" t="str">
        <f>IF(nota[[#This Row],[FAKTUR]]="","",ROW())</f>
        <v/>
      </c>
      <c r="B6621" s="40" t="str">
        <f>IF(nota[[#This Row],[NAMA BARANG]]="","",IF(nota[[#This Row],[ID]]="",B6620,nota[[#This Row],[ID]]))</f>
        <v/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/>
      <c r="L6621" s="43"/>
      <c r="M6621" s="39"/>
      <c r="N6621" s="42"/>
      <c r="O6621" s="39"/>
      <c r="P6621" s="39"/>
      <c r="Q6621" s="42"/>
      <c r="R6621" s="44"/>
      <c r="S6621" s="44"/>
      <c r="T6621" s="39"/>
      <c r="U6621" s="45"/>
      <c r="V6621" s="39" t="s">
        <v>31</v>
      </c>
      <c r="W6621" s="39" t="s">
        <v>31</v>
      </c>
      <c r="X6621" s="39" t="s">
        <v>31</v>
      </c>
      <c r="Y6621" s="39" t="s">
        <v>31</v>
      </c>
      <c r="Z6621" s="39" t="s">
        <v>31</v>
      </c>
      <c r="AA6621" s="39" t="s">
        <v>31</v>
      </c>
      <c r="AB6621" s="39" t="s">
        <v>31</v>
      </c>
      <c r="AC6621" s="39" t="s">
        <v>31</v>
      </c>
      <c r="AD6621" s="39" t="s">
        <v>31</v>
      </c>
      <c r="AE6621" s="39"/>
    </row>
    <row r="6622" spans="1:31" ht="12.75" x14ac:dyDescent="0.25">
      <c r="A6622" s="40">
        <f>IF(nota[[#This Row],[FAKTUR]]="","",ROW())</f>
        <v>6622</v>
      </c>
      <c r="B6622" s="40">
        <f>IF(nota[[#This Row],[NAMA BARANG]]="","",IF(nota[[#This Row],[ID]]="",B6621,nota[[#This Row],[ID]]))</f>
        <v>6622</v>
      </c>
      <c r="C6622" s="40" t="str">
        <f>IF(nota[[#This Row],[ID]]="",C6621,nota[[#This Row],[SUPPLIER]])</f>
        <v>DUTA BUANA</v>
      </c>
      <c r="D6622" s="41"/>
      <c r="E6622" s="42" t="s">
        <v>2774</v>
      </c>
      <c r="F6622" s="42" t="s">
        <v>28</v>
      </c>
      <c r="G6622" s="42" t="s">
        <v>5400</v>
      </c>
      <c r="H6622" s="42"/>
      <c r="I6622" s="41">
        <v>44840</v>
      </c>
      <c r="J6622" s="42"/>
      <c r="K6622" s="42" t="s">
        <v>5401</v>
      </c>
      <c r="L6622" s="43">
        <v>10</v>
      </c>
      <c r="M6622" s="39">
        <v>2400</v>
      </c>
      <c r="N6622" s="42" t="s">
        <v>2004</v>
      </c>
      <c r="O6622" s="39">
        <v>5700</v>
      </c>
      <c r="P6622" s="39"/>
      <c r="Q6622" s="42" t="s">
        <v>4056</v>
      </c>
      <c r="R6622" s="44"/>
      <c r="S6622" s="44"/>
      <c r="T6622" s="39"/>
      <c r="U6622" s="45" t="s">
        <v>5402</v>
      </c>
      <c r="V6622" s="39">
        <v>13680000</v>
      </c>
      <c r="W6622" s="39">
        <v>0</v>
      </c>
      <c r="X6622" s="39">
        <v>0</v>
      </c>
      <c r="Y6622" s="39">
        <v>0</v>
      </c>
      <c r="Z6622" s="39">
        <v>13680000</v>
      </c>
      <c r="AA6622" s="39">
        <v>0</v>
      </c>
      <c r="AB6622" s="39">
        <v>13680000</v>
      </c>
      <c r="AC6622" s="39">
        <v>1368000</v>
      </c>
      <c r="AD6622" s="39">
        <v>13680000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DUTA BUANA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GRAFINDO</v>
      </c>
      <c r="D6624" s="41"/>
      <c r="E6624" s="42" t="s">
        <v>34</v>
      </c>
      <c r="F6624" s="42" t="s">
        <v>28</v>
      </c>
      <c r="G6624" s="42" t="s">
        <v>5403</v>
      </c>
      <c r="H6624" s="42"/>
      <c r="I6624" s="41">
        <v>44837</v>
      </c>
      <c r="J6624" s="42"/>
      <c r="K6624" s="42" t="s">
        <v>5404</v>
      </c>
      <c r="L6624" s="43">
        <v>5</v>
      </c>
      <c r="M6624" s="39">
        <v>250</v>
      </c>
      <c r="N6624" s="42" t="s">
        <v>192</v>
      </c>
      <c r="O6624" s="39">
        <v>17500</v>
      </c>
      <c r="P6624" s="39"/>
      <c r="Q6624" s="42" t="s">
        <v>4138</v>
      </c>
      <c r="R6624" s="44"/>
      <c r="S6624" s="44"/>
      <c r="T6624" s="39"/>
      <c r="U6624" s="45"/>
      <c r="V6624" s="39">
        <v>4375000</v>
      </c>
      <c r="W6624" s="39">
        <v>0</v>
      </c>
      <c r="X6624" s="39">
        <v>0</v>
      </c>
      <c r="Y6624" s="39">
        <v>0</v>
      </c>
      <c r="Z6624" s="39">
        <v>4375000</v>
      </c>
      <c r="AA6624" s="39" t="s">
        <v>31</v>
      </c>
      <c r="AB6624" s="39" t="s">
        <v>31</v>
      </c>
      <c r="AC6624" s="39">
        <v>875000</v>
      </c>
      <c r="AD6624" s="39">
        <v>4375000</v>
      </c>
      <c r="AE6624" s="39"/>
    </row>
    <row r="6625" spans="1:31" ht="12.75" x14ac:dyDescent="0.25">
      <c r="A6625" s="40" t="str">
        <f>IF(nota[[#This Row],[FAKTUR]]="","",ROW())</f>
        <v/>
      </c>
      <c r="B6625" s="40">
        <f>IF(nota[[#This Row],[NAMA BARANG]]="","",IF(nota[[#This Row],[ID]]="",B6624,nota[[#This Row],[ID]]))</f>
        <v>6624</v>
      </c>
      <c r="C6625" s="40" t="str">
        <f>IF(nota[[#This Row],[ID]]="",C6624,nota[[#This Row],[SUPPLIER]])</f>
        <v>GRAFINDO</v>
      </c>
      <c r="D6625" s="41"/>
      <c r="E6625" s="42"/>
      <c r="F6625" s="42"/>
      <c r="G6625" s="42"/>
      <c r="H6625" s="42"/>
      <c r="I6625" s="41"/>
      <c r="J6625" s="42"/>
      <c r="K6625" s="42" t="s">
        <v>5405</v>
      </c>
      <c r="L6625" s="43">
        <v>3</v>
      </c>
      <c r="M6625" s="39">
        <v>150</v>
      </c>
      <c r="N6625" s="42" t="s">
        <v>192</v>
      </c>
      <c r="O6625" s="39">
        <v>17500</v>
      </c>
      <c r="P6625" s="39"/>
      <c r="Q6625" s="42" t="s">
        <v>4138</v>
      </c>
      <c r="R6625" s="44"/>
      <c r="S6625" s="44"/>
      <c r="T6625" s="39"/>
      <c r="U6625" s="45"/>
      <c r="V6625" s="39">
        <v>2625000</v>
      </c>
      <c r="W6625" s="39">
        <v>0</v>
      </c>
      <c r="X6625" s="39">
        <v>0</v>
      </c>
      <c r="Y6625" s="39">
        <v>0</v>
      </c>
      <c r="Z6625" s="39">
        <v>2625000</v>
      </c>
      <c r="AA6625" s="39">
        <v>0</v>
      </c>
      <c r="AB6625" s="39">
        <v>7000000</v>
      </c>
      <c r="AC6625" s="39">
        <v>875000</v>
      </c>
      <c r="AD6625" s="39">
        <v>2625000</v>
      </c>
      <c r="AE6625" s="39"/>
    </row>
    <row r="6626" spans="1:31" ht="12.75" x14ac:dyDescent="0.25">
      <c r="A6626" s="40" t="str">
        <f>IF(nota[[#This Row],[FAKTUR]]="","",ROW())</f>
        <v/>
      </c>
      <c r="B6626" s="40" t="str">
        <f>IF(nota[[#This Row],[NAMA BARANG]]="","",IF(nota[[#This Row],[ID]]="",B6625,nota[[#This Row],[ID]]))</f>
        <v/>
      </c>
      <c r="C6626" s="40" t="str">
        <f>IF(nota[[#This Row],[ID]]="",C6625,nota[[#This Row],[SUPPLIER]])</f>
        <v>GRAFINDO</v>
      </c>
      <c r="D6626" s="41"/>
      <c r="E6626" s="42"/>
      <c r="F6626" s="42"/>
      <c r="G6626" s="42"/>
      <c r="H6626" s="42"/>
      <c r="I6626" s="41"/>
      <c r="J6626" s="42"/>
      <c r="K6626" s="42"/>
      <c r="L6626" s="43"/>
      <c r="M6626" s="39"/>
      <c r="N6626" s="42"/>
      <c r="O6626" s="39"/>
      <c r="P6626" s="39"/>
      <c r="Q6626" s="42"/>
      <c r="R6626" s="44"/>
      <c r="S6626" s="44"/>
      <c r="T6626" s="39"/>
      <c r="U6626" s="45"/>
      <c r="V6626" s="39" t="s">
        <v>31</v>
      </c>
      <c r="W6626" s="39" t="s">
        <v>31</v>
      </c>
      <c r="X6626" s="39" t="s">
        <v>31</v>
      </c>
      <c r="Y6626" s="39" t="s">
        <v>31</v>
      </c>
      <c r="Z6626" s="39" t="s">
        <v>31</v>
      </c>
      <c r="AA6626" s="39" t="s">
        <v>31</v>
      </c>
      <c r="AB6626" s="39" t="s">
        <v>31</v>
      </c>
      <c r="AC6626" s="39" t="s">
        <v>31</v>
      </c>
      <c r="AD6626" s="39" t="s">
        <v>31</v>
      </c>
      <c r="AE6626" s="39"/>
    </row>
    <row r="6627" spans="1:31" ht="12.75" x14ac:dyDescent="0.25">
      <c r="A6627" s="40">
        <f>IF(nota[[#This Row],[FAKTUR]]="","",ROW())</f>
        <v>6627</v>
      </c>
      <c r="B6627" s="40">
        <f>IF(nota[[#This Row],[NAMA BARANG]]="","",IF(nota[[#This Row],[ID]]="",B6626,nota[[#This Row],[ID]]))</f>
        <v>6627</v>
      </c>
      <c r="C6627" s="40" t="str">
        <f>IF(nota[[#This Row],[ID]]="",C6626,nota[[#This Row],[SUPPLIER]])</f>
        <v>GRAFINDO</v>
      </c>
      <c r="D6627" s="41"/>
      <c r="E6627" s="42" t="s">
        <v>34</v>
      </c>
      <c r="F6627" s="42" t="s">
        <v>28</v>
      </c>
      <c r="G6627" s="42" t="s">
        <v>5406</v>
      </c>
      <c r="H6627" s="42"/>
      <c r="I6627" s="41">
        <v>44839</v>
      </c>
      <c r="J6627" s="42"/>
      <c r="K6627" s="42" t="s">
        <v>4296</v>
      </c>
      <c r="L6627" s="43">
        <v>5</v>
      </c>
      <c r="M6627" s="39">
        <v>250</v>
      </c>
      <c r="N6627" s="42" t="s">
        <v>192</v>
      </c>
      <c r="O6627" s="39">
        <v>18250</v>
      </c>
      <c r="P6627" s="39"/>
      <c r="Q6627" s="42" t="s">
        <v>4138</v>
      </c>
      <c r="R6627" s="44"/>
      <c r="S6627" s="44"/>
      <c r="T6627" s="39"/>
      <c r="U6627" s="45"/>
      <c r="V6627" s="39">
        <v>4562500</v>
      </c>
      <c r="W6627" s="39">
        <v>0</v>
      </c>
      <c r="X6627" s="39">
        <v>0</v>
      </c>
      <c r="Y6627" s="39">
        <v>0</v>
      </c>
      <c r="Z6627" s="39">
        <v>4562500</v>
      </c>
      <c r="AA6627" s="39">
        <v>0</v>
      </c>
      <c r="AB6627" s="39">
        <v>4562500</v>
      </c>
      <c r="AC6627" s="39">
        <v>912500</v>
      </c>
      <c r="AD6627" s="39">
        <v>4562500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 t="s">
        <v>313</v>
      </c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5407</v>
      </c>
      <c r="H6629" s="42"/>
      <c r="I6629" s="41">
        <v>44839</v>
      </c>
      <c r="J6629" s="42"/>
      <c r="K6629" s="42" t="s">
        <v>4296</v>
      </c>
      <c r="L6629" s="43">
        <v>2</v>
      </c>
      <c r="M6629" s="39">
        <v>100</v>
      </c>
      <c r="N6629" s="42" t="s">
        <v>192</v>
      </c>
      <c r="O6629" s="39">
        <v>18250</v>
      </c>
      <c r="P6629" s="39"/>
      <c r="Q6629" s="42" t="s">
        <v>4138</v>
      </c>
      <c r="R6629" s="44"/>
      <c r="S6629" s="44"/>
      <c r="T6629" s="39"/>
      <c r="U6629" s="45" t="s">
        <v>5408</v>
      </c>
      <c r="V6629" s="39">
        <v>1825000</v>
      </c>
      <c r="W6629" s="39">
        <v>0</v>
      </c>
      <c r="X6629" s="39">
        <v>0</v>
      </c>
      <c r="Y6629" s="39">
        <v>0</v>
      </c>
      <c r="Z6629" s="39">
        <v>1825000</v>
      </c>
      <c r="AA6629" s="39">
        <v>0</v>
      </c>
      <c r="AB6629" s="39">
        <v>1825000</v>
      </c>
      <c r="AC6629" s="39">
        <v>912500</v>
      </c>
      <c r="AD6629" s="39">
        <v>1825000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COMBI</v>
      </c>
      <c r="D6631" s="41">
        <v>44845</v>
      </c>
      <c r="E6631" s="42" t="s">
        <v>53</v>
      </c>
      <c r="F6631" s="42" t="s">
        <v>28</v>
      </c>
      <c r="G6631" s="42" t="s">
        <v>5409</v>
      </c>
      <c r="H6631" s="42"/>
      <c r="I6631" s="41">
        <v>44845</v>
      </c>
      <c r="J6631" s="42"/>
      <c r="K6631" s="42" t="s">
        <v>617</v>
      </c>
      <c r="L6631" s="43">
        <v>1</v>
      </c>
      <c r="M6631" s="39">
        <v>5</v>
      </c>
      <c r="N6631" s="42" t="s">
        <v>1908</v>
      </c>
      <c r="O6631" s="39">
        <v>195000</v>
      </c>
      <c r="P6631" s="39"/>
      <c r="Q6631" s="42" t="s">
        <v>5410</v>
      </c>
      <c r="R6631" s="44"/>
      <c r="S6631" s="44"/>
      <c r="T6631" s="39"/>
      <c r="U6631" s="45"/>
      <c r="V6631" s="39">
        <v>975000</v>
      </c>
      <c r="W6631" s="39">
        <v>0</v>
      </c>
      <c r="X6631" s="39">
        <v>0</v>
      </c>
      <c r="Y6631" s="39">
        <v>0</v>
      </c>
      <c r="Z6631" s="39">
        <v>975000</v>
      </c>
      <c r="AA6631" s="39" t="s">
        <v>31</v>
      </c>
      <c r="AB6631" s="39" t="s">
        <v>31</v>
      </c>
      <c r="AC6631" s="39">
        <v>975000</v>
      </c>
      <c r="AD6631" s="39">
        <v>975000</v>
      </c>
      <c r="AE6631" s="39"/>
    </row>
    <row r="6632" spans="1:31" ht="12.75" x14ac:dyDescent="0.25">
      <c r="A6632" s="40" t="str">
        <f>IF(nota[[#This Row],[FAKTUR]]="","",ROW())</f>
        <v/>
      </c>
      <c r="B6632" s="40">
        <f>IF(nota[[#This Row],[NAMA BARANG]]="","",IF(nota[[#This Row],[ID]]="",B6631,nota[[#This Row],[ID]]))</f>
        <v>6631</v>
      </c>
      <c r="C6632" s="40" t="str">
        <f>IF(nota[[#This Row],[ID]]="",C6631,nota[[#This Row],[SUPPLIER]])</f>
        <v>COMBI</v>
      </c>
      <c r="D6632" s="41"/>
      <c r="E6632" s="42"/>
      <c r="F6632" s="42"/>
      <c r="G6632" s="42"/>
      <c r="H6632" s="42"/>
      <c r="I6632" s="41"/>
      <c r="J6632" s="42"/>
      <c r="K6632" s="42" t="s">
        <v>55</v>
      </c>
      <c r="L6632" s="43">
        <v>1</v>
      </c>
      <c r="M6632" s="39">
        <v>8</v>
      </c>
      <c r="N6632" s="42" t="s">
        <v>1908</v>
      </c>
      <c r="O6632" s="39">
        <v>180000</v>
      </c>
      <c r="P6632" s="39"/>
      <c r="Q6632" s="42" t="s">
        <v>4541</v>
      </c>
      <c r="R6632" s="44"/>
      <c r="S6632" s="44"/>
      <c r="T6632" s="39"/>
      <c r="U6632" s="45"/>
      <c r="V6632" s="39">
        <v>1440000</v>
      </c>
      <c r="W6632" s="39">
        <v>0</v>
      </c>
      <c r="X6632" s="39">
        <v>0</v>
      </c>
      <c r="Y6632" s="39">
        <v>0</v>
      </c>
      <c r="Z6632" s="39">
        <v>1440000</v>
      </c>
      <c r="AA6632" s="39">
        <v>0</v>
      </c>
      <c r="AB6632" s="39">
        <v>2415000</v>
      </c>
      <c r="AC6632" s="39">
        <v>1440000</v>
      </c>
      <c r="AD6632" s="39">
        <v>1440000</v>
      </c>
      <c r="AE6632" s="39"/>
    </row>
    <row r="6633" spans="1:31" ht="12.75" x14ac:dyDescent="0.25">
      <c r="A6633" s="40" t="str">
        <f>IF(nota[[#This Row],[FAKTUR]]="","",ROW())</f>
        <v/>
      </c>
      <c r="B6633" s="40" t="str">
        <f>IF(nota[[#This Row],[NAMA BARANG]]="","",IF(nota[[#This Row],[ID]]="",B6632,nota[[#This Row],[ID]]))</f>
        <v/>
      </c>
      <c r="C6633" s="40" t="str">
        <f>IF(nota[[#This Row],[ID]]="",C6632,nota[[#This Row],[SUPPLIER]])</f>
        <v>COMBI</v>
      </c>
      <c r="D6633" s="41"/>
      <c r="E6633" s="42"/>
      <c r="F6633" s="42"/>
      <c r="G6633" s="42"/>
      <c r="H6633" s="42"/>
      <c r="I6633" s="41"/>
      <c r="J6633" s="42"/>
      <c r="K6633" s="42"/>
      <c r="L6633" s="43"/>
      <c r="M6633" s="39"/>
      <c r="N6633" s="42"/>
      <c r="O6633" s="39"/>
      <c r="P6633" s="39"/>
      <c r="Q6633" s="42"/>
      <c r="R6633" s="44"/>
      <c r="S6633" s="44"/>
      <c r="T6633" s="39"/>
      <c r="U6633" s="45"/>
      <c r="V6633" s="39" t="s">
        <v>31</v>
      </c>
      <c r="W6633" s="39" t="s">
        <v>31</v>
      </c>
      <c r="X6633" s="39" t="s">
        <v>31</v>
      </c>
      <c r="Y6633" s="39" t="s">
        <v>31</v>
      </c>
      <c r="Z6633" s="39" t="s">
        <v>31</v>
      </c>
      <c r="AA6633" s="39" t="s">
        <v>31</v>
      </c>
      <c r="AB6633" s="39" t="s">
        <v>31</v>
      </c>
      <c r="AC6633" s="39" t="s">
        <v>31</v>
      </c>
      <c r="AD6633" s="39" t="s">
        <v>31</v>
      </c>
      <c r="AE6633" s="39"/>
    </row>
    <row r="6634" spans="1:31" ht="12.75" x14ac:dyDescent="0.25">
      <c r="A6634" s="40">
        <f>IF(nota[[#This Row],[FAKTUR]]="","",ROW())</f>
        <v>6634</v>
      </c>
      <c r="B6634" s="40">
        <f>IF(nota[[#This Row],[NAMA BARANG]]="","",IF(nota[[#This Row],[ID]]="",B6633,nota[[#This Row],[ID]]))</f>
        <v>6634</v>
      </c>
      <c r="C6634" s="40" t="str">
        <f>IF(nota[[#This Row],[ID]]="",C6633,nota[[#This Row],[SUPPLIER]])</f>
        <v>KENKO SINAR INDONESIA</v>
      </c>
      <c r="D6634" s="41">
        <v>44846</v>
      </c>
      <c r="E6634" s="42" t="s">
        <v>57</v>
      </c>
      <c r="F6634" s="42" t="s">
        <v>58</v>
      </c>
      <c r="G6634" s="42" t="s">
        <v>5411</v>
      </c>
      <c r="H6634" s="42" t="s">
        <v>5412</v>
      </c>
      <c r="I6634" s="41">
        <v>44841</v>
      </c>
      <c r="J6634" s="42"/>
      <c r="K6634" s="42" t="s">
        <v>102</v>
      </c>
      <c r="L6634" s="43">
        <v>2</v>
      </c>
      <c r="M6634" s="39"/>
      <c r="N6634" s="42"/>
      <c r="O6634" s="39"/>
      <c r="P6634" s="39">
        <v>1740000</v>
      </c>
      <c r="Q6634" s="42" t="s">
        <v>3836</v>
      </c>
      <c r="R6634" s="44">
        <v>0.17</v>
      </c>
      <c r="S6634" s="44"/>
      <c r="T6634" s="39"/>
      <c r="U6634" s="45"/>
      <c r="V6634" s="39">
        <v>3480000</v>
      </c>
      <c r="W6634" s="39">
        <v>591600</v>
      </c>
      <c r="X6634" s="39">
        <v>0</v>
      </c>
      <c r="Y6634" s="39">
        <v>591600</v>
      </c>
      <c r="Z6634" s="39">
        <v>2888400</v>
      </c>
      <c r="AA6634" s="39" t="s">
        <v>31</v>
      </c>
      <c r="AB6634" s="39" t="s">
        <v>31</v>
      </c>
      <c r="AC6634" s="39">
        <v>1740000</v>
      </c>
      <c r="AD6634" s="39" t="s">
        <v>31</v>
      </c>
      <c r="AE6634" s="39"/>
    </row>
    <row r="6635" spans="1:31" ht="12.75" x14ac:dyDescent="0.25">
      <c r="A6635" s="40" t="str">
        <f>IF(nota[[#This Row],[FAKTUR]]="","",ROW())</f>
        <v/>
      </c>
      <c r="B6635" s="40">
        <f>IF(nota[[#This Row],[NAMA BARANG]]="","",IF(nota[[#This Row],[ID]]="",B6634,nota[[#This Row],[ID]]))</f>
        <v>6634</v>
      </c>
      <c r="C6635" s="40" t="str">
        <f>IF(nota[[#This Row],[ID]]="",C6634,nota[[#This Row],[SUPPLIER]])</f>
        <v>KENKO SINAR INDONESIA</v>
      </c>
      <c r="D6635" s="41"/>
      <c r="E6635" s="42"/>
      <c r="F6635" s="42"/>
      <c r="G6635" s="42"/>
      <c r="H6635" s="42"/>
      <c r="I6635" s="41"/>
      <c r="J6635" s="42"/>
      <c r="K6635" s="42" t="s">
        <v>1077</v>
      </c>
      <c r="L6635" s="43">
        <v>1</v>
      </c>
      <c r="M6635" s="39"/>
      <c r="N6635" s="42"/>
      <c r="O6635" s="39"/>
      <c r="P6635" s="39">
        <v>1740000</v>
      </c>
      <c r="Q6635" s="42" t="s">
        <v>3892</v>
      </c>
      <c r="R6635" s="44">
        <v>0.17</v>
      </c>
      <c r="S6635" s="44"/>
      <c r="T6635" s="39"/>
      <c r="U6635" s="45"/>
      <c r="V6635" s="39">
        <v>1740000</v>
      </c>
      <c r="W6635" s="39">
        <v>295800</v>
      </c>
      <c r="X6635" s="39">
        <v>0</v>
      </c>
      <c r="Y6635" s="39">
        <v>295800</v>
      </c>
      <c r="Z6635" s="39">
        <v>1444200</v>
      </c>
      <c r="AA6635" s="39" t="s">
        <v>31</v>
      </c>
      <c r="AB6635" s="39" t="s">
        <v>31</v>
      </c>
      <c r="AC6635" s="39">
        <v>1740000</v>
      </c>
      <c r="AD6635" s="39" t="s">
        <v>31</v>
      </c>
      <c r="AE6635" s="39"/>
    </row>
    <row r="6636" spans="1:31" ht="12.75" x14ac:dyDescent="0.25">
      <c r="A6636" s="40" t="str">
        <f>IF(nota[[#This Row],[FAKTUR]]="","",ROW())</f>
        <v/>
      </c>
      <c r="B6636" s="40">
        <f>IF(nota[[#This Row],[NAMA BARANG]]="","",IF(nota[[#This Row],[ID]]="",B6635,nota[[#This Row],[ID]]))</f>
        <v>6634</v>
      </c>
      <c r="C6636" s="40" t="str">
        <f>IF(nota[[#This Row],[ID]]="",C6635,nota[[#This Row],[SUPPLIER]])</f>
        <v>KENKO SINAR INDONESIA</v>
      </c>
      <c r="D6636" s="41"/>
      <c r="E6636" s="42"/>
      <c r="F6636" s="42"/>
      <c r="G6636" s="42"/>
      <c r="H6636" s="42"/>
      <c r="I6636" s="41"/>
      <c r="J6636" s="42"/>
      <c r="K6636" s="42" t="s">
        <v>629</v>
      </c>
      <c r="L6636" s="43">
        <v>1</v>
      </c>
      <c r="M6636" s="39"/>
      <c r="N6636" s="42"/>
      <c r="O6636" s="39"/>
      <c r="P6636" s="39">
        <v>1987200</v>
      </c>
      <c r="Q6636" s="42" t="s">
        <v>4100</v>
      </c>
      <c r="R6636" s="44">
        <v>0.17</v>
      </c>
      <c r="S6636" s="44"/>
      <c r="T6636" s="39"/>
      <c r="U6636" s="45"/>
      <c r="V6636" s="39">
        <v>1987200</v>
      </c>
      <c r="W6636" s="39">
        <v>337824</v>
      </c>
      <c r="X6636" s="39">
        <v>0</v>
      </c>
      <c r="Y6636" s="39">
        <v>337824</v>
      </c>
      <c r="Z6636" s="39">
        <v>1649376</v>
      </c>
      <c r="AA6636" s="39" t="s">
        <v>31</v>
      </c>
      <c r="AB6636" s="39" t="s">
        <v>31</v>
      </c>
      <c r="AC6636" s="39">
        <v>1987200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6634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574</v>
      </c>
      <c r="L6637" s="43">
        <v>1</v>
      </c>
      <c r="M6637" s="39"/>
      <c r="N6637" s="42"/>
      <c r="O6637" s="39"/>
      <c r="P6637" s="39">
        <v>1584000</v>
      </c>
      <c r="Q6637" s="42" t="s">
        <v>4100</v>
      </c>
      <c r="R6637" s="44">
        <v>0.17</v>
      </c>
      <c r="S6637" s="44"/>
      <c r="T6637" s="39"/>
      <c r="U6637" s="45"/>
      <c r="V6637" s="39">
        <v>1584000</v>
      </c>
      <c r="W6637" s="39">
        <v>269280</v>
      </c>
      <c r="X6637" s="39">
        <v>0</v>
      </c>
      <c r="Y6637" s="39">
        <v>269280</v>
      </c>
      <c r="Z6637" s="39">
        <v>1314720</v>
      </c>
      <c r="AA6637" s="39" t="s">
        <v>31</v>
      </c>
      <c r="AB6637" s="39" t="s">
        <v>31</v>
      </c>
      <c r="AC6637" s="39">
        <v>1584000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6634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725</v>
      </c>
      <c r="L6638" s="43">
        <v>1</v>
      </c>
      <c r="M6638" s="39"/>
      <c r="N6638" s="42"/>
      <c r="O6638" s="39"/>
      <c r="P6638" s="39">
        <v>1548000</v>
      </c>
      <c r="Q6638" s="42" t="s">
        <v>5073</v>
      </c>
      <c r="R6638" s="44">
        <v>0.17</v>
      </c>
      <c r="S6638" s="44"/>
      <c r="T6638" s="39"/>
      <c r="U6638" s="45"/>
      <c r="V6638" s="39">
        <v>1548000</v>
      </c>
      <c r="W6638" s="39">
        <v>263160</v>
      </c>
      <c r="X6638" s="39">
        <v>0</v>
      </c>
      <c r="Y6638" s="39">
        <v>263160</v>
      </c>
      <c r="Z6638" s="39">
        <v>1284840</v>
      </c>
      <c r="AA6638" s="39" t="s">
        <v>31</v>
      </c>
      <c r="AB6638" s="39" t="s">
        <v>31</v>
      </c>
      <c r="AC6638" s="39">
        <v>1548000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6634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1686</v>
      </c>
      <c r="L6639" s="43">
        <v>3</v>
      </c>
      <c r="M6639" s="39"/>
      <c r="N6639" s="42"/>
      <c r="O6639" s="39"/>
      <c r="P6639" s="39">
        <v>2952000</v>
      </c>
      <c r="Q6639" s="42" t="s">
        <v>3836</v>
      </c>
      <c r="R6639" s="44">
        <v>0.17</v>
      </c>
      <c r="S6639" s="44"/>
      <c r="T6639" s="39"/>
      <c r="U6639" s="45"/>
      <c r="V6639" s="39">
        <v>8856000</v>
      </c>
      <c r="W6639" s="39">
        <v>1505520</v>
      </c>
      <c r="X6639" s="39">
        <v>0</v>
      </c>
      <c r="Y6639" s="39">
        <v>1505520</v>
      </c>
      <c r="Z6639" s="39">
        <v>7350480</v>
      </c>
      <c r="AA6639" s="39">
        <v>3263184</v>
      </c>
      <c r="AB6639" s="39">
        <v>15932016</v>
      </c>
      <c r="AC6639" s="39">
        <v>2952000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 t="str">
        <f>IF(nota[[#This Row],[NAMA BARANG]]="","",IF(nota[[#This Row],[ID]]="",B6639,nota[[#This Row],[ID]]))</f>
        <v/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/>
      <c r="L6640" s="43"/>
      <c r="M6640" s="39"/>
      <c r="N6640" s="42"/>
      <c r="O6640" s="39"/>
      <c r="P6640" s="39"/>
      <c r="Q6640" s="42"/>
      <c r="R6640" s="44"/>
      <c r="S6640" s="44"/>
      <c r="T6640" s="39"/>
      <c r="U6640" s="45"/>
      <c r="V6640" s="39" t="s">
        <v>31</v>
      </c>
      <c r="W6640" s="39" t="s">
        <v>31</v>
      </c>
      <c r="X6640" s="39" t="s">
        <v>31</v>
      </c>
      <c r="Y6640" s="39" t="s">
        <v>31</v>
      </c>
      <c r="Z6640" s="39" t="s">
        <v>31</v>
      </c>
      <c r="AA6640" s="39" t="s">
        <v>31</v>
      </c>
      <c r="AB6640" s="39" t="s">
        <v>31</v>
      </c>
      <c r="AC6640" s="39" t="s">
        <v>31</v>
      </c>
      <c r="AD6640" s="39" t="s">
        <v>31</v>
      </c>
      <c r="AE6640" s="39"/>
    </row>
    <row r="6641" spans="1:31" ht="12.75" x14ac:dyDescent="0.25">
      <c r="A6641" s="40">
        <f>IF(nota[[#This Row],[FAKTUR]]="","",ROW())</f>
        <v>6641</v>
      </c>
      <c r="B6641" s="40">
        <f>IF(nota[[#This Row],[NAMA BARANG]]="","",IF(nota[[#This Row],[ID]]="",B6640,nota[[#This Row],[ID]]))</f>
        <v>6641</v>
      </c>
      <c r="C6641" s="40" t="str">
        <f>IF(nota[[#This Row],[ID]]="",C6640,nota[[#This Row],[SUPPLIER]])</f>
        <v>KENKO SINAR INDONESIA</v>
      </c>
      <c r="D6641" s="41"/>
      <c r="E6641" s="42" t="s">
        <v>57</v>
      </c>
      <c r="F6641" s="42" t="s">
        <v>58</v>
      </c>
      <c r="G6641" s="42" t="s">
        <v>5413</v>
      </c>
      <c r="H6641" s="42" t="s">
        <v>5414</v>
      </c>
      <c r="I6641" s="41">
        <v>44844</v>
      </c>
      <c r="J6641" s="42"/>
      <c r="K6641" s="42" t="s">
        <v>4400</v>
      </c>
      <c r="L6641" s="43">
        <v>5</v>
      </c>
      <c r="M6641" s="39"/>
      <c r="N6641" s="42"/>
      <c r="O6641" s="39"/>
      <c r="P6641" s="39">
        <v>396000</v>
      </c>
      <c r="Q6641" s="42" t="s">
        <v>3836</v>
      </c>
      <c r="R6641" s="44">
        <v>0.17</v>
      </c>
      <c r="S6641" s="44"/>
      <c r="T6641" s="39"/>
      <c r="U6641" s="45"/>
      <c r="V6641" s="39">
        <v>1980000</v>
      </c>
      <c r="W6641" s="39">
        <v>336600</v>
      </c>
      <c r="X6641" s="39">
        <v>0</v>
      </c>
      <c r="Y6641" s="39">
        <v>336600</v>
      </c>
      <c r="Z6641" s="39">
        <v>1643400</v>
      </c>
      <c r="AA6641" s="39" t="s">
        <v>31</v>
      </c>
      <c r="AB6641" s="39" t="s">
        <v>31</v>
      </c>
      <c r="AC6641" s="39">
        <v>396000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>
        <f>IF(nota[[#This Row],[NAMA BARANG]]="","",IF(nota[[#This Row],[ID]]="",B6641,nota[[#This Row],[ID]]))</f>
        <v>6641</v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 t="s">
        <v>5415</v>
      </c>
      <c r="L6642" s="43">
        <v>2</v>
      </c>
      <c r="M6642" s="39"/>
      <c r="N6642" s="42"/>
      <c r="O6642" s="39"/>
      <c r="P6642" s="39">
        <v>2376000</v>
      </c>
      <c r="Q6642" s="42" t="s">
        <v>3883</v>
      </c>
      <c r="R6642" s="44">
        <v>0.17</v>
      </c>
      <c r="S6642" s="44"/>
      <c r="T6642" s="39"/>
      <c r="U6642" s="45"/>
      <c r="V6642" s="39">
        <v>4752000</v>
      </c>
      <c r="W6642" s="39">
        <v>807840</v>
      </c>
      <c r="X6642" s="39">
        <v>0</v>
      </c>
      <c r="Y6642" s="39">
        <v>807840</v>
      </c>
      <c r="Z6642" s="39">
        <v>3944160</v>
      </c>
      <c r="AA6642" s="39" t="s">
        <v>31</v>
      </c>
      <c r="AB6642" s="39" t="s">
        <v>31</v>
      </c>
      <c r="AC6642" s="39">
        <v>2376000</v>
      </c>
      <c r="AD6642" s="39" t="s">
        <v>31</v>
      </c>
      <c r="AE6642" s="39"/>
    </row>
    <row r="6643" spans="1:31" ht="12.75" x14ac:dyDescent="0.25">
      <c r="A6643" s="40" t="str">
        <f>IF(nota[[#This Row],[FAKTUR]]="","",ROW())</f>
        <v/>
      </c>
      <c r="B6643" s="40">
        <f>IF(nota[[#This Row],[NAMA BARANG]]="","",IF(nota[[#This Row],[ID]]="",B6642,nota[[#This Row],[ID]]))</f>
        <v>6641</v>
      </c>
      <c r="C6643" s="40" t="str">
        <f>IF(nota[[#This Row],[ID]]="",C6642,nota[[#This Row],[SUPPLIER]])</f>
        <v>KENKO SINAR INDONESIA</v>
      </c>
      <c r="D6643" s="41"/>
      <c r="E6643" s="42"/>
      <c r="F6643" s="42"/>
      <c r="G6643" s="42"/>
      <c r="H6643" s="42"/>
      <c r="I6643" s="41"/>
      <c r="J6643" s="42"/>
      <c r="K6643" s="42" t="s">
        <v>5416</v>
      </c>
      <c r="L6643" s="43">
        <v>1</v>
      </c>
      <c r="M6643" s="39"/>
      <c r="N6643" s="42"/>
      <c r="O6643" s="39"/>
      <c r="P6643" s="39">
        <v>2592000</v>
      </c>
      <c r="Q6643" s="42" t="s">
        <v>3891</v>
      </c>
      <c r="R6643" s="44">
        <v>0.17</v>
      </c>
      <c r="S6643" s="44"/>
      <c r="T6643" s="39"/>
      <c r="U6643" s="45"/>
      <c r="V6643" s="39">
        <v>2592000</v>
      </c>
      <c r="W6643" s="39">
        <v>440640.00000000006</v>
      </c>
      <c r="X6643" s="39">
        <v>0</v>
      </c>
      <c r="Y6643" s="39">
        <v>440640.00000000006</v>
      </c>
      <c r="Z6643" s="39">
        <v>2151360</v>
      </c>
      <c r="AA6643" s="39" t="s">
        <v>31</v>
      </c>
      <c r="AB6643" s="39" t="s">
        <v>31</v>
      </c>
      <c r="AC6643" s="39">
        <v>2592000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6641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5417</v>
      </c>
      <c r="L6644" s="43">
        <v>1</v>
      </c>
      <c r="M6644" s="39"/>
      <c r="N6644" s="42"/>
      <c r="O6644" s="39"/>
      <c r="P6644" s="39">
        <v>2160000</v>
      </c>
      <c r="Q6644" s="42" t="s">
        <v>3877</v>
      </c>
      <c r="R6644" s="44">
        <v>0.17</v>
      </c>
      <c r="S6644" s="44"/>
      <c r="T6644" s="39"/>
      <c r="U6644" s="45"/>
      <c r="V6644" s="39">
        <v>2160000</v>
      </c>
      <c r="W6644" s="39">
        <v>367200</v>
      </c>
      <c r="X6644" s="39">
        <v>0</v>
      </c>
      <c r="Y6644" s="39">
        <v>367200</v>
      </c>
      <c r="Z6644" s="39">
        <v>1792800</v>
      </c>
      <c r="AA6644" s="39" t="s">
        <v>31</v>
      </c>
      <c r="AB6644" s="39" t="s">
        <v>31</v>
      </c>
      <c r="AC6644" s="39">
        <v>2160000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6641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532</v>
      </c>
      <c r="L6645" s="43">
        <v>5</v>
      </c>
      <c r="M6645" s="39"/>
      <c r="N6645" s="42"/>
      <c r="O6645" s="39"/>
      <c r="P6645" s="39">
        <v>3758400</v>
      </c>
      <c r="Q6645" s="42" t="s">
        <v>3830</v>
      </c>
      <c r="R6645" s="44">
        <v>0.17</v>
      </c>
      <c r="S6645" s="44"/>
      <c r="T6645" s="39"/>
      <c r="U6645" s="45"/>
      <c r="V6645" s="39">
        <v>18792000</v>
      </c>
      <c r="W6645" s="39">
        <v>3194640</v>
      </c>
      <c r="X6645" s="39">
        <v>0</v>
      </c>
      <c r="Y6645" s="39">
        <v>3194640</v>
      </c>
      <c r="Z6645" s="39">
        <v>15597360</v>
      </c>
      <c r="AA6645" s="39">
        <v>5146920</v>
      </c>
      <c r="AB6645" s="39">
        <v>25129080</v>
      </c>
      <c r="AC6645" s="39">
        <v>3758400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 t="str">
        <f>IF(nota[[#This Row],[NAMA BARANG]]="","",IF(nota[[#This Row],[ID]]="",B6645,nota[[#This Row],[ID]]))</f>
        <v/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/>
      <c r="L6646" s="43"/>
      <c r="M6646" s="39"/>
      <c r="N6646" s="42"/>
      <c r="O6646" s="39"/>
      <c r="P6646" s="39"/>
      <c r="Q6646" s="42"/>
      <c r="R6646" s="44"/>
      <c r="S6646" s="44"/>
      <c r="T6646" s="39"/>
      <c r="U6646" s="45"/>
      <c r="V6646" s="39" t="s">
        <v>31</v>
      </c>
      <c r="W6646" s="39" t="s">
        <v>31</v>
      </c>
      <c r="X6646" s="39" t="s">
        <v>31</v>
      </c>
      <c r="Y6646" s="39" t="s">
        <v>31</v>
      </c>
      <c r="Z6646" s="39" t="s">
        <v>31</v>
      </c>
      <c r="AA6646" s="39" t="s">
        <v>31</v>
      </c>
      <c r="AB6646" s="39" t="s">
        <v>31</v>
      </c>
      <c r="AC6646" s="39" t="s">
        <v>31</v>
      </c>
      <c r="AD6646" s="39" t="s">
        <v>31</v>
      </c>
      <c r="AE6646" s="39"/>
    </row>
    <row r="6647" spans="1:31" ht="12.75" x14ac:dyDescent="0.25">
      <c r="A6647" s="40">
        <f>IF(nota[[#This Row],[FAKTUR]]="","",ROW())</f>
        <v>6647</v>
      </c>
      <c r="B6647" s="40">
        <f>IF(nota[[#This Row],[NAMA BARANG]]="","",IF(nota[[#This Row],[ID]]="",B6646,nota[[#This Row],[ID]]))</f>
        <v>6647</v>
      </c>
      <c r="C6647" s="40" t="str">
        <f>IF(nota[[#This Row],[ID]]="",C6646,nota[[#This Row],[SUPPLIER]])</f>
        <v>ATALI MAKMUR</v>
      </c>
      <c r="D6647" s="41"/>
      <c r="E6647" s="42" t="s">
        <v>109</v>
      </c>
      <c r="F6647" s="42" t="s">
        <v>58</v>
      </c>
      <c r="G6647" s="42" t="s">
        <v>5418</v>
      </c>
      <c r="H6647" s="42"/>
      <c r="I6647" s="41">
        <v>44840</v>
      </c>
      <c r="J6647" s="42"/>
      <c r="K6647" s="42" t="s">
        <v>796</v>
      </c>
      <c r="L6647" s="43">
        <v>1</v>
      </c>
      <c r="M6647" s="39">
        <v>20</v>
      </c>
      <c r="N6647" s="42" t="s">
        <v>511</v>
      </c>
      <c r="O6647" s="39">
        <v>40500</v>
      </c>
      <c r="P6647" s="39"/>
      <c r="Q6647" s="42" t="s">
        <v>3938</v>
      </c>
      <c r="R6647" s="44">
        <v>0.125</v>
      </c>
      <c r="S6647" s="44">
        <v>0.05</v>
      </c>
      <c r="T6647" s="39"/>
      <c r="U6647" s="45"/>
      <c r="V6647" s="39">
        <v>810000</v>
      </c>
      <c r="W6647" s="39">
        <v>101250</v>
      </c>
      <c r="X6647" s="39">
        <v>35437.5</v>
      </c>
      <c r="Y6647" s="39">
        <v>136687.5</v>
      </c>
      <c r="Z6647" s="39">
        <v>673312.5</v>
      </c>
      <c r="AA6647" s="39" t="s">
        <v>31</v>
      </c>
      <c r="AB6647" s="39" t="s">
        <v>31</v>
      </c>
      <c r="AC6647" s="39">
        <v>810000</v>
      </c>
      <c r="AD6647" s="39">
        <v>810000</v>
      </c>
      <c r="AE6647" s="39"/>
    </row>
    <row r="6648" spans="1:31" ht="12.75" x14ac:dyDescent="0.25">
      <c r="A6648" s="40" t="str">
        <f>IF(nota[[#This Row],[FAKTUR]]="","",ROW())</f>
        <v/>
      </c>
      <c r="B6648" s="40">
        <f>IF(nota[[#This Row],[NAMA BARANG]]="","",IF(nota[[#This Row],[ID]]="",B6647,nota[[#This Row],[ID]]))</f>
        <v>6647</v>
      </c>
      <c r="C6648" s="40" t="str">
        <f>IF(nota[[#This Row],[ID]]="",C6647,nota[[#This Row],[SUPPLIER]])</f>
        <v>ATALI MAKMUR</v>
      </c>
      <c r="D6648" s="41"/>
      <c r="E6648" s="42"/>
      <c r="F6648" s="42"/>
      <c r="G6648" s="42"/>
      <c r="H6648" s="42"/>
      <c r="I6648" s="41"/>
      <c r="J6648" s="42"/>
      <c r="K6648" s="42" t="s">
        <v>1481</v>
      </c>
      <c r="L6648" s="43">
        <v>2</v>
      </c>
      <c r="M6648" s="39">
        <v>288</v>
      </c>
      <c r="N6648" s="42" t="s">
        <v>2004</v>
      </c>
      <c r="O6648" s="39">
        <v>18000</v>
      </c>
      <c r="P6648" s="39"/>
      <c r="Q6648" s="42" t="s">
        <v>3566</v>
      </c>
      <c r="R6648" s="44">
        <v>0.125</v>
      </c>
      <c r="S6648" s="44">
        <v>0.05</v>
      </c>
      <c r="T6648" s="39"/>
      <c r="U6648" s="45"/>
      <c r="V6648" s="39">
        <v>5184000</v>
      </c>
      <c r="W6648" s="39">
        <v>648000</v>
      </c>
      <c r="X6648" s="39">
        <v>226800</v>
      </c>
      <c r="Y6648" s="39">
        <v>874800</v>
      </c>
      <c r="Z6648" s="39">
        <v>4309200</v>
      </c>
      <c r="AA6648" s="39" t="s">
        <v>31</v>
      </c>
      <c r="AB6648" s="39" t="s">
        <v>31</v>
      </c>
      <c r="AC6648" s="39">
        <v>2592000</v>
      </c>
      <c r="AD6648" s="39">
        <v>5184000</v>
      </c>
      <c r="AE6648" s="39"/>
    </row>
    <row r="6649" spans="1:31" ht="12.75" x14ac:dyDescent="0.25">
      <c r="A6649" s="40" t="str">
        <f>IF(nota[[#This Row],[FAKTUR]]="","",ROW())</f>
        <v/>
      </c>
      <c r="B6649" s="40">
        <f>IF(nota[[#This Row],[NAMA BARANG]]="","",IF(nota[[#This Row],[ID]]="",B6648,nota[[#This Row],[ID]]))</f>
        <v>6647</v>
      </c>
      <c r="C6649" s="40" t="str">
        <f>IF(nota[[#This Row],[ID]]="",C6648,nota[[#This Row],[SUPPLIER]])</f>
        <v>ATALI MAKMUR</v>
      </c>
      <c r="D6649" s="41"/>
      <c r="E6649" s="42"/>
      <c r="F6649" s="42"/>
      <c r="G6649" s="42"/>
      <c r="H6649" s="42"/>
      <c r="I6649" s="41"/>
      <c r="J6649" s="42"/>
      <c r="K6649" s="42" t="s">
        <v>118</v>
      </c>
      <c r="L6649" s="43">
        <v>1</v>
      </c>
      <c r="M6649" s="39">
        <v>500</v>
      </c>
      <c r="N6649" s="42" t="s">
        <v>1112</v>
      </c>
      <c r="O6649" s="39">
        <v>1625</v>
      </c>
      <c r="P6649" s="39"/>
      <c r="Q6649" s="42" t="s">
        <v>3579</v>
      </c>
      <c r="R6649" s="44">
        <v>0.125</v>
      </c>
      <c r="S6649" s="44">
        <v>0.05</v>
      </c>
      <c r="T6649" s="39"/>
      <c r="U6649" s="45"/>
      <c r="V6649" s="39">
        <v>812500</v>
      </c>
      <c r="W6649" s="39">
        <v>101562.5</v>
      </c>
      <c r="X6649" s="39">
        <v>35546.875</v>
      </c>
      <c r="Y6649" s="39">
        <v>137109.375</v>
      </c>
      <c r="Z6649" s="39">
        <v>675390.625</v>
      </c>
      <c r="AA6649" s="39" t="s">
        <v>31</v>
      </c>
      <c r="AB6649" s="39" t="s">
        <v>31</v>
      </c>
      <c r="AC6649" s="39">
        <v>812500</v>
      </c>
      <c r="AD6649" s="39">
        <v>812500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6647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5419</v>
      </c>
      <c r="L6650" s="43">
        <v>1</v>
      </c>
      <c r="M6650" s="39">
        <v>288</v>
      </c>
      <c r="N6650" s="42" t="s">
        <v>511</v>
      </c>
      <c r="O6650" s="39">
        <v>4800</v>
      </c>
      <c r="P6650" s="39"/>
      <c r="Q6650" s="42" t="s">
        <v>4331</v>
      </c>
      <c r="R6650" s="44">
        <v>0.125</v>
      </c>
      <c r="S6650" s="44">
        <v>0.05</v>
      </c>
      <c r="T6650" s="39"/>
      <c r="U6650" s="45"/>
      <c r="V6650" s="39">
        <v>1382400</v>
      </c>
      <c r="W6650" s="39">
        <v>172800</v>
      </c>
      <c r="X6650" s="39">
        <v>60480</v>
      </c>
      <c r="Y6650" s="39">
        <v>233280</v>
      </c>
      <c r="Z6650" s="39">
        <v>1149120</v>
      </c>
      <c r="AA6650" s="39" t="s">
        <v>31</v>
      </c>
      <c r="AB6650" s="39" t="s">
        <v>31</v>
      </c>
      <c r="AC6650" s="39">
        <v>1382400</v>
      </c>
      <c r="AD6650" s="39">
        <v>1382400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6647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5420</v>
      </c>
      <c r="L6651" s="43">
        <v>2</v>
      </c>
      <c r="M6651" s="39">
        <v>576</v>
      </c>
      <c r="N6651" s="42" t="s">
        <v>511</v>
      </c>
      <c r="O6651" s="39">
        <v>4800</v>
      </c>
      <c r="P6651" s="39"/>
      <c r="Q6651" s="42" t="s">
        <v>3603</v>
      </c>
      <c r="R6651" s="44">
        <v>0.125</v>
      </c>
      <c r="S6651" s="44">
        <v>0.05</v>
      </c>
      <c r="T6651" s="39"/>
      <c r="U6651" s="45"/>
      <c r="V6651" s="39">
        <v>2764800</v>
      </c>
      <c r="W6651" s="39">
        <v>345600</v>
      </c>
      <c r="X6651" s="39">
        <v>120960</v>
      </c>
      <c r="Y6651" s="39">
        <v>466560</v>
      </c>
      <c r="Z6651" s="39">
        <v>2298240</v>
      </c>
      <c r="AA6651" s="39" t="s">
        <v>31</v>
      </c>
      <c r="AB6651" s="39" t="s">
        <v>31</v>
      </c>
      <c r="AC6651" s="39">
        <v>1382400</v>
      </c>
      <c r="AD6651" s="39">
        <v>2764800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6647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1903</v>
      </c>
      <c r="L6652" s="43">
        <v>1</v>
      </c>
      <c r="M6652" s="39">
        <v>3</v>
      </c>
      <c r="N6652" s="42" t="s">
        <v>3090</v>
      </c>
      <c r="O6652" s="39">
        <v>507600</v>
      </c>
      <c r="P6652" s="39"/>
      <c r="Q6652" s="42" t="s">
        <v>5047</v>
      </c>
      <c r="R6652" s="44">
        <v>0.125</v>
      </c>
      <c r="S6652" s="44">
        <v>0.05</v>
      </c>
      <c r="T6652" s="39"/>
      <c r="U6652" s="45"/>
      <c r="V6652" s="39">
        <v>1522800</v>
      </c>
      <c r="W6652" s="39">
        <v>190350</v>
      </c>
      <c r="X6652" s="39">
        <v>66622.5</v>
      </c>
      <c r="Y6652" s="39">
        <v>256972.5</v>
      </c>
      <c r="Z6652" s="39">
        <v>1265827.5</v>
      </c>
      <c r="AA6652" s="39" t="s">
        <v>31</v>
      </c>
      <c r="AB6652" s="39" t="s">
        <v>31</v>
      </c>
      <c r="AC6652" s="39">
        <v>1522800</v>
      </c>
      <c r="AD6652" s="39">
        <v>1522800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6647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2307</v>
      </c>
      <c r="L6653" s="43"/>
      <c r="M6653" s="39">
        <v>2</v>
      </c>
      <c r="N6653" s="42" t="s">
        <v>1908</v>
      </c>
      <c r="O6653" s="39">
        <v>27600</v>
      </c>
      <c r="P6653" s="39"/>
      <c r="Q6653" s="42" t="s">
        <v>3570</v>
      </c>
      <c r="R6653" s="44">
        <v>0.1</v>
      </c>
      <c r="S6653" s="44">
        <v>0.05</v>
      </c>
      <c r="T6653" s="39">
        <v>47196</v>
      </c>
      <c r="U6653" s="45" t="s">
        <v>5421</v>
      </c>
      <c r="V6653" s="39">
        <v>55200</v>
      </c>
      <c r="W6653" s="39">
        <v>5520</v>
      </c>
      <c r="X6653" s="39">
        <v>2484</v>
      </c>
      <c r="Y6653" s="39">
        <v>8004</v>
      </c>
      <c r="Z6653" s="39">
        <v>47196</v>
      </c>
      <c r="AA6653" s="39">
        <v>2160609.375</v>
      </c>
      <c r="AB6653" s="39">
        <v>10371090.625</v>
      </c>
      <c r="AC6653" s="39">
        <v>55200</v>
      </c>
      <c r="AD6653" s="39">
        <v>55200</v>
      </c>
      <c r="AE6653" s="39"/>
    </row>
    <row r="6654" spans="1:31" ht="12.75" x14ac:dyDescent="0.25">
      <c r="A6654" s="40" t="str">
        <f>IF(nota[[#This Row],[FAKTUR]]="","",ROW())</f>
        <v/>
      </c>
      <c r="B6654" s="40" t="str">
        <f>IF(nota[[#This Row],[NAMA BARANG]]="","",IF(nota[[#This Row],[ID]]="",B6653,nota[[#This Row],[ID]]))</f>
        <v/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/>
      <c r="L6654" s="43"/>
      <c r="M6654" s="39"/>
      <c r="N6654" s="42"/>
      <c r="O6654" s="39"/>
      <c r="P6654" s="39"/>
      <c r="Q6654" s="42"/>
      <c r="R6654" s="44"/>
      <c r="S6654" s="44"/>
      <c r="T6654" s="39"/>
      <c r="U6654" s="45"/>
      <c r="V6654" s="39" t="s">
        <v>31</v>
      </c>
      <c r="W6654" s="39" t="s">
        <v>31</v>
      </c>
      <c r="X6654" s="39" t="s">
        <v>31</v>
      </c>
      <c r="Y6654" s="39" t="s">
        <v>31</v>
      </c>
      <c r="Z6654" s="39" t="s">
        <v>31</v>
      </c>
      <c r="AA6654" s="39" t="s">
        <v>31</v>
      </c>
      <c r="AB6654" s="39" t="s">
        <v>31</v>
      </c>
      <c r="AC6654" s="39" t="s">
        <v>31</v>
      </c>
      <c r="AD6654" s="39" t="s">
        <v>31</v>
      </c>
      <c r="AE6654" s="39"/>
    </row>
    <row r="6655" spans="1:31" ht="12.75" x14ac:dyDescent="0.25">
      <c r="A6655" s="40">
        <f>IF(nota[[#This Row],[FAKTUR]]="","",ROW())</f>
        <v>6655</v>
      </c>
      <c r="B6655" s="40">
        <f>IF(nota[[#This Row],[NAMA BARANG]]="","",IF(nota[[#This Row],[ID]]="",B6654,nota[[#This Row],[ID]]))</f>
        <v>6655</v>
      </c>
      <c r="C6655" s="40" t="str">
        <f>IF(nota[[#This Row],[ID]]="",C6654,nota[[#This Row],[SUPPLIER]])</f>
        <v>GLORY</v>
      </c>
      <c r="D6655" s="41"/>
      <c r="E6655" s="42" t="s">
        <v>4727</v>
      </c>
      <c r="F6655" s="42" t="s">
        <v>28</v>
      </c>
      <c r="G6655" s="42" t="s">
        <v>5422</v>
      </c>
      <c r="H6655" s="42"/>
      <c r="I6655" s="41">
        <v>44846</v>
      </c>
      <c r="J6655" s="42"/>
      <c r="K6655" s="42" t="s">
        <v>492</v>
      </c>
      <c r="L6655" s="43"/>
      <c r="M6655" s="39">
        <v>120</v>
      </c>
      <c r="N6655" s="42" t="s">
        <v>511</v>
      </c>
      <c r="O6655" s="39">
        <v>13000</v>
      </c>
      <c r="P6655" s="39"/>
      <c r="Q6655" s="42"/>
      <c r="R6655" s="44"/>
      <c r="S6655" s="44"/>
      <c r="T6655" s="39"/>
      <c r="U6655" s="45"/>
      <c r="V6655" s="39">
        <v>1560000</v>
      </c>
      <c r="W6655" s="39">
        <v>0</v>
      </c>
      <c r="X6655" s="39">
        <v>0</v>
      </c>
      <c r="Y6655" s="39">
        <v>0</v>
      </c>
      <c r="Z6655" s="39">
        <v>1560000</v>
      </c>
      <c r="AA6655" s="39" t="s">
        <v>31</v>
      </c>
      <c r="AB6655" s="39" t="s">
        <v>31</v>
      </c>
      <c r="AC6655" s="39">
        <v>1560000</v>
      </c>
      <c r="AD6655" s="39">
        <v>1560000</v>
      </c>
      <c r="AE6655" s="39"/>
    </row>
    <row r="6656" spans="1:31" ht="12.75" x14ac:dyDescent="0.25">
      <c r="A6656" s="40" t="str">
        <f>IF(nota[[#This Row],[FAKTUR]]="","",ROW())</f>
        <v/>
      </c>
      <c r="B6656" s="40">
        <f>IF(nota[[#This Row],[NAMA BARANG]]="","",IF(nota[[#This Row],[ID]]="",B6655,nota[[#This Row],[ID]]))</f>
        <v>6655</v>
      </c>
      <c r="C6656" s="40" t="str">
        <f>IF(nota[[#This Row],[ID]]="",C6655,nota[[#This Row],[SUPPLIER]])</f>
        <v>GLORY</v>
      </c>
      <c r="D6656" s="41"/>
      <c r="E6656" s="42"/>
      <c r="F6656" s="42"/>
      <c r="G6656" s="42"/>
      <c r="H6656" s="42"/>
      <c r="I6656" s="41"/>
      <c r="J6656" s="42"/>
      <c r="K6656" s="42" t="s">
        <v>5423</v>
      </c>
      <c r="L6656" s="43"/>
      <c r="M6656" s="39">
        <v>120</v>
      </c>
      <c r="N6656" s="42" t="s">
        <v>511</v>
      </c>
      <c r="O6656" s="39">
        <v>13000</v>
      </c>
      <c r="P6656" s="39"/>
      <c r="Q6656" s="42"/>
      <c r="R6656" s="44"/>
      <c r="S6656" s="44"/>
      <c r="T6656" s="39">
        <v>156000</v>
      </c>
      <c r="U6656" s="45" t="s">
        <v>5424</v>
      </c>
      <c r="V6656" s="39">
        <v>1560000</v>
      </c>
      <c r="W6656" s="39">
        <v>0</v>
      </c>
      <c r="X6656" s="39">
        <v>0</v>
      </c>
      <c r="Y6656" s="39">
        <v>0</v>
      </c>
      <c r="Z6656" s="39">
        <v>1560000</v>
      </c>
      <c r="AA6656" s="39">
        <v>156000</v>
      </c>
      <c r="AB6656" s="39">
        <v>2964000</v>
      </c>
      <c r="AC6656" s="39">
        <v>1560000</v>
      </c>
      <c r="AD6656" s="39">
        <v>1560000</v>
      </c>
      <c r="AE6656" s="39"/>
    </row>
    <row r="6657" spans="1:31" ht="12.75" x14ac:dyDescent="0.25">
      <c r="A6657" s="40" t="str">
        <f>IF(nota[[#This Row],[FAKTUR]]="","",ROW())</f>
        <v/>
      </c>
      <c r="B6657" s="40" t="str">
        <f>IF(nota[[#This Row],[NAMA BARANG]]="","",IF(nota[[#This Row],[ID]]="",B6656,nota[[#This Row],[ID]]))</f>
        <v/>
      </c>
      <c r="C6657" s="40" t="str">
        <f>IF(nota[[#This Row],[ID]]="",C6656,nota[[#This Row],[SUPPLIER]])</f>
        <v>GLORY</v>
      </c>
      <c r="D6657" s="41"/>
      <c r="E6657" s="42"/>
      <c r="F6657" s="42"/>
      <c r="G6657" s="42"/>
      <c r="H6657" s="42"/>
      <c r="I6657" s="41"/>
      <c r="J6657" s="42"/>
      <c r="K6657" s="42"/>
      <c r="L6657" s="43"/>
      <c r="M6657" s="39"/>
      <c r="N6657" s="42"/>
      <c r="O6657" s="39"/>
      <c r="P6657" s="39"/>
      <c r="Q6657" s="42"/>
      <c r="R6657" s="44"/>
      <c r="S6657" s="44"/>
      <c r="T6657" s="39"/>
      <c r="U6657" s="45"/>
      <c r="V6657" s="39" t="s">
        <v>31</v>
      </c>
      <c r="W6657" s="39" t="s">
        <v>31</v>
      </c>
      <c r="X6657" s="39" t="s">
        <v>31</v>
      </c>
      <c r="Y6657" s="39" t="s">
        <v>31</v>
      </c>
      <c r="Z6657" s="39" t="s">
        <v>31</v>
      </c>
      <c r="AA6657" s="39" t="s">
        <v>31</v>
      </c>
      <c r="AB6657" s="39" t="s">
        <v>31</v>
      </c>
      <c r="AC6657" s="39" t="s">
        <v>31</v>
      </c>
      <c r="AD6657" s="39" t="s">
        <v>31</v>
      </c>
      <c r="AE6657" s="39"/>
    </row>
    <row r="6658" spans="1:31" ht="12.75" x14ac:dyDescent="0.25">
      <c r="A6658" s="40">
        <f>IF(nota[[#This Row],[FAKTUR]]="","",ROW())</f>
        <v>6658</v>
      </c>
      <c r="B6658" s="40">
        <f>IF(nota[[#This Row],[NAMA BARANG]]="","",IF(nota[[#This Row],[ID]]="",B6657,nota[[#This Row],[ID]]))</f>
        <v>6658</v>
      </c>
      <c r="C6658" s="40" t="str">
        <f>IF(nota[[#This Row],[ID]]="",C6657,nota[[#This Row],[SUPPLIER]])</f>
        <v>LESTARI STATIONERY</v>
      </c>
      <c r="D6658" s="41"/>
      <c r="E6658" s="42" t="s">
        <v>38</v>
      </c>
      <c r="F6658" s="42" t="s">
        <v>28</v>
      </c>
      <c r="G6658" s="42" t="s">
        <v>5425</v>
      </c>
      <c r="H6658" s="42"/>
      <c r="I6658" s="41">
        <v>44841</v>
      </c>
      <c r="J6658" s="42"/>
      <c r="K6658" s="42" t="s">
        <v>5426</v>
      </c>
      <c r="L6658" s="43">
        <v>1</v>
      </c>
      <c r="M6658" s="39">
        <v>10</v>
      </c>
      <c r="N6658" s="42" t="s">
        <v>1908</v>
      </c>
      <c r="O6658" s="39">
        <v>147500</v>
      </c>
      <c r="P6658" s="39"/>
      <c r="Q6658" s="42" t="s">
        <v>3624</v>
      </c>
      <c r="R6658" s="44"/>
      <c r="S6658" s="44"/>
      <c r="T6658" s="39"/>
      <c r="U6658" s="45"/>
      <c r="V6658" s="39">
        <v>1475000</v>
      </c>
      <c r="W6658" s="39">
        <v>0</v>
      </c>
      <c r="X6658" s="39">
        <v>0</v>
      </c>
      <c r="Y6658" s="39">
        <v>0</v>
      </c>
      <c r="Z6658" s="39">
        <v>1475000</v>
      </c>
      <c r="AA6658" s="39" t="s">
        <v>31</v>
      </c>
      <c r="AB6658" s="39" t="s">
        <v>31</v>
      </c>
      <c r="AC6658" s="39">
        <v>1475000</v>
      </c>
      <c r="AD6658" s="39">
        <v>1475000</v>
      </c>
      <c r="AE6658" s="39"/>
    </row>
    <row r="6659" spans="1:31" ht="12.75" x14ac:dyDescent="0.25">
      <c r="A6659" s="40" t="str">
        <f>IF(nota[[#This Row],[FAKTUR]]="","",ROW())</f>
        <v/>
      </c>
      <c r="B6659" s="40">
        <f>IF(nota[[#This Row],[NAMA BARANG]]="","",IF(nota[[#This Row],[ID]]="",B6658,nota[[#This Row],[ID]]))</f>
        <v>6658</v>
      </c>
      <c r="C6659" s="40" t="str">
        <f>IF(nota[[#This Row],[ID]]="",C6658,nota[[#This Row],[SUPPLIER]])</f>
        <v>LESTARI STATIONERY</v>
      </c>
      <c r="D6659" s="41"/>
      <c r="E6659" s="42"/>
      <c r="F6659" s="42"/>
      <c r="G6659" s="42"/>
      <c r="H6659" s="42"/>
      <c r="I6659" s="41"/>
      <c r="J6659" s="42"/>
      <c r="K6659" s="42" t="s">
        <v>5427</v>
      </c>
      <c r="L6659" s="43">
        <v>1</v>
      </c>
      <c r="M6659" s="39">
        <v>10</v>
      </c>
      <c r="N6659" s="42" t="s">
        <v>1908</v>
      </c>
      <c r="O6659" s="39">
        <v>173500</v>
      </c>
      <c r="P6659" s="39"/>
      <c r="Q6659" s="42" t="s">
        <v>3624</v>
      </c>
      <c r="R6659" s="44"/>
      <c r="S6659" s="44"/>
      <c r="T6659" s="39"/>
      <c r="U6659" s="45"/>
      <c r="V6659" s="39">
        <v>1735000</v>
      </c>
      <c r="W6659" s="39">
        <v>0</v>
      </c>
      <c r="X6659" s="39">
        <v>0</v>
      </c>
      <c r="Y6659" s="39">
        <v>0</v>
      </c>
      <c r="Z6659" s="39">
        <v>1735000</v>
      </c>
      <c r="AA6659" s="39" t="s">
        <v>31</v>
      </c>
      <c r="AB6659" s="39" t="s">
        <v>31</v>
      </c>
      <c r="AC6659" s="39">
        <v>1735000</v>
      </c>
      <c r="AD6659" s="39">
        <v>1735000</v>
      </c>
      <c r="AE6659" s="39"/>
    </row>
    <row r="6660" spans="1:31" ht="12.75" x14ac:dyDescent="0.25">
      <c r="A6660" s="40" t="str">
        <f>IF(nota[[#This Row],[FAKTUR]]="","",ROW())</f>
        <v/>
      </c>
      <c r="B6660" s="40">
        <f>IF(nota[[#This Row],[NAMA BARANG]]="","",IF(nota[[#This Row],[ID]]="",B6659,nota[[#This Row],[ID]]))</f>
        <v>6658</v>
      </c>
      <c r="C6660" s="40" t="str">
        <f>IF(nota[[#This Row],[ID]]="",C6659,nota[[#This Row],[SUPPLIER]])</f>
        <v>LESTARI STATIONERY</v>
      </c>
      <c r="D6660" s="41"/>
      <c r="E6660" s="42"/>
      <c r="F6660" s="42"/>
      <c r="G6660" s="42"/>
      <c r="H6660" s="42"/>
      <c r="I6660" s="41"/>
      <c r="J6660" s="42"/>
      <c r="K6660" s="42" t="s">
        <v>5428</v>
      </c>
      <c r="L6660" s="43">
        <v>1</v>
      </c>
      <c r="M6660" s="39">
        <v>10</v>
      </c>
      <c r="N6660" s="42" t="s">
        <v>1908</v>
      </c>
      <c r="O6660" s="39">
        <v>242000</v>
      </c>
      <c r="P6660" s="39"/>
      <c r="Q6660" s="42" t="s">
        <v>3624</v>
      </c>
      <c r="R6660" s="44"/>
      <c r="S6660" s="44"/>
      <c r="T6660" s="39"/>
      <c r="U6660" s="45"/>
      <c r="V6660" s="39">
        <v>2420000</v>
      </c>
      <c r="W6660" s="39">
        <v>0</v>
      </c>
      <c r="X6660" s="39">
        <v>0</v>
      </c>
      <c r="Y6660" s="39">
        <v>0</v>
      </c>
      <c r="Z6660" s="39">
        <v>2420000</v>
      </c>
      <c r="AA6660" s="39" t="s">
        <v>31</v>
      </c>
      <c r="AB6660" s="39" t="s">
        <v>31</v>
      </c>
      <c r="AC6660" s="39">
        <v>2420000</v>
      </c>
      <c r="AD6660" s="39">
        <v>2420000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6658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5429</v>
      </c>
      <c r="L6661" s="43">
        <v>1</v>
      </c>
      <c r="M6661" s="39">
        <v>10</v>
      </c>
      <c r="N6661" s="42" t="s">
        <v>1908</v>
      </c>
      <c r="O6661" s="39">
        <v>261000</v>
      </c>
      <c r="P6661" s="39"/>
      <c r="Q6661" s="42" t="s">
        <v>3624</v>
      </c>
      <c r="R6661" s="44"/>
      <c r="S6661" s="44"/>
      <c r="T6661" s="39"/>
      <c r="U6661" s="45"/>
      <c r="V6661" s="39">
        <v>2610000</v>
      </c>
      <c r="W6661" s="39">
        <v>0</v>
      </c>
      <c r="X6661" s="39">
        <v>0</v>
      </c>
      <c r="Y6661" s="39">
        <v>0</v>
      </c>
      <c r="Z6661" s="39">
        <v>2610000</v>
      </c>
      <c r="AA6661" s="39" t="s">
        <v>31</v>
      </c>
      <c r="AB6661" s="39" t="s">
        <v>31</v>
      </c>
      <c r="AC6661" s="39">
        <v>2610000</v>
      </c>
      <c r="AD6661" s="39">
        <v>2610000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6658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296</v>
      </c>
      <c r="L6662" s="43">
        <v>1</v>
      </c>
      <c r="M6662" s="39">
        <v>10</v>
      </c>
      <c r="N6662" s="42" t="s">
        <v>1908</v>
      </c>
      <c r="O6662" s="39">
        <v>205000</v>
      </c>
      <c r="P6662" s="39"/>
      <c r="Q6662" s="42" t="s">
        <v>3624</v>
      </c>
      <c r="R6662" s="44"/>
      <c r="S6662" s="44"/>
      <c r="T6662" s="39"/>
      <c r="U6662" s="45"/>
      <c r="V6662" s="39">
        <v>2050000</v>
      </c>
      <c r="W6662" s="39">
        <v>0</v>
      </c>
      <c r="X6662" s="39">
        <v>0</v>
      </c>
      <c r="Y6662" s="39">
        <v>0</v>
      </c>
      <c r="Z6662" s="39">
        <v>2050000</v>
      </c>
      <c r="AA6662" s="39">
        <v>0</v>
      </c>
      <c r="AB6662" s="39">
        <v>10290000</v>
      </c>
      <c r="AC6662" s="39">
        <v>2050000</v>
      </c>
      <c r="AD6662" s="39">
        <v>2050000</v>
      </c>
      <c r="AE6662" s="39"/>
    </row>
    <row r="6663" spans="1:31" ht="12.75" x14ac:dyDescent="0.25">
      <c r="A6663" s="40" t="str">
        <f>IF(nota[[#This Row],[FAKTUR]]="","",ROW())</f>
        <v/>
      </c>
      <c r="B6663" s="40" t="str">
        <f>IF(nota[[#This Row],[NAMA BARANG]]="","",IF(nota[[#This Row],[ID]]="",B6662,nota[[#This Row],[ID]]))</f>
        <v/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/>
      <c r="L6663" s="43"/>
      <c r="M6663" s="39"/>
      <c r="N6663" s="42"/>
      <c r="O6663" s="39"/>
      <c r="P6663" s="39"/>
      <c r="Q6663" s="42"/>
      <c r="R6663" s="44"/>
      <c r="S6663" s="44"/>
      <c r="T6663" s="39"/>
      <c r="U6663" s="45"/>
      <c r="V6663" s="39" t="s">
        <v>31</v>
      </c>
      <c r="W6663" s="39" t="s">
        <v>31</v>
      </c>
      <c r="X6663" s="39" t="s">
        <v>31</v>
      </c>
      <c r="Y6663" s="39" t="s">
        <v>31</v>
      </c>
      <c r="Z6663" s="39" t="s">
        <v>31</v>
      </c>
      <c r="AA6663" s="39" t="s">
        <v>31</v>
      </c>
      <c r="AB6663" s="39" t="s">
        <v>31</v>
      </c>
      <c r="AC6663" s="39" t="s">
        <v>31</v>
      </c>
      <c r="AD6663" s="39" t="s">
        <v>31</v>
      </c>
      <c r="AE6663" s="39"/>
    </row>
    <row r="6664" spans="1:31" ht="12.75" x14ac:dyDescent="0.25">
      <c r="A6664" s="40">
        <f>IF(nota[[#This Row],[FAKTUR]]="","",ROW())</f>
        <v>6664</v>
      </c>
      <c r="B6664" s="40">
        <f>IF(nota[[#This Row],[NAMA BARANG]]="","",IF(nota[[#This Row],[ID]]="",B6663,nota[[#This Row],[ID]]))</f>
        <v>6664</v>
      </c>
      <c r="C6664" s="40" t="str">
        <f>IF(nota[[#This Row],[ID]]="",C6663,nota[[#This Row],[SUPPLIER]])</f>
        <v>GRAFINDO</v>
      </c>
      <c r="D6664" s="41"/>
      <c r="E6664" s="42" t="s">
        <v>34</v>
      </c>
      <c r="F6664" s="42" t="s">
        <v>28</v>
      </c>
      <c r="G6664" s="42" t="s">
        <v>5430</v>
      </c>
      <c r="H6664" s="42"/>
      <c r="I6664" s="41">
        <v>44841</v>
      </c>
      <c r="J6664" s="42"/>
      <c r="K6664" s="42" t="s">
        <v>5431</v>
      </c>
      <c r="L6664" s="43">
        <v>5</v>
      </c>
      <c r="M6664" s="39">
        <v>250</v>
      </c>
      <c r="N6664" s="42" t="s">
        <v>192</v>
      </c>
      <c r="O6664" s="39">
        <v>18250</v>
      </c>
      <c r="P6664" s="39"/>
      <c r="Q6664" s="42" t="s">
        <v>4138</v>
      </c>
      <c r="R6664" s="44"/>
      <c r="S6664" s="44"/>
      <c r="T6664" s="39"/>
      <c r="U6664" s="45"/>
      <c r="V6664" s="39">
        <v>4562500</v>
      </c>
      <c r="W6664" s="39">
        <v>0</v>
      </c>
      <c r="X6664" s="39">
        <v>0</v>
      </c>
      <c r="Y6664" s="39">
        <v>0</v>
      </c>
      <c r="Z6664" s="39">
        <v>4562500</v>
      </c>
      <c r="AA6664" s="39">
        <v>0</v>
      </c>
      <c r="AB6664" s="39">
        <v>4562500</v>
      </c>
      <c r="AC6664" s="39">
        <v>912500</v>
      </c>
      <c r="AD6664" s="39">
        <v>4562500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GRAFINDO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5432</v>
      </c>
      <c r="H6666" s="42"/>
      <c r="I6666" s="41">
        <v>44844</v>
      </c>
      <c r="J6666" s="42"/>
      <c r="K6666" s="42" t="s">
        <v>5404</v>
      </c>
      <c r="L6666" s="43">
        <v>5</v>
      </c>
      <c r="M6666" s="39">
        <v>250</v>
      </c>
      <c r="N6666" s="42" t="s">
        <v>192</v>
      </c>
      <c r="O6666" s="39">
        <v>17500</v>
      </c>
      <c r="P6666" s="39"/>
      <c r="Q6666" s="42" t="s">
        <v>4138</v>
      </c>
      <c r="R6666" s="44"/>
      <c r="S6666" s="44"/>
      <c r="T6666" s="39"/>
      <c r="U6666" s="45"/>
      <c r="V6666" s="39">
        <v>4375000</v>
      </c>
      <c r="W6666" s="39">
        <v>0</v>
      </c>
      <c r="X6666" s="39">
        <v>0</v>
      </c>
      <c r="Y6666" s="39">
        <v>0</v>
      </c>
      <c r="Z6666" s="39">
        <v>4375000</v>
      </c>
      <c r="AA6666" s="39" t="s">
        <v>31</v>
      </c>
      <c r="AB6666" s="39" t="s">
        <v>31</v>
      </c>
      <c r="AC6666" s="39">
        <v>875000</v>
      </c>
      <c r="AD6666" s="39">
        <v>4375000</v>
      </c>
      <c r="AE6666" s="39"/>
    </row>
    <row r="6667" spans="1:31" ht="12.75" x14ac:dyDescent="0.25">
      <c r="A6667" s="40" t="str">
        <f>IF(nota[[#This Row],[FAKTUR]]="","",ROW())</f>
        <v/>
      </c>
      <c r="B6667" s="40">
        <f>IF(nota[[#This Row],[NAMA BARANG]]="","",IF(nota[[#This Row],[ID]]="",B6666,nota[[#This Row],[ID]]))</f>
        <v>6666</v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 t="s">
        <v>5433</v>
      </c>
      <c r="L6667" s="43">
        <v>3</v>
      </c>
      <c r="M6667" s="39">
        <v>150</v>
      </c>
      <c r="N6667" s="42" t="s">
        <v>192</v>
      </c>
      <c r="O6667" s="39">
        <v>18250</v>
      </c>
      <c r="P6667" s="39"/>
      <c r="Q6667" s="42" t="s">
        <v>4138</v>
      </c>
      <c r="R6667" s="44"/>
      <c r="S6667" s="44"/>
      <c r="T6667" s="39"/>
      <c r="U6667" s="45"/>
      <c r="V6667" s="39">
        <v>2737500</v>
      </c>
      <c r="W6667" s="39">
        <v>0</v>
      </c>
      <c r="X6667" s="39">
        <v>0</v>
      </c>
      <c r="Y6667" s="39">
        <v>0</v>
      </c>
      <c r="Z6667" s="39">
        <v>2737500</v>
      </c>
      <c r="AA6667" s="39">
        <v>0</v>
      </c>
      <c r="AB6667" s="39">
        <v>7112500</v>
      </c>
      <c r="AC6667" s="39">
        <v>912500</v>
      </c>
      <c r="AD6667" s="39">
        <v>2737500</v>
      </c>
      <c r="AE6667" s="39"/>
    </row>
    <row r="6668" spans="1:31" ht="12.75" x14ac:dyDescent="0.25">
      <c r="A6668" s="40" t="str">
        <f>IF(nota[[#This Row],[FAKTUR]]="","",ROW())</f>
        <v/>
      </c>
      <c r="B6668" s="40" t="str">
        <f>IF(nota[[#This Row],[NAMA BARANG]]="","",IF(nota[[#This Row],[ID]]="",B6667,nota[[#This Row],[ID]]))</f>
        <v/>
      </c>
      <c r="C6668" s="40" t="str">
        <f>IF(nota[[#This Row],[ID]]="",C6667,nota[[#This Row],[SUPPLIER]])</f>
        <v>GRAFINDO</v>
      </c>
      <c r="D6668" s="41"/>
      <c r="E6668" s="42"/>
      <c r="F6668" s="42"/>
      <c r="G6668" s="42"/>
      <c r="H6668" s="42"/>
      <c r="I6668" s="41"/>
      <c r="J6668" s="42"/>
      <c r="K6668" s="42"/>
      <c r="L6668" s="43"/>
      <c r="M6668" s="39"/>
      <c r="N6668" s="42"/>
      <c r="O6668" s="39"/>
      <c r="P6668" s="39"/>
      <c r="Q6668" s="42"/>
      <c r="R6668" s="44"/>
      <c r="S6668" s="44"/>
      <c r="T6668" s="39"/>
      <c r="U6668" s="45"/>
      <c r="V6668" s="39" t="s">
        <v>31</v>
      </c>
      <c r="W6668" s="39" t="s">
        <v>31</v>
      </c>
      <c r="X6668" s="39" t="s">
        <v>31</v>
      </c>
      <c r="Y6668" s="39" t="s">
        <v>31</v>
      </c>
      <c r="Z6668" s="39" t="s">
        <v>31</v>
      </c>
      <c r="AA6668" s="39" t="s">
        <v>31</v>
      </c>
      <c r="AB6668" s="39" t="s">
        <v>31</v>
      </c>
      <c r="AC6668" s="39" t="s">
        <v>31</v>
      </c>
      <c r="AD6668" s="39" t="s">
        <v>31</v>
      </c>
      <c r="AE6668" s="39"/>
    </row>
    <row r="6669" spans="1:31" ht="12.75" x14ac:dyDescent="0.25">
      <c r="A6669" s="40">
        <f>IF(nota[[#This Row],[FAKTUR]]="","",ROW())</f>
        <v>6669</v>
      </c>
      <c r="B6669" s="40">
        <f>IF(nota[[#This Row],[NAMA BARANG]]="","",IF(nota[[#This Row],[ID]]="",B6668,nota[[#This Row],[ID]]))</f>
        <v>6669</v>
      </c>
      <c r="C6669" s="40" t="str">
        <f>IF(nota[[#This Row],[ID]]="",C6668,nota[[#This Row],[SUPPLIER]])</f>
        <v>PPW</v>
      </c>
      <c r="D6669" s="41"/>
      <c r="E6669" s="42" t="s">
        <v>377</v>
      </c>
      <c r="F6669" s="42" t="s">
        <v>28</v>
      </c>
      <c r="G6669" s="42" t="s">
        <v>5434</v>
      </c>
      <c r="H6669" s="42"/>
      <c r="I6669" s="41">
        <v>44841</v>
      </c>
      <c r="J6669" s="42"/>
      <c r="K6669" s="42" t="s">
        <v>379</v>
      </c>
      <c r="L6669" s="43">
        <v>5</v>
      </c>
      <c r="M6669" s="39">
        <v>500</v>
      </c>
      <c r="N6669" s="42" t="s">
        <v>1908</v>
      </c>
      <c r="O6669" s="39">
        <v>26780</v>
      </c>
      <c r="P6669" s="39"/>
      <c r="Q6669" s="42" t="s">
        <v>4183</v>
      </c>
      <c r="R6669" s="44">
        <v>0.2</v>
      </c>
      <c r="S6669" s="44">
        <v>0.04</v>
      </c>
      <c r="T6669" s="39"/>
      <c r="U6669" s="45"/>
      <c r="V6669" s="39">
        <v>13390000</v>
      </c>
      <c r="W6669" s="39">
        <v>2678000</v>
      </c>
      <c r="X6669" s="39">
        <v>428480</v>
      </c>
      <c r="Y6669" s="39">
        <v>3106480</v>
      </c>
      <c r="Z6669" s="39">
        <v>10283520</v>
      </c>
      <c r="AA6669" s="39">
        <v>3106480</v>
      </c>
      <c r="AB6669" s="39">
        <v>10283520</v>
      </c>
      <c r="AC6669" s="39">
        <v>2678000</v>
      </c>
      <c r="AD6669" s="39">
        <v>13390000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PPW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PELNA INDONESIA</v>
      </c>
      <c r="D6671" s="41">
        <v>44847</v>
      </c>
      <c r="E6671" s="42" t="s">
        <v>3361</v>
      </c>
      <c r="F6671" s="42" t="s">
        <v>28</v>
      </c>
      <c r="G6671" s="42"/>
      <c r="H6671" s="42"/>
      <c r="I6671" s="41">
        <v>44841</v>
      </c>
      <c r="J6671" s="42"/>
      <c r="K6671" s="42" t="s">
        <v>3508</v>
      </c>
      <c r="L6671" s="43">
        <v>65</v>
      </c>
      <c r="M6671" s="39">
        <v>650</v>
      </c>
      <c r="N6671" s="42" t="s">
        <v>511</v>
      </c>
      <c r="O6671" s="39">
        <v>60000</v>
      </c>
      <c r="P6671" s="39"/>
      <c r="Q6671" s="42" t="s">
        <v>5435</v>
      </c>
      <c r="R6671" s="44"/>
      <c r="S6671" s="44"/>
      <c r="T6671" s="39"/>
      <c r="U6671" s="45"/>
      <c r="V6671" s="39">
        <v>39000000</v>
      </c>
      <c r="W6671" s="39">
        <v>0</v>
      </c>
      <c r="X6671" s="39">
        <v>0</v>
      </c>
      <c r="Y6671" s="39">
        <v>0</v>
      </c>
      <c r="Z6671" s="39">
        <v>39000000</v>
      </c>
      <c r="AA6671" s="39">
        <v>0</v>
      </c>
      <c r="AB6671" s="39">
        <v>39000000</v>
      </c>
      <c r="AC6671" s="39">
        <v>600000</v>
      </c>
      <c r="AD6671" s="39">
        <v>39000000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PELNA INDONESIA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GUNINDO</v>
      </c>
      <c r="D6673" s="41"/>
      <c r="E6673" s="42" t="s">
        <v>605</v>
      </c>
      <c r="F6673" s="42" t="s">
        <v>28</v>
      </c>
      <c r="G6673" s="42" t="s">
        <v>5436</v>
      </c>
      <c r="H6673" s="42"/>
      <c r="I6673" s="41">
        <v>44840</v>
      </c>
      <c r="J6673" s="42"/>
      <c r="K6673" s="42" t="s">
        <v>5437</v>
      </c>
      <c r="L6673" s="43">
        <v>2</v>
      </c>
      <c r="M6673" s="39">
        <v>60</v>
      </c>
      <c r="N6673" s="42" t="s">
        <v>192</v>
      </c>
      <c r="O6673" s="39">
        <v>68300</v>
      </c>
      <c r="P6673" s="39"/>
      <c r="Q6673" s="42" t="s">
        <v>4092</v>
      </c>
      <c r="R6673" s="44">
        <v>0.05</v>
      </c>
      <c r="S6673" s="44">
        <v>0.1</v>
      </c>
      <c r="T6673" s="39"/>
      <c r="U6673" s="45"/>
      <c r="V6673" s="39">
        <v>4098000</v>
      </c>
      <c r="W6673" s="39">
        <v>204900</v>
      </c>
      <c r="X6673" s="39">
        <v>389310</v>
      </c>
      <c r="Y6673" s="39">
        <v>594210</v>
      </c>
      <c r="Z6673" s="39">
        <v>3503790</v>
      </c>
      <c r="AA6673" s="39" t="s">
        <v>31</v>
      </c>
      <c r="AB6673" s="39" t="s">
        <v>31</v>
      </c>
      <c r="AC6673" s="39">
        <v>2049000</v>
      </c>
      <c r="AD6673" s="39">
        <v>4098000</v>
      </c>
      <c r="AE6673" s="39"/>
    </row>
    <row r="6674" spans="1:31" ht="12.75" x14ac:dyDescent="0.25">
      <c r="A6674" s="40" t="str">
        <f>IF(nota[[#This Row],[FAKTUR]]="","",ROW())</f>
        <v/>
      </c>
      <c r="B6674" s="40">
        <f>IF(nota[[#This Row],[NAMA BARANG]]="","",IF(nota[[#This Row],[ID]]="",B6673,nota[[#This Row],[ID]]))</f>
        <v>6673</v>
      </c>
      <c r="C6674" s="40" t="str">
        <f>IF(nota[[#This Row],[ID]]="",C6673,nota[[#This Row],[SUPPLIER]])</f>
        <v>GUNINDO</v>
      </c>
      <c r="D6674" s="41"/>
      <c r="E6674" s="42"/>
      <c r="F6674" s="42"/>
      <c r="G6674" s="42"/>
      <c r="H6674" s="42"/>
      <c r="I6674" s="41"/>
      <c r="J6674" s="42"/>
      <c r="K6674" s="42" t="s">
        <v>5438</v>
      </c>
      <c r="L6674" s="43">
        <v>1</v>
      </c>
      <c r="M6674" s="39">
        <v>60</v>
      </c>
      <c r="N6674" s="42" t="s">
        <v>192</v>
      </c>
      <c r="O6674" s="39">
        <v>33000</v>
      </c>
      <c r="P6674" s="39"/>
      <c r="Q6674" s="42" t="s">
        <v>4092</v>
      </c>
      <c r="R6674" s="44">
        <v>0.05</v>
      </c>
      <c r="S6674" s="44">
        <v>0.1</v>
      </c>
      <c r="T6674" s="39"/>
      <c r="U6674" s="45"/>
      <c r="V6674" s="39">
        <v>1980000</v>
      </c>
      <c r="W6674" s="39">
        <v>99000</v>
      </c>
      <c r="X6674" s="39">
        <v>188100</v>
      </c>
      <c r="Y6674" s="39">
        <v>287100</v>
      </c>
      <c r="Z6674" s="39">
        <v>1692900</v>
      </c>
      <c r="AA6674" s="39">
        <v>881310</v>
      </c>
      <c r="AB6674" s="39">
        <v>5196690</v>
      </c>
      <c r="AC6674" s="39">
        <v>1980000</v>
      </c>
      <c r="AD6674" s="39">
        <v>1980000</v>
      </c>
      <c r="AE6674" s="39"/>
    </row>
    <row r="6675" spans="1:31" ht="12.75" x14ac:dyDescent="0.25">
      <c r="A6675" s="40" t="str">
        <f>IF(nota[[#This Row],[FAKTUR]]="","",ROW())</f>
        <v/>
      </c>
      <c r="B6675" s="40" t="str">
        <f>IF(nota[[#This Row],[NAMA BARANG]]="","",IF(nota[[#This Row],[ID]]="",B6674,nota[[#This Row],[ID]]))</f>
        <v/>
      </c>
      <c r="C6675" s="40" t="str">
        <f>IF(nota[[#This Row],[ID]]="",C6674,nota[[#This Row],[SUPPLIER]])</f>
        <v>GUNINDO</v>
      </c>
      <c r="D6675" s="41"/>
      <c r="E6675" s="42"/>
      <c r="F6675" s="42"/>
      <c r="G6675" s="42"/>
      <c r="H6675" s="42"/>
      <c r="I6675" s="41"/>
      <c r="J6675" s="42"/>
      <c r="K6675" s="42"/>
      <c r="L6675" s="43"/>
      <c r="M6675" s="39"/>
      <c r="N6675" s="42"/>
      <c r="O6675" s="39"/>
      <c r="P6675" s="39"/>
      <c r="Q6675" s="42"/>
      <c r="R6675" s="44"/>
      <c r="S6675" s="44"/>
      <c r="T6675" s="39"/>
      <c r="U6675" s="45"/>
      <c r="V6675" s="39" t="s">
        <v>31</v>
      </c>
      <c r="W6675" s="39" t="s">
        <v>31</v>
      </c>
      <c r="X6675" s="39" t="s">
        <v>31</v>
      </c>
      <c r="Y6675" s="39" t="s">
        <v>31</v>
      </c>
      <c r="Z6675" s="39" t="s">
        <v>31</v>
      </c>
      <c r="AA6675" s="39" t="s">
        <v>31</v>
      </c>
      <c r="AB6675" s="39" t="s">
        <v>31</v>
      </c>
      <c r="AC6675" s="39" t="s">
        <v>31</v>
      </c>
      <c r="AD6675" s="39" t="s">
        <v>31</v>
      </c>
      <c r="AE6675" s="39"/>
    </row>
    <row r="6676" spans="1:31" ht="12.75" x14ac:dyDescent="0.25">
      <c r="A6676" s="40">
        <f>IF(nota[[#This Row],[FAKTUR]]="","",ROW())</f>
        <v>6676</v>
      </c>
      <c r="B6676" s="40">
        <f>IF(nota[[#This Row],[NAMA BARANG]]="","",IF(nota[[#This Row],[ID]]="",B6675,nota[[#This Row],[ID]]))</f>
        <v>6676</v>
      </c>
      <c r="C6676" s="40" t="str">
        <f>IF(nota[[#This Row],[ID]]="",C6675,nota[[#This Row],[SUPPLIER]])</f>
        <v>GUNINDO</v>
      </c>
      <c r="D6676" s="41"/>
      <c r="E6676" s="42" t="s">
        <v>605</v>
      </c>
      <c r="F6676" s="42" t="s">
        <v>28</v>
      </c>
      <c r="G6676" s="42" t="s">
        <v>5439</v>
      </c>
      <c r="H6676" s="42"/>
      <c r="I6676" s="41">
        <v>44841</v>
      </c>
      <c r="J6676" s="42"/>
      <c r="K6676" s="42" t="s">
        <v>5440</v>
      </c>
      <c r="L6676" s="43">
        <v>1</v>
      </c>
      <c r="M6676" s="39">
        <v>30</v>
      </c>
      <c r="N6676" s="42" t="s">
        <v>192</v>
      </c>
      <c r="O6676" s="39">
        <v>60000</v>
      </c>
      <c r="P6676" s="39"/>
      <c r="Q6676" s="42" t="s">
        <v>4092</v>
      </c>
      <c r="R6676" s="44">
        <v>0.05</v>
      </c>
      <c r="S6676" s="44">
        <v>0.1</v>
      </c>
      <c r="T6676" s="39"/>
      <c r="U6676" s="45"/>
      <c r="V6676" s="39">
        <v>1800000</v>
      </c>
      <c r="W6676" s="39">
        <v>90000</v>
      </c>
      <c r="X6676" s="39">
        <v>171000</v>
      </c>
      <c r="Y6676" s="39">
        <v>261000</v>
      </c>
      <c r="Z6676" s="39">
        <v>1539000</v>
      </c>
      <c r="AA6676" s="39" t="s">
        <v>31</v>
      </c>
      <c r="AB6676" s="39" t="s">
        <v>31</v>
      </c>
      <c r="AC6676" s="39">
        <v>1800000</v>
      </c>
      <c r="AD6676" s="39">
        <v>1800000</v>
      </c>
      <c r="AE6676" s="39"/>
    </row>
    <row r="6677" spans="1:31" ht="12.75" x14ac:dyDescent="0.25">
      <c r="A6677" s="40" t="str">
        <f>IF(nota[[#This Row],[FAKTUR]]="","",ROW())</f>
        <v/>
      </c>
      <c r="B6677" s="40">
        <f>IF(nota[[#This Row],[NAMA BARANG]]="","",IF(nota[[#This Row],[ID]]="",B6676,nota[[#This Row],[ID]]))</f>
        <v>6676</v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 t="s">
        <v>5437</v>
      </c>
      <c r="L6677" s="43">
        <v>1</v>
      </c>
      <c r="M6677" s="39">
        <v>30</v>
      </c>
      <c r="N6677" s="42" t="s">
        <v>192</v>
      </c>
      <c r="O6677" s="39">
        <v>68300</v>
      </c>
      <c r="P6677" s="39"/>
      <c r="Q6677" s="42" t="s">
        <v>4092</v>
      </c>
      <c r="R6677" s="44">
        <v>0.05</v>
      </c>
      <c r="S6677" s="44">
        <v>0.1</v>
      </c>
      <c r="T6677" s="39"/>
      <c r="U6677" s="45"/>
      <c r="V6677" s="39">
        <v>2049000</v>
      </c>
      <c r="W6677" s="39">
        <v>102450</v>
      </c>
      <c r="X6677" s="39">
        <v>194655</v>
      </c>
      <c r="Y6677" s="39">
        <v>297105</v>
      </c>
      <c r="Z6677" s="39">
        <v>1751895</v>
      </c>
      <c r="AA6677" s="39">
        <v>558105</v>
      </c>
      <c r="AB6677" s="39">
        <v>3290895</v>
      </c>
      <c r="AC6677" s="39">
        <v>2049000</v>
      </c>
      <c r="AD6677" s="39">
        <v>2049000</v>
      </c>
      <c r="AE6677" s="39"/>
    </row>
    <row r="6678" spans="1:31" ht="12.75" x14ac:dyDescent="0.25">
      <c r="A6678" s="40" t="str">
        <f>IF(nota[[#This Row],[FAKTUR]]="","",ROW())</f>
        <v/>
      </c>
      <c r="B6678" s="40" t="str">
        <f>IF(nota[[#This Row],[NAMA BARANG]]="","",IF(nota[[#This Row],[ID]]="",B6677,nota[[#This Row],[ID]]))</f>
        <v/>
      </c>
      <c r="C6678" s="40" t="str">
        <f>IF(nota[[#This Row],[ID]]="",C6677,nota[[#This Row],[SUPPLIER]])</f>
        <v>GUNINDO</v>
      </c>
      <c r="D6678" s="41"/>
      <c r="E6678" s="42"/>
      <c r="F6678" s="42"/>
      <c r="G6678" s="42"/>
      <c r="H6678" s="42"/>
      <c r="I6678" s="41"/>
      <c r="J6678" s="42"/>
      <c r="K6678" s="42"/>
      <c r="L6678" s="43"/>
      <c r="M6678" s="39"/>
      <c r="N6678" s="42"/>
      <c r="O6678" s="39"/>
      <c r="P6678" s="39"/>
      <c r="Q6678" s="42"/>
      <c r="R6678" s="44"/>
      <c r="S6678" s="44"/>
      <c r="T6678" s="39"/>
      <c r="U6678" s="45"/>
      <c r="V6678" s="39" t="s">
        <v>31</v>
      </c>
      <c r="W6678" s="39" t="s">
        <v>31</v>
      </c>
      <c r="X6678" s="39" t="s">
        <v>31</v>
      </c>
      <c r="Y6678" s="39" t="s">
        <v>31</v>
      </c>
      <c r="Z6678" s="39" t="s">
        <v>31</v>
      </c>
      <c r="AA6678" s="39" t="s">
        <v>31</v>
      </c>
      <c r="AB6678" s="39" t="s">
        <v>31</v>
      </c>
      <c r="AC6678" s="39" t="s">
        <v>31</v>
      </c>
      <c r="AD6678" s="39" t="s">
        <v>31</v>
      </c>
      <c r="AE6678" s="39"/>
    </row>
    <row r="6679" spans="1:31" ht="12.75" x14ac:dyDescent="0.25">
      <c r="A6679" s="40">
        <f>IF(nota[[#This Row],[FAKTUR]]="","",ROW())</f>
        <v>6679</v>
      </c>
      <c r="B6679" s="40">
        <f>IF(nota[[#This Row],[NAMA BARANG]]="","",IF(nota[[#This Row],[ID]]="",B6678,nota[[#This Row],[ID]]))</f>
        <v>6679</v>
      </c>
      <c r="C6679" s="40" t="str">
        <f>IF(nota[[#This Row],[ID]]="",C6678,nota[[#This Row],[SUPPLIER]])</f>
        <v>HTB STATIONERY</v>
      </c>
      <c r="D6679" s="41"/>
      <c r="E6679" s="42" t="s">
        <v>1107</v>
      </c>
      <c r="F6679" s="42" t="s">
        <v>28</v>
      </c>
      <c r="G6679" s="42" t="s">
        <v>5441</v>
      </c>
      <c r="H6679" s="42"/>
      <c r="I6679" s="41">
        <v>44838</v>
      </c>
      <c r="J6679" s="42"/>
      <c r="K6679" s="42" t="s">
        <v>5442</v>
      </c>
      <c r="L6679" s="43">
        <v>5</v>
      </c>
      <c r="M6679" s="39">
        <v>1920</v>
      </c>
      <c r="N6679" s="42" t="s">
        <v>511</v>
      </c>
      <c r="O6679" s="39">
        <v>4750</v>
      </c>
      <c r="P6679" s="39"/>
      <c r="Q6679" s="42" t="s">
        <v>5443</v>
      </c>
      <c r="R6679" s="44"/>
      <c r="S6679" s="44"/>
      <c r="T6679" s="39"/>
      <c r="U6679" s="45"/>
      <c r="V6679" s="39">
        <v>9120000</v>
      </c>
      <c r="W6679" s="39">
        <v>0</v>
      </c>
      <c r="X6679" s="39">
        <v>0</v>
      </c>
      <c r="Y6679" s="39">
        <v>0</v>
      </c>
      <c r="Z6679" s="39">
        <v>9120000</v>
      </c>
      <c r="AA6679" s="39">
        <v>0</v>
      </c>
      <c r="AB6679" s="39">
        <v>9120000</v>
      </c>
      <c r="AC6679" s="39">
        <v>1824000</v>
      </c>
      <c r="AD6679" s="39">
        <v>9120000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HTB STATIONERY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ATALI MAKMUR</v>
      </c>
      <c r="D6681" s="41">
        <v>44848</v>
      </c>
      <c r="E6681" s="42" t="s">
        <v>109</v>
      </c>
      <c r="F6681" s="42" t="s">
        <v>58</v>
      </c>
      <c r="G6681" s="42" t="s">
        <v>5444</v>
      </c>
      <c r="H6681" s="42"/>
      <c r="I6681" s="41">
        <v>44844</v>
      </c>
      <c r="J6681" s="42"/>
      <c r="K6681" s="42" t="s">
        <v>137</v>
      </c>
      <c r="L6681" s="43">
        <v>5</v>
      </c>
      <c r="M6681" s="39">
        <v>3600</v>
      </c>
      <c r="N6681" s="42" t="s">
        <v>511</v>
      </c>
      <c r="O6681" s="39">
        <v>4800</v>
      </c>
      <c r="P6681" s="39"/>
      <c r="Q6681" s="42" t="s">
        <v>3563</v>
      </c>
      <c r="R6681" s="44">
        <v>0.125</v>
      </c>
      <c r="S6681" s="44">
        <v>0.05</v>
      </c>
      <c r="T6681" s="39"/>
      <c r="U6681" s="45"/>
      <c r="V6681" s="39">
        <v>17280000</v>
      </c>
      <c r="W6681" s="39">
        <v>2160000</v>
      </c>
      <c r="X6681" s="39">
        <v>756000</v>
      </c>
      <c r="Y6681" s="39">
        <v>2916000</v>
      </c>
      <c r="Z6681" s="39">
        <v>14364000</v>
      </c>
      <c r="AA6681" s="39" t="s">
        <v>31</v>
      </c>
      <c r="AB6681" s="39" t="s">
        <v>31</v>
      </c>
      <c r="AC6681" s="39">
        <v>3456000</v>
      </c>
      <c r="AD6681" s="39">
        <v>17280000</v>
      </c>
      <c r="AE6681" s="39"/>
    </row>
    <row r="6682" spans="1:31" ht="12.75" x14ac:dyDescent="0.25">
      <c r="A6682" s="40" t="str">
        <f>IF(nota[[#This Row],[FAKTUR]]="","",ROW())</f>
        <v/>
      </c>
      <c r="B6682" s="40">
        <f>IF(nota[[#This Row],[NAMA BARANG]]="","",IF(nota[[#This Row],[ID]]="",B6681,nota[[#This Row],[ID]]))</f>
        <v>6681</v>
      </c>
      <c r="C6682" s="40" t="str">
        <f>IF(nota[[#This Row],[ID]]="",C6681,nota[[#This Row],[SUPPLIER]])</f>
        <v>ATALI MAKMUR</v>
      </c>
      <c r="D6682" s="41"/>
      <c r="E6682" s="42"/>
      <c r="F6682" s="42"/>
      <c r="G6682" s="42"/>
      <c r="H6682" s="42"/>
      <c r="I6682" s="41"/>
      <c r="J6682" s="42"/>
      <c r="K6682" s="42" t="s">
        <v>410</v>
      </c>
      <c r="L6682" s="43">
        <v>2</v>
      </c>
      <c r="M6682" s="39">
        <v>2000</v>
      </c>
      <c r="N6682" s="42" t="s">
        <v>3126</v>
      </c>
      <c r="O6682" s="39">
        <v>2050</v>
      </c>
      <c r="P6682" s="39"/>
      <c r="Q6682" s="42" t="s">
        <v>3939</v>
      </c>
      <c r="R6682" s="44">
        <v>0.125</v>
      </c>
      <c r="S6682" s="44">
        <v>0.05</v>
      </c>
      <c r="T6682" s="39"/>
      <c r="U6682" s="45"/>
      <c r="V6682" s="39">
        <v>4100000</v>
      </c>
      <c r="W6682" s="39">
        <v>512500</v>
      </c>
      <c r="X6682" s="39">
        <v>179375</v>
      </c>
      <c r="Y6682" s="39">
        <v>691875</v>
      </c>
      <c r="Z6682" s="39">
        <v>3408125</v>
      </c>
      <c r="AA6682" s="39" t="s">
        <v>31</v>
      </c>
      <c r="AB6682" s="39" t="s">
        <v>31</v>
      </c>
      <c r="AC6682" s="39">
        <v>2050000</v>
      </c>
      <c r="AD6682" s="39">
        <v>4100000</v>
      </c>
      <c r="AE6682" s="39"/>
    </row>
    <row r="6683" spans="1:31" ht="12.75" x14ac:dyDescent="0.25">
      <c r="A6683" s="40" t="str">
        <f>IF(nota[[#This Row],[FAKTUR]]="","",ROW())</f>
        <v/>
      </c>
      <c r="B6683" s="40">
        <f>IF(nota[[#This Row],[NAMA BARANG]]="","",IF(nota[[#This Row],[ID]]="",B6682,nota[[#This Row],[ID]]))</f>
        <v>6681</v>
      </c>
      <c r="C6683" s="40" t="str">
        <f>IF(nota[[#This Row],[ID]]="",C6682,nota[[#This Row],[SUPPLIER]])</f>
        <v>ATALI MAKMUR</v>
      </c>
      <c r="D6683" s="41"/>
      <c r="E6683" s="42"/>
      <c r="F6683" s="42"/>
      <c r="G6683" s="42"/>
      <c r="H6683" s="42"/>
      <c r="I6683" s="41"/>
      <c r="J6683" s="42"/>
      <c r="K6683" s="42" t="s">
        <v>396</v>
      </c>
      <c r="L6683" s="43">
        <v>1</v>
      </c>
      <c r="M6683" s="39">
        <v>5</v>
      </c>
      <c r="N6683" s="42" t="s">
        <v>511</v>
      </c>
      <c r="O6683" s="39">
        <v>214000</v>
      </c>
      <c r="P6683" s="39"/>
      <c r="Q6683" s="42" t="s">
        <v>3841</v>
      </c>
      <c r="R6683" s="44">
        <v>0.125</v>
      </c>
      <c r="S6683" s="44">
        <v>0.05</v>
      </c>
      <c r="T6683" s="39"/>
      <c r="U6683" s="45"/>
      <c r="V6683" s="39">
        <v>1070000</v>
      </c>
      <c r="W6683" s="39">
        <v>133750</v>
      </c>
      <c r="X6683" s="39">
        <v>46812.5</v>
      </c>
      <c r="Y6683" s="39">
        <v>180562.5</v>
      </c>
      <c r="Z6683" s="39">
        <v>889437.5</v>
      </c>
      <c r="AA6683" s="39" t="s">
        <v>31</v>
      </c>
      <c r="AB6683" s="39" t="s">
        <v>31</v>
      </c>
      <c r="AC6683" s="39">
        <v>1070000</v>
      </c>
      <c r="AD6683" s="39">
        <v>1070000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6681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5445</v>
      </c>
      <c r="L6684" s="43">
        <v>2</v>
      </c>
      <c r="M6684" s="39">
        <v>1000</v>
      </c>
      <c r="N6684" s="42" t="s">
        <v>3126</v>
      </c>
      <c r="O6684" s="39">
        <v>4300</v>
      </c>
      <c r="P6684" s="39"/>
      <c r="Q6684" s="42" t="s">
        <v>3941</v>
      </c>
      <c r="R6684" s="44">
        <v>0.125</v>
      </c>
      <c r="S6684" s="44">
        <v>0.05</v>
      </c>
      <c r="T6684" s="39"/>
      <c r="U6684" s="45"/>
      <c r="V6684" s="39">
        <v>4300000</v>
      </c>
      <c r="W6684" s="39">
        <v>537500</v>
      </c>
      <c r="X6684" s="39">
        <v>188125</v>
      </c>
      <c r="Y6684" s="39">
        <v>725625</v>
      </c>
      <c r="Z6684" s="39">
        <v>3574375</v>
      </c>
      <c r="AA6684" s="39" t="s">
        <v>31</v>
      </c>
      <c r="AB6684" s="39" t="s">
        <v>31</v>
      </c>
      <c r="AC6684" s="39">
        <v>2150000</v>
      </c>
      <c r="AD6684" s="39">
        <v>4300000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6681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1165</v>
      </c>
      <c r="L6685" s="43">
        <v>5</v>
      </c>
      <c r="M6685" s="39">
        <v>720</v>
      </c>
      <c r="N6685" s="42" t="s">
        <v>2004</v>
      </c>
      <c r="O6685" s="39">
        <v>10600</v>
      </c>
      <c r="P6685" s="39"/>
      <c r="Q6685" s="42" t="s">
        <v>3566</v>
      </c>
      <c r="R6685" s="44">
        <v>0.125</v>
      </c>
      <c r="S6685" s="44">
        <v>0.05</v>
      </c>
      <c r="T6685" s="39"/>
      <c r="U6685" s="45"/>
      <c r="V6685" s="39">
        <v>7632000</v>
      </c>
      <c r="W6685" s="39">
        <v>954000</v>
      </c>
      <c r="X6685" s="39">
        <v>333900</v>
      </c>
      <c r="Y6685" s="39">
        <v>1287900</v>
      </c>
      <c r="Z6685" s="39">
        <v>6344100</v>
      </c>
      <c r="AA6685" s="39" t="s">
        <v>31</v>
      </c>
      <c r="AB6685" s="39" t="s">
        <v>31</v>
      </c>
      <c r="AC6685" s="39">
        <v>1526400</v>
      </c>
      <c r="AD6685" s="39">
        <v>7632000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6681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120</v>
      </c>
      <c r="L6686" s="43">
        <v>1</v>
      </c>
      <c r="M6686" s="39">
        <v>216</v>
      </c>
      <c r="N6686" s="42" t="s">
        <v>511</v>
      </c>
      <c r="O6686" s="39">
        <v>4900</v>
      </c>
      <c r="P6686" s="39"/>
      <c r="Q6686" s="42" t="s">
        <v>4964</v>
      </c>
      <c r="R6686" s="44">
        <v>0.125</v>
      </c>
      <c r="S6686" s="44">
        <v>0.05</v>
      </c>
      <c r="T6686" s="39">
        <v>8687033</v>
      </c>
      <c r="U6686" s="45"/>
      <c r="V6686" s="39">
        <v>1058400</v>
      </c>
      <c r="W6686" s="39">
        <v>132300</v>
      </c>
      <c r="X6686" s="39">
        <v>46305</v>
      </c>
      <c r="Y6686" s="39">
        <v>178605</v>
      </c>
      <c r="Z6686" s="39">
        <v>879795</v>
      </c>
      <c r="AA6686" s="39">
        <v>14667600.5</v>
      </c>
      <c r="AB6686" s="39">
        <v>20772799.5</v>
      </c>
      <c r="AC6686" s="39">
        <v>1058400</v>
      </c>
      <c r="AD6686" s="39">
        <v>1058400</v>
      </c>
      <c r="AE6686" s="39"/>
    </row>
    <row r="6687" spans="1:31" ht="12.75" x14ac:dyDescent="0.25">
      <c r="A6687" s="40" t="str">
        <f>IF(nota[[#This Row],[FAKTUR]]="","",ROW())</f>
        <v/>
      </c>
      <c r="B6687" s="40" t="str">
        <f>IF(nota[[#This Row],[NAMA BARANG]]="","",IF(nota[[#This Row],[ID]]="",B6686,nota[[#This Row],[ID]]))</f>
        <v/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/>
      <c r="L6687" s="43"/>
      <c r="M6687" s="39"/>
      <c r="N6687" s="42"/>
      <c r="O6687" s="39"/>
      <c r="P6687" s="39"/>
      <c r="Q6687" s="42"/>
      <c r="R6687" s="44"/>
      <c r="S6687" s="44"/>
      <c r="T6687" s="39"/>
      <c r="U6687" s="45"/>
      <c r="V6687" s="39" t="s">
        <v>31</v>
      </c>
      <c r="W6687" s="39" t="s">
        <v>31</v>
      </c>
      <c r="X6687" s="39" t="s">
        <v>31</v>
      </c>
      <c r="Y6687" s="39" t="s">
        <v>31</v>
      </c>
      <c r="Z6687" s="39" t="s">
        <v>31</v>
      </c>
      <c r="AA6687" s="39" t="s">
        <v>31</v>
      </c>
      <c r="AB6687" s="39" t="s">
        <v>31</v>
      </c>
      <c r="AC6687" s="39" t="s">
        <v>31</v>
      </c>
      <c r="AD6687" s="39" t="s">
        <v>31</v>
      </c>
      <c r="AE6687" s="39"/>
    </row>
    <row r="6688" spans="1:31" ht="12.75" x14ac:dyDescent="0.25">
      <c r="A6688" s="40">
        <f>IF(nota[[#This Row],[FAKTUR]]="","",ROW())</f>
        <v>6688</v>
      </c>
      <c r="B6688" s="40">
        <f>IF(nota[[#This Row],[NAMA BARANG]]="","",IF(nota[[#This Row],[ID]]="",B6687,nota[[#This Row],[ID]]))</f>
        <v>6688</v>
      </c>
      <c r="C6688" s="40" t="str">
        <f>IF(nota[[#This Row],[ID]]="",C6687,nota[[#This Row],[SUPPLIER]])</f>
        <v>ATALI MAKMUR</v>
      </c>
      <c r="D6688" s="41"/>
      <c r="E6688" s="42" t="s">
        <v>109</v>
      </c>
      <c r="F6688" s="42" t="s">
        <v>58</v>
      </c>
      <c r="G6688" s="42" t="s">
        <v>5446</v>
      </c>
      <c r="H6688" s="42"/>
      <c r="I6688" s="41">
        <v>44844</v>
      </c>
      <c r="J6688" s="42"/>
      <c r="K6688" s="42" t="s">
        <v>423</v>
      </c>
      <c r="L6688" s="43">
        <v>2</v>
      </c>
      <c r="M6688" s="39">
        <v>288</v>
      </c>
      <c r="N6688" s="42" t="s">
        <v>2004</v>
      </c>
      <c r="O6688" s="39">
        <v>11900</v>
      </c>
      <c r="P6688" s="39"/>
      <c r="Q6688" s="42" t="s">
        <v>3566</v>
      </c>
      <c r="R6688" s="44">
        <v>0.125</v>
      </c>
      <c r="S6688" s="44">
        <v>0.05</v>
      </c>
      <c r="T6688" s="39"/>
      <c r="U6688" s="45"/>
      <c r="V6688" s="39">
        <v>3427200</v>
      </c>
      <c r="W6688" s="39">
        <v>428400</v>
      </c>
      <c r="X6688" s="39">
        <v>149940</v>
      </c>
      <c r="Y6688" s="39">
        <v>578340</v>
      </c>
      <c r="Z6688" s="39">
        <v>2848860</v>
      </c>
      <c r="AA6688" s="39" t="s">
        <v>31</v>
      </c>
      <c r="AB6688" s="39" t="s">
        <v>31</v>
      </c>
      <c r="AC6688" s="39">
        <v>1713600</v>
      </c>
      <c r="AD6688" s="39">
        <v>3427200</v>
      </c>
      <c r="AE6688" s="39"/>
    </row>
    <row r="6689" spans="1:31" ht="12.75" x14ac:dyDescent="0.25">
      <c r="A6689" s="40" t="str">
        <f>IF(nota[[#This Row],[FAKTUR]]="","",ROW())</f>
        <v/>
      </c>
      <c r="B6689" s="40">
        <f>IF(nota[[#This Row],[NAMA BARANG]]="","",IF(nota[[#This Row],[ID]]="",B6688,nota[[#This Row],[ID]]))</f>
        <v>6688</v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 t="s">
        <v>746</v>
      </c>
      <c r="L6689" s="43">
        <v>2</v>
      </c>
      <c r="M6689" s="39">
        <v>144</v>
      </c>
      <c r="N6689" s="42" t="s">
        <v>2004</v>
      </c>
      <c r="O6689" s="39">
        <v>23000</v>
      </c>
      <c r="P6689" s="39"/>
      <c r="Q6689" s="42" t="s">
        <v>3237</v>
      </c>
      <c r="R6689" s="44">
        <v>0.125</v>
      </c>
      <c r="S6689" s="44">
        <v>0.05</v>
      </c>
      <c r="T6689" s="39"/>
      <c r="U6689" s="45"/>
      <c r="V6689" s="39">
        <v>3312000</v>
      </c>
      <c r="W6689" s="39">
        <v>414000</v>
      </c>
      <c r="X6689" s="39">
        <v>144900</v>
      </c>
      <c r="Y6689" s="39">
        <v>558900</v>
      </c>
      <c r="Z6689" s="39">
        <v>2753100</v>
      </c>
      <c r="AA6689" s="39" t="s">
        <v>31</v>
      </c>
      <c r="AB6689" s="39" t="s">
        <v>31</v>
      </c>
      <c r="AC6689" s="39">
        <v>1656000</v>
      </c>
      <c r="AD6689" s="39">
        <v>3312000</v>
      </c>
      <c r="AE6689" s="39"/>
    </row>
    <row r="6690" spans="1:31" ht="12.75" x14ac:dyDescent="0.25">
      <c r="A6690" s="40" t="str">
        <f>IF(nota[[#This Row],[FAKTUR]]="","",ROW())</f>
        <v/>
      </c>
      <c r="B6690" s="40">
        <f>IF(nota[[#This Row],[NAMA BARANG]]="","",IF(nota[[#This Row],[ID]]="",B6689,nota[[#This Row],[ID]]))</f>
        <v>6688</v>
      </c>
      <c r="C6690" s="40" t="str">
        <f>IF(nota[[#This Row],[ID]]="",C6689,nota[[#This Row],[SUPPLIER]])</f>
        <v>ATALI MAKMUR</v>
      </c>
      <c r="D6690" s="41"/>
      <c r="E6690" s="42"/>
      <c r="F6690" s="42"/>
      <c r="G6690" s="42"/>
      <c r="H6690" s="42"/>
      <c r="I6690" s="41"/>
      <c r="J6690" s="42"/>
      <c r="K6690" s="42" t="s">
        <v>1769</v>
      </c>
      <c r="L6690" s="43">
        <v>1</v>
      </c>
      <c r="M6690" s="39">
        <v>24</v>
      </c>
      <c r="N6690" s="42" t="s">
        <v>2004</v>
      </c>
      <c r="O6690" s="39">
        <v>58900</v>
      </c>
      <c r="P6690" s="39"/>
      <c r="Q6690" s="42" t="s">
        <v>3677</v>
      </c>
      <c r="R6690" s="44">
        <v>0.125</v>
      </c>
      <c r="S6690" s="44">
        <v>0.05</v>
      </c>
      <c r="T6690" s="39"/>
      <c r="U6690" s="45"/>
      <c r="V6690" s="39">
        <v>1413600</v>
      </c>
      <c r="W6690" s="39">
        <v>176700</v>
      </c>
      <c r="X6690" s="39">
        <v>61845</v>
      </c>
      <c r="Y6690" s="39">
        <v>238545</v>
      </c>
      <c r="Z6690" s="39">
        <v>1175055</v>
      </c>
      <c r="AA6690" s="39" t="s">
        <v>31</v>
      </c>
      <c r="AB6690" s="39" t="s">
        <v>31</v>
      </c>
      <c r="AC6690" s="39">
        <v>1413600</v>
      </c>
      <c r="AD6690" s="39">
        <v>1413600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6688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1213</v>
      </c>
      <c r="L6691" s="43">
        <v>3</v>
      </c>
      <c r="M6691" s="39">
        <v>150</v>
      </c>
      <c r="N6691" s="42" t="s">
        <v>1112</v>
      </c>
      <c r="O6691" s="39">
        <v>28300</v>
      </c>
      <c r="P6691" s="39"/>
      <c r="Q6691" s="42" t="s">
        <v>4142</v>
      </c>
      <c r="R6691" s="44">
        <v>0.125</v>
      </c>
      <c r="S6691" s="44">
        <v>0.05</v>
      </c>
      <c r="T6691" s="39"/>
      <c r="U6691" s="45"/>
      <c r="V6691" s="39">
        <v>4245000</v>
      </c>
      <c r="W6691" s="39">
        <v>530625</v>
      </c>
      <c r="X6691" s="39">
        <v>185718.75</v>
      </c>
      <c r="Y6691" s="39">
        <v>716343.75</v>
      </c>
      <c r="Z6691" s="39">
        <v>3528656.25</v>
      </c>
      <c r="AA6691" s="39" t="s">
        <v>31</v>
      </c>
      <c r="AB6691" s="39" t="s">
        <v>31</v>
      </c>
      <c r="AC6691" s="39">
        <v>1415000</v>
      </c>
      <c r="AD6691" s="39">
        <v>4245000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6688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790</v>
      </c>
      <c r="L6692" s="43">
        <v>2</v>
      </c>
      <c r="M6692" s="39">
        <v>100</v>
      </c>
      <c r="N6692" s="42" t="s">
        <v>1112</v>
      </c>
      <c r="O6692" s="39">
        <v>28300</v>
      </c>
      <c r="P6692" s="39"/>
      <c r="Q6692" s="42" t="s">
        <v>4142</v>
      </c>
      <c r="R6692" s="44">
        <v>0.125</v>
      </c>
      <c r="S6692" s="44">
        <v>0.05</v>
      </c>
      <c r="T6692" s="39"/>
      <c r="U6692" s="45"/>
      <c r="V6692" s="39">
        <v>2830000</v>
      </c>
      <c r="W6692" s="39">
        <v>353750</v>
      </c>
      <c r="X6692" s="39">
        <v>123812.5</v>
      </c>
      <c r="Y6692" s="39">
        <v>477562.5</v>
      </c>
      <c r="Z6692" s="39">
        <v>2352437.5</v>
      </c>
      <c r="AA6692" s="39" t="s">
        <v>31</v>
      </c>
      <c r="AB6692" s="39" t="s">
        <v>31</v>
      </c>
      <c r="AC6692" s="39">
        <v>1415000</v>
      </c>
      <c r="AD6692" s="39">
        <v>2830000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6688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5447</v>
      </c>
      <c r="L6693" s="43">
        <v>1</v>
      </c>
      <c r="M6693" s="39">
        <v>50</v>
      </c>
      <c r="N6693" s="42" t="s">
        <v>1112</v>
      </c>
      <c r="O6693" s="39">
        <v>34100</v>
      </c>
      <c r="P6693" s="39"/>
      <c r="Q6693" s="42" t="s">
        <v>4141</v>
      </c>
      <c r="R6693" s="44">
        <v>0.125</v>
      </c>
      <c r="S6693" s="44">
        <v>0.05</v>
      </c>
      <c r="T6693" s="39"/>
      <c r="U6693" s="45"/>
      <c r="V6693" s="39">
        <v>1705000</v>
      </c>
      <c r="W6693" s="39">
        <v>213125</v>
      </c>
      <c r="X6693" s="39">
        <v>74593.75</v>
      </c>
      <c r="Y6693" s="39">
        <v>287718.75</v>
      </c>
      <c r="Z6693" s="39">
        <v>1417281.25</v>
      </c>
      <c r="AA6693" s="39">
        <v>2857410</v>
      </c>
      <c r="AB6693" s="39">
        <v>14075390</v>
      </c>
      <c r="AC6693" s="39">
        <v>1705000</v>
      </c>
      <c r="AD6693" s="39">
        <v>1705000</v>
      </c>
      <c r="AE6693" s="39"/>
    </row>
    <row r="6694" spans="1:31" ht="12.75" x14ac:dyDescent="0.25">
      <c r="A6694" s="40" t="str">
        <f>IF(nota[[#This Row],[FAKTUR]]="","",ROW())</f>
        <v/>
      </c>
      <c r="B6694" s="40" t="str">
        <f>IF(nota[[#This Row],[NAMA BARANG]]="","",IF(nota[[#This Row],[ID]]="",B6693,nota[[#This Row],[ID]]))</f>
        <v/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/>
      <c r="L6694" s="43"/>
      <c r="M6694" s="39"/>
      <c r="N6694" s="42"/>
      <c r="O6694" s="39"/>
      <c r="P6694" s="39"/>
      <c r="Q6694" s="42"/>
      <c r="R6694" s="44"/>
      <c r="S6694" s="44"/>
      <c r="T6694" s="39"/>
      <c r="U6694" s="45"/>
      <c r="V6694" s="39" t="s">
        <v>31</v>
      </c>
      <c r="W6694" s="39" t="s">
        <v>31</v>
      </c>
      <c r="X6694" s="39" t="s">
        <v>31</v>
      </c>
      <c r="Y6694" s="39" t="s">
        <v>31</v>
      </c>
      <c r="Z6694" s="39" t="s">
        <v>31</v>
      </c>
      <c r="AA6694" s="39" t="s">
        <v>31</v>
      </c>
      <c r="AB6694" s="39" t="s">
        <v>31</v>
      </c>
      <c r="AC6694" s="39" t="s">
        <v>31</v>
      </c>
      <c r="AD6694" s="39" t="s">
        <v>31</v>
      </c>
      <c r="AE6694" s="39"/>
    </row>
    <row r="6695" spans="1:31" ht="12.75" x14ac:dyDescent="0.25">
      <c r="A6695" s="40">
        <f>IF(nota[[#This Row],[FAKTUR]]="","",ROW())</f>
        <v>6695</v>
      </c>
      <c r="B6695" s="40">
        <f>IF(nota[[#This Row],[NAMA BARANG]]="","",IF(nota[[#This Row],[ID]]="",B6694,nota[[#This Row],[ID]]))</f>
        <v>6695</v>
      </c>
      <c r="C6695" s="40" t="str">
        <f>IF(nota[[#This Row],[ID]]="",C6694,nota[[#This Row],[SUPPLIER]])</f>
        <v>KENKO SINAR INDONESIA</v>
      </c>
      <c r="D6695" s="41"/>
      <c r="E6695" s="42" t="s">
        <v>57</v>
      </c>
      <c r="F6695" s="42" t="s">
        <v>58</v>
      </c>
      <c r="G6695" s="42" t="s">
        <v>5448</v>
      </c>
      <c r="H6695" s="42" t="s">
        <v>5449</v>
      </c>
      <c r="I6695" s="41">
        <v>44845</v>
      </c>
      <c r="J6695" s="42"/>
      <c r="K6695" s="42" t="s">
        <v>547</v>
      </c>
      <c r="L6695" s="43">
        <v>3</v>
      </c>
      <c r="M6695" s="39"/>
      <c r="N6695" s="42"/>
      <c r="O6695" s="39"/>
      <c r="P6695" s="39">
        <v>2088000</v>
      </c>
      <c r="Q6695" s="42" t="s">
        <v>3556</v>
      </c>
      <c r="R6695" s="44">
        <v>0.17</v>
      </c>
      <c r="S6695" s="44"/>
      <c r="T6695" s="39"/>
      <c r="U6695" s="45"/>
      <c r="V6695" s="39">
        <v>6264000</v>
      </c>
      <c r="W6695" s="39">
        <v>1064880</v>
      </c>
      <c r="X6695" s="39">
        <v>0</v>
      </c>
      <c r="Y6695" s="39">
        <v>1064880</v>
      </c>
      <c r="Z6695" s="39">
        <v>5199120</v>
      </c>
      <c r="AA6695" s="39" t="s">
        <v>31</v>
      </c>
      <c r="AB6695" s="39" t="s">
        <v>31</v>
      </c>
      <c r="AC6695" s="39">
        <v>2088000</v>
      </c>
      <c r="AD6695" s="39" t="s">
        <v>31</v>
      </c>
      <c r="AE6695" s="39"/>
    </row>
    <row r="6696" spans="1:31" ht="12.75" x14ac:dyDescent="0.25">
      <c r="A6696" s="40" t="str">
        <f>IF(nota[[#This Row],[FAKTUR]]="","",ROW())</f>
        <v/>
      </c>
      <c r="B6696" s="40">
        <f>IF(nota[[#This Row],[NAMA BARANG]]="","",IF(nota[[#This Row],[ID]]="",B6695,nota[[#This Row],[ID]]))</f>
        <v>6695</v>
      </c>
      <c r="C6696" s="40" t="str">
        <f>IF(nota[[#This Row],[ID]]="",C6695,nota[[#This Row],[SUPPLIER]])</f>
        <v>KENKO SINAR INDONESIA</v>
      </c>
      <c r="D6696" s="41"/>
      <c r="E6696" s="42"/>
      <c r="F6696" s="42"/>
      <c r="G6696" s="42"/>
      <c r="H6696" s="42"/>
      <c r="I6696" s="41"/>
      <c r="J6696" s="42"/>
      <c r="K6696" s="42" t="s">
        <v>3480</v>
      </c>
      <c r="L6696" s="43">
        <v>2</v>
      </c>
      <c r="M6696" s="39"/>
      <c r="N6696" s="42"/>
      <c r="O6696" s="39"/>
      <c r="P6696" s="39">
        <v>1944000</v>
      </c>
      <c r="Q6696" s="42" t="s">
        <v>3907</v>
      </c>
      <c r="R6696" s="44">
        <v>0.17</v>
      </c>
      <c r="S6696" s="44"/>
      <c r="T6696" s="39"/>
      <c r="U6696" s="45"/>
      <c r="V6696" s="39">
        <v>3888000</v>
      </c>
      <c r="W6696" s="39">
        <v>660960</v>
      </c>
      <c r="X6696" s="39">
        <v>0</v>
      </c>
      <c r="Y6696" s="39">
        <v>660960</v>
      </c>
      <c r="Z6696" s="39">
        <v>3227040</v>
      </c>
      <c r="AA6696" s="39" t="s">
        <v>31</v>
      </c>
      <c r="AB6696" s="39" t="s">
        <v>31</v>
      </c>
      <c r="AC6696" s="39">
        <v>1944000</v>
      </c>
      <c r="AD6696" s="39" t="s">
        <v>31</v>
      </c>
      <c r="AE6696" s="39"/>
    </row>
    <row r="6697" spans="1:31" ht="12.75" x14ac:dyDescent="0.25">
      <c r="A6697" s="40" t="str">
        <f>IF(nota[[#This Row],[FAKTUR]]="","",ROW())</f>
        <v/>
      </c>
      <c r="B6697" s="40">
        <f>IF(nota[[#This Row],[NAMA BARANG]]="","",IF(nota[[#This Row],[ID]]="",B6696,nota[[#This Row],[ID]]))</f>
        <v>6695</v>
      </c>
      <c r="C6697" s="40" t="str">
        <f>IF(nota[[#This Row],[ID]]="",C6696,nota[[#This Row],[SUPPLIER]])</f>
        <v>KENKO SINAR INDONESIA</v>
      </c>
      <c r="D6697" s="41"/>
      <c r="E6697" s="42"/>
      <c r="F6697" s="42"/>
      <c r="G6697" s="42"/>
      <c r="H6697" s="42"/>
      <c r="I6697" s="41"/>
      <c r="J6697" s="42"/>
      <c r="K6697" s="42" t="s">
        <v>3481</v>
      </c>
      <c r="L6697" s="43">
        <v>2</v>
      </c>
      <c r="M6697" s="39"/>
      <c r="N6697" s="42"/>
      <c r="O6697" s="39"/>
      <c r="P6697" s="39">
        <v>1632000</v>
      </c>
      <c r="Q6697" s="42" t="s">
        <v>3569</v>
      </c>
      <c r="R6697" s="44">
        <v>0.17</v>
      </c>
      <c r="S6697" s="44"/>
      <c r="T6697" s="39"/>
      <c r="U6697" s="45"/>
      <c r="V6697" s="39">
        <v>3264000</v>
      </c>
      <c r="W6697" s="39">
        <v>554880</v>
      </c>
      <c r="X6697" s="39">
        <v>0</v>
      </c>
      <c r="Y6697" s="39">
        <v>554880</v>
      </c>
      <c r="Z6697" s="39">
        <v>2709120</v>
      </c>
      <c r="AA6697" s="39" t="s">
        <v>31</v>
      </c>
      <c r="AB6697" s="39" t="s">
        <v>31</v>
      </c>
      <c r="AC6697" s="39">
        <v>1632000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6695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2084</v>
      </c>
      <c r="L6698" s="43">
        <v>1</v>
      </c>
      <c r="M6698" s="39"/>
      <c r="N6698" s="42"/>
      <c r="O6698" s="39"/>
      <c r="P6698" s="39">
        <v>1710000</v>
      </c>
      <c r="Q6698" s="42" t="s">
        <v>3933</v>
      </c>
      <c r="R6698" s="44">
        <v>0.17</v>
      </c>
      <c r="S6698" s="44"/>
      <c r="T6698" s="39"/>
      <c r="U6698" s="45"/>
      <c r="V6698" s="39">
        <v>1710000</v>
      </c>
      <c r="W6698" s="39">
        <v>290700</v>
      </c>
      <c r="X6698" s="39">
        <v>0</v>
      </c>
      <c r="Y6698" s="39">
        <v>290700</v>
      </c>
      <c r="Z6698" s="39">
        <v>1419300</v>
      </c>
      <c r="AA6698" s="39" t="s">
        <v>31</v>
      </c>
      <c r="AB6698" s="39" t="s">
        <v>31</v>
      </c>
      <c r="AC6698" s="39">
        <v>1710000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6695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2077</v>
      </c>
      <c r="L6699" s="43">
        <v>1</v>
      </c>
      <c r="M6699" s="39"/>
      <c r="N6699" s="42"/>
      <c r="O6699" s="39"/>
      <c r="P6699" s="39">
        <v>1656000</v>
      </c>
      <c r="Q6699" s="42" t="s">
        <v>3677</v>
      </c>
      <c r="R6699" s="44">
        <v>0.17</v>
      </c>
      <c r="S6699" s="44"/>
      <c r="T6699" s="39"/>
      <c r="U6699" s="45"/>
      <c r="V6699" s="39">
        <v>1656000</v>
      </c>
      <c r="W6699" s="39">
        <v>281520</v>
      </c>
      <c r="X6699" s="39">
        <v>0</v>
      </c>
      <c r="Y6699" s="39">
        <v>281520</v>
      </c>
      <c r="Z6699" s="39">
        <v>1374480</v>
      </c>
      <c r="AA6699" s="39" t="s">
        <v>31</v>
      </c>
      <c r="AB6699" s="39" t="s">
        <v>31</v>
      </c>
      <c r="AC6699" s="39">
        <v>1656000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6695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2078</v>
      </c>
      <c r="L6700" s="43">
        <v>1</v>
      </c>
      <c r="M6700" s="39"/>
      <c r="N6700" s="42"/>
      <c r="O6700" s="39"/>
      <c r="P6700" s="39">
        <v>1824000</v>
      </c>
      <c r="Q6700" s="42" t="s">
        <v>3677</v>
      </c>
      <c r="R6700" s="44">
        <v>0.17</v>
      </c>
      <c r="S6700" s="44"/>
      <c r="T6700" s="39"/>
      <c r="U6700" s="45"/>
      <c r="V6700" s="39">
        <v>1824000</v>
      </c>
      <c r="W6700" s="39">
        <v>310080</v>
      </c>
      <c r="X6700" s="39">
        <v>0</v>
      </c>
      <c r="Y6700" s="39">
        <v>310080</v>
      </c>
      <c r="Z6700" s="39">
        <v>1513920</v>
      </c>
      <c r="AA6700" s="39" t="s">
        <v>31</v>
      </c>
      <c r="AB6700" s="39" t="s">
        <v>31</v>
      </c>
      <c r="AC6700" s="39">
        <v>1824000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6695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5450</v>
      </c>
      <c r="L6701" s="43">
        <v>2</v>
      </c>
      <c r="M6701" s="39"/>
      <c r="N6701" s="42"/>
      <c r="O6701" s="39"/>
      <c r="P6701" s="39">
        <v>3888000</v>
      </c>
      <c r="Q6701" s="42" t="s">
        <v>3556</v>
      </c>
      <c r="R6701" s="44">
        <v>0.17</v>
      </c>
      <c r="S6701" s="44"/>
      <c r="T6701" s="39"/>
      <c r="U6701" s="45"/>
      <c r="V6701" s="39">
        <v>7776000</v>
      </c>
      <c r="W6701" s="39">
        <v>1321920</v>
      </c>
      <c r="X6701" s="39">
        <v>0</v>
      </c>
      <c r="Y6701" s="39">
        <v>1321920</v>
      </c>
      <c r="Z6701" s="39">
        <v>6454080</v>
      </c>
      <c r="AA6701" s="39">
        <v>4484940</v>
      </c>
      <c r="AB6701" s="39">
        <v>21897060</v>
      </c>
      <c r="AC6701" s="39">
        <v>3888000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 t="str">
        <f>IF(nota[[#This Row],[NAMA BARANG]]="","",IF(nota[[#This Row],[ID]]="",B6701,nota[[#This Row],[ID]]))</f>
        <v/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/>
      <c r="L6702" s="43"/>
      <c r="M6702" s="39"/>
      <c r="N6702" s="42"/>
      <c r="O6702" s="39"/>
      <c r="P6702" s="39"/>
      <c r="Q6702" s="42"/>
      <c r="R6702" s="44"/>
      <c r="S6702" s="44"/>
      <c r="T6702" s="39"/>
      <c r="U6702" s="45"/>
      <c r="V6702" s="39" t="s">
        <v>31</v>
      </c>
      <c r="W6702" s="39" t="s">
        <v>31</v>
      </c>
      <c r="X6702" s="39" t="s">
        <v>31</v>
      </c>
      <c r="Y6702" s="39" t="s">
        <v>31</v>
      </c>
      <c r="Z6702" s="39" t="s">
        <v>31</v>
      </c>
      <c r="AA6702" s="39" t="s">
        <v>31</v>
      </c>
      <c r="AB6702" s="39" t="s">
        <v>31</v>
      </c>
      <c r="AC6702" s="39" t="s">
        <v>31</v>
      </c>
      <c r="AD6702" s="39" t="s">
        <v>31</v>
      </c>
      <c r="AE6702" s="39"/>
    </row>
    <row r="6703" spans="1:31" ht="12.75" x14ac:dyDescent="0.25">
      <c r="A6703" s="40">
        <f>IF(nota[[#This Row],[FAKTUR]]="","",ROW())</f>
        <v>6703</v>
      </c>
      <c r="B6703" s="40">
        <f>IF(nota[[#This Row],[NAMA BARANG]]="","",IF(nota[[#This Row],[ID]]="",B6702,nota[[#This Row],[ID]]))</f>
        <v>6703</v>
      </c>
      <c r="C6703" s="40" t="str">
        <f>IF(nota[[#This Row],[ID]]="",C6702,nota[[#This Row],[SUPPLIER]])</f>
        <v>KENKO SINAR INDONESIA</v>
      </c>
      <c r="D6703" s="41"/>
      <c r="E6703" s="42" t="s">
        <v>57</v>
      </c>
      <c r="F6703" s="42" t="s">
        <v>58</v>
      </c>
      <c r="G6703" s="42" t="s">
        <v>5451</v>
      </c>
      <c r="H6703" s="42" t="s">
        <v>5452</v>
      </c>
      <c r="I6703" s="41">
        <v>44845</v>
      </c>
      <c r="J6703" s="42"/>
      <c r="K6703" s="42" t="s">
        <v>632</v>
      </c>
      <c r="L6703" s="43">
        <v>3</v>
      </c>
      <c r="M6703" s="39"/>
      <c r="N6703" s="42"/>
      <c r="O6703" s="39"/>
      <c r="P6703" s="39">
        <v>1695600</v>
      </c>
      <c r="Q6703" s="42" t="s">
        <v>3833</v>
      </c>
      <c r="R6703" s="44">
        <v>0.17</v>
      </c>
      <c r="S6703" s="44"/>
      <c r="T6703" s="39"/>
      <c r="U6703" s="45"/>
      <c r="V6703" s="39">
        <v>5086800</v>
      </c>
      <c r="W6703" s="39">
        <v>864756.00000000012</v>
      </c>
      <c r="X6703" s="39">
        <v>0</v>
      </c>
      <c r="Y6703" s="39">
        <v>864756.00000000012</v>
      </c>
      <c r="Z6703" s="39">
        <v>4222044</v>
      </c>
      <c r="AA6703" s="39" t="s">
        <v>31</v>
      </c>
      <c r="AB6703" s="39" t="s">
        <v>31</v>
      </c>
      <c r="AC6703" s="39">
        <v>1695600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>
        <f>IF(nota[[#This Row],[NAMA BARANG]]="","",IF(nota[[#This Row],[ID]]="",B6703,nota[[#This Row],[ID]]))</f>
        <v>6703</v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 t="s">
        <v>2285</v>
      </c>
      <c r="L6704" s="43">
        <v>1</v>
      </c>
      <c r="M6704" s="39"/>
      <c r="N6704" s="42"/>
      <c r="O6704" s="39"/>
      <c r="P6704" s="39">
        <v>2160000</v>
      </c>
      <c r="Q6704" s="42" t="s">
        <v>3740</v>
      </c>
      <c r="R6704" s="44">
        <v>0.17</v>
      </c>
      <c r="S6704" s="44"/>
      <c r="T6704" s="39"/>
      <c r="U6704" s="45"/>
      <c r="V6704" s="39">
        <v>2160000</v>
      </c>
      <c r="W6704" s="39">
        <v>367200</v>
      </c>
      <c r="X6704" s="39">
        <v>0</v>
      </c>
      <c r="Y6704" s="39">
        <v>367200</v>
      </c>
      <c r="Z6704" s="39">
        <v>1792800</v>
      </c>
      <c r="AA6704" s="39" t="s">
        <v>31</v>
      </c>
      <c r="AB6704" s="39" t="s">
        <v>31</v>
      </c>
      <c r="AC6704" s="39">
        <v>2160000</v>
      </c>
      <c r="AD6704" s="39" t="s">
        <v>31</v>
      </c>
      <c r="AE6704" s="39"/>
    </row>
    <row r="6705" spans="1:31" ht="12.75" x14ac:dyDescent="0.25">
      <c r="A6705" s="40" t="str">
        <f>IF(nota[[#This Row],[FAKTUR]]="","",ROW())</f>
        <v/>
      </c>
      <c r="B6705" s="40">
        <f>IF(nota[[#This Row],[NAMA BARANG]]="","",IF(nota[[#This Row],[ID]]="",B6704,nota[[#This Row],[ID]]))</f>
        <v>6703</v>
      </c>
      <c r="C6705" s="40" t="str">
        <f>IF(nota[[#This Row],[ID]]="",C6704,nota[[#This Row],[SUPPLIER]])</f>
        <v>KENKO SINAR INDONESIA</v>
      </c>
      <c r="D6705" s="41"/>
      <c r="E6705" s="42"/>
      <c r="F6705" s="42"/>
      <c r="G6705" s="42"/>
      <c r="H6705" s="42"/>
      <c r="I6705" s="41"/>
      <c r="J6705" s="42"/>
      <c r="K6705" s="42" t="s">
        <v>2867</v>
      </c>
      <c r="L6705" s="43">
        <v>1</v>
      </c>
      <c r="M6705" s="39"/>
      <c r="N6705" s="42"/>
      <c r="O6705" s="39"/>
      <c r="P6705" s="39">
        <v>1560000</v>
      </c>
      <c r="Q6705" s="42" t="s">
        <v>3893</v>
      </c>
      <c r="R6705" s="44">
        <v>0.17</v>
      </c>
      <c r="S6705" s="44"/>
      <c r="T6705" s="39"/>
      <c r="U6705" s="45"/>
      <c r="V6705" s="39">
        <v>1560000</v>
      </c>
      <c r="W6705" s="39">
        <v>265200</v>
      </c>
      <c r="X6705" s="39">
        <v>0</v>
      </c>
      <c r="Y6705" s="39">
        <v>265200</v>
      </c>
      <c r="Z6705" s="39">
        <v>1294800</v>
      </c>
      <c r="AA6705" s="39" t="s">
        <v>31</v>
      </c>
      <c r="AB6705" s="39" t="s">
        <v>31</v>
      </c>
      <c r="AC6705" s="39">
        <v>1560000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6703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3342</v>
      </c>
      <c r="L6706" s="43">
        <v>1</v>
      </c>
      <c r="M6706" s="39"/>
      <c r="N6706" s="42"/>
      <c r="O6706" s="39"/>
      <c r="P6706" s="39">
        <v>6739200</v>
      </c>
      <c r="Q6706" s="42" t="s">
        <v>3830</v>
      </c>
      <c r="R6706" s="44">
        <v>0.17</v>
      </c>
      <c r="S6706" s="44"/>
      <c r="T6706" s="39"/>
      <c r="U6706" s="45"/>
      <c r="V6706" s="39">
        <v>6739200</v>
      </c>
      <c r="W6706" s="39">
        <v>1145664</v>
      </c>
      <c r="X6706" s="39">
        <v>0</v>
      </c>
      <c r="Y6706" s="39">
        <v>1145664</v>
      </c>
      <c r="Z6706" s="39">
        <v>5593536</v>
      </c>
      <c r="AA6706" s="39" t="s">
        <v>31</v>
      </c>
      <c r="AB6706" s="39" t="s">
        <v>31</v>
      </c>
      <c r="AC6706" s="39">
        <v>6739200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6703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1194</v>
      </c>
      <c r="L6707" s="43">
        <v>4</v>
      </c>
      <c r="M6707" s="39"/>
      <c r="N6707" s="42"/>
      <c r="O6707" s="39"/>
      <c r="P6707" s="39">
        <v>860000</v>
      </c>
      <c r="Q6707" s="42" t="s">
        <v>4951</v>
      </c>
      <c r="R6707" s="44">
        <v>0.17</v>
      </c>
      <c r="S6707" s="44"/>
      <c r="T6707" s="39"/>
      <c r="U6707" s="45"/>
      <c r="V6707" s="39">
        <v>3440000</v>
      </c>
      <c r="W6707" s="39">
        <v>584800</v>
      </c>
      <c r="X6707" s="39">
        <v>0</v>
      </c>
      <c r="Y6707" s="39">
        <v>584800</v>
      </c>
      <c r="Z6707" s="39">
        <v>2855200</v>
      </c>
      <c r="AA6707" s="39" t="s">
        <v>31</v>
      </c>
      <c r="AB6707" s="39" t="s">
        <v>31</v>
      </c>
      <c r="AC6707" s="39">
        <v>860000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6703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3726</v>
      </c>
      <c r="L6708" s="43">
        <v>1</v>
      </c>
      <c r="M6708" s="39"/>
      <c r="N6708" s="42"/>
      <c r="O6708" s="39"/>
      <c r="P6708" s="39">
        <v>1069200</v>
      </c>
      <c r="Q6708" s="42" t="s">
        <v>4826</v>
      </c>
      <c r="R6708" s="44">
        <v>0.17</v>
      </c>
      <c r="S6708" s="44"/>
      <c r="T6708" s="39"/>
      <c r="U6708" s="45"/>
      <c r="V6708" s="39">
        <v>1069200</v>
      </c>
      <c r="W6708" s="39">
        <v>181764</v>
      </c>
      <c r="X6708" s="39">
        <v>0</v>
      </c>
      <c r="Y6708" s="39">
        <v>181764</v>
      </c>
      <c r="Z6708" s="39">
        <v>887436</v>
      </c>
      <c r="AA6708" s="39" t="s">
        <v>31</v>
      </c>
      <c r="AB6708" s="39" t="s">
        <v>31</v>
      </c>
      <c r="AC6708" s="39">
        <v>1069200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6703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5417</v>
      </c>
      <c r="L6709" s="43">
        <v>1</v>
      </c>
      <c r="M6709" s="39"/>
      <c r="N6709" s="42"/>
      <c r="O6709" s="39"/>
      <c r="P6709" s="39">
        <v>2160000</v>
      </c>
      <c r="Q6709" s="42" t="s">
        <v>3877</v>
      </c>
      <c r="R6709" s="44">
        <v>0.17</v>
      </c>
      <c r="S6709" s="44"/>
      <c r="T6709" s="39"/>
      <c r="U6709" s="45"/>
      <c r="V6709" s="39">
        <v>2160000</v>
      </c>
      <c r="W6709" s="39">
        <v>367200</v>
      </c>
      <c r="X6709" s="39">
        <v>0</v>
      </c>
      <c r="Y6709" s="39">
        <v>367200</v>
      </c>
      <c r="Z6709" s="39">
        <v>1792800</v>
      </c>
      <c r="AA6709" s="39">
        <v>3776584</v>
      </c>
      <c r="AB6709" s="39">
        <v>18438616</v>
      </c>
      <c r="AC6709" s="39">
        <v>2160000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 t="str">
        <f>IF(nota[[#This Row],[NAMA BARANG]]="","",IF(nota[[#This Row],[ID]]="",B6709,nota[[#This Row],[ID]]))</f>
        <v/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/>
      <c r="L6710" s="43"/>
      <c r="M6710" s="39"/>
      <c r="N6710" s="42"/>
      <c r="O6710" s="39"/>
      <c r="P6710" s="39"/>
      <c r="Q6710" s="42"/>
      <c r="R6710" s="44"/>
      <c r="S6710" s="44"/>
      <c r="T6710" s="39"/>
      <c r="U6710" s="45"/>
      <c r="V6710" s="39" t="s">
        <v>31</v>
      </c>
      <c r="W6710" s="39" t="s">
        <v>31</v>
      </c>
      <c r="X6710" s="39" t="s">
        <v>31</v>
      </c>
      <c r="Y6710" s="39" t="s">
        <v>31</v>
      </c>
      <c r="Z6710" s="39" t="s">
        <v>31</v>
      </c>
      <c r="AA6710" s="39" t="s">
        <v>31</v>
      </c>
      <c r="AB6710" s="39" t="s">
        <v>31</v>
      </c>
      <c r="AC6710" s="39" t="s">
        <v>31</v>
      </c>
      <c r="AD6710" s="39" t="s">
        <v>31</v>
      </c>
      <c r="AE6710" s="39"/>
    </row>
    <row r="6711" spans="1:31" ht="12.75" x14ac:dyDescent="0.25">
      <c r="A6711" s="40">
        <f>IF(nota[[#This Row],[FAKTUR]]="","",ROW())</f>
        <v>6711</v>
      </c>
      <c r="B6711" s="40">
        <f>IF(nota[[#This Row],[NAMA BARANG]]="","",IF(nota[[#This Row],[ID]]="",B6710,nota[[#This Row],[ID]]))</f>
        <v>6711</v>
      </c>
      <c r="C6711" s="40" t="str">
        <f>IF(nota[[#This Row],[ID]]="",C6710,nota[[#This Row],[SUPPLIER]])</f>
        <v>ETJ</v>
      </c>
      <c r="D6711" s="41"/>
      <c r="E6711" s="42" t="s">
        <v>204</v>
      </c>
      <c r="F6711" s="42" t="s">
        <v>28</v>
      </c>
      <c r="G6711" s="42" t="s">
        <v>5453</v>
      </c>
      <c r="H6711" s="42"/>
      <c r="I6711" s="41">
        <v>44844</v>
      </c>
      <c r="J6711" s="42"/>
      <c r="K6711" s="42" t="s">
        <v>5454</v>
      </c>
      <c r="L6711" s="43">
        <v>5</v>
      </c>
      <c r="M6711" s="39">
        <v>600</v>
      </c>
      <c r="N6711" s="42" t="s">
        <v>2004</v>
      </c>
      <c r="O6711" s="39">
        <v>13000</v>
      </c>
      <c r="P6711" s="39"/>
      <c r="Q6711" s="42" t="s">
        <v>5455</v>
      </c>
      <c r="R6711" s="44"/>
      <c r="S6711" s="44"/>
      <c r="T6711" s="39"/>
      <c r="U6711" s="45"/>
      <c r="V6711" s="39">
        <v>7800000</v>
      </c>
      <c r="W6711" s="39">
        <v>0</v>
      </c>
      <c r="X6711" s="39">
        <v>0</v>
      </c>
      <c r="Y6711" s="39">
        <v>0</v>
      </c>
      <c r="Z6711" s="39">
        <v>7800000</v>
      </c>
      <c r="AA6711" s="39" t="s">
        <v>31</v>
      </c>
      <c r="AB6711" s="39" t="s">
        <v>31</v>
      </c>
      <c r="AC6711" s="39">
        <v>1560000</v>
      </c>
      <c r="AD6711" s="39">
        <v>7800000</v>
      </c>
      <c r="AE6711" s="39"/>
    </row>
    <row r="6712" spans="1:31" ht="12.75" x14ac:dyDescent="0.25">
      <c r="A6712" s="40" t="str">
        <f>IF(nota[[#This Row],[FAKTUR]]="","",ROW())</f>
        <v/>
      </c>
      <c r="B6712" s="40">
        <f>IF(nota[[#This Row],[NAMA BARANG]]="","",IF(nota[[#This Row],[ID]]="",B6711,nota[[#This Row],[ID]]))</f>
        <v>6711</v>
      </c>
      <c r="C6712" s="40" t="str">
        <f>IF(nota[[#This Row],[ID]]="",C6711,nota[[#This Row],[SUPPLIER]])</f>
        <v>ETJ</v>
      </c>
      <c r="D6712" s="41"/>
      <c r="E6712" s="42"/>
      <c r="F6712" s="42"/>
      <c r="G6712" s="42"/>
      <c r="H6712" s="42"/>
      <c r="I6712" s="41"/>
      <c r="J6712" s="42"/>
      <c r="K6712" s="42" t="s">
        <v>5456</v>
      </c>
      <c r="L6712" s="43">
        <v>1</v>
      </c>
      <c r="M6712" s="39">
        <v>4000</v>
      </c>
      <c r="N6712" s="42" t="s">
        <v>511</v>
      </c>
      <c r="O6712" s="39">
        <v>625</v>
      </c>
      <c r="P6712" s="39"/>
      <c r="Q6712" s="42" t="s">
        <v>5457</v>
      </c>
      <c r="R6712" s="44"/>
      <c r="S6712" s="44"/>
      <c r="T6712" s="39"/>
      <c r="U6712" s="45"/>
      <c r="V6712" s="39">
        <v>2500000</v>
      </c>
      <c r="W6712" s="39">
        <v>0</v>
      </c>
      <c r="X6712" s="39">
        <v>0</v>
      </c>
      <c r="Y6712" s="39">
        <v>0</v>
      </c>
      <c r="Z6712" s="39">
        <v>2500000</v>
      </c>
      <c r="AA6712" s="39">
        <v>0</v>
      </c>
      <c r="AB6712" s="39">
        <v>10300000</v>
      </c>
      <c r="AC6712" s="39">
        <v>2500000</v>
      </c>
      <c r="AD6712" s="39">
        <v>2500000</v>
      </c>
      <c r="AE6712" s="39"/>
    </row>
    <row r="6713" spans="1:31" ht="12.75" x14ac:dyDescent="0.25">
      <c r="A6713" s="40" t="str">
        <f>IF(nota[[#This Row],[FAKTUR]]="","",ROW())</f>
        <v/>
      </c>
      <c r="B6713" s="40" t="str">
        <f>IF(nota[[#This Row],[NAMA BARANG]]="","",IF(nota[[#This Row],[ID]]="",B6712,nota[[#This Row],[ID]]))</f>
        <v/>
      </c>
      <c r="C6713" s="40" t="str">
        <f>IF(nota[[#This Row],[ID]]="",C6712,nota[[#This Row],[SUPPLIER]])</f>
        <v>ETJ</v>
      </c>
      <c r="D6713" s="41"/>
      <c r="E6713" s="42"/>
      <c r="F6713" s="42"/>
      <c r="G6713" s="42"/>
      <c r="H6713" s="42"/>
      <c r="I6713" s="41"/>
      <c r="J6713" s="42"/>
      <c r="K6713" s="42"/>
      <c r="L6713" s="43"/>
      <c r="M6713" s="39"/>
      <c r="N6713" s="42"/>
      <c r="O6713" s="39"/>
      <c r="P6713" s="39"/>
      <c r="Q6713" s="42"/>
      <c r="R6713" s="44"/>
      <c r="S6713" s="44"/>
      <c r="T6713" s="39"/>
      <c r="U6713" s="45"/>
      <c r="V6713" s="39" t="s">
        <v>31</v>
      </c>
      <c r="W6713" s="39" t="s">
        <v>31</v>
      </c>
      <c r="X6713" s="39" t="s">
        <v>31</v>
      </c>
      <c r="Y6713" s="39" t="s">
        <v>31</v>
      </c>
      <c r="Z6713" s="39" t="s">
        <v>31</v>
      </c>
      <c r="AA6713" s="39" t="s">
        <v>31</v>
      </c>
      <c r="AB6713" s="39" t="s">
        <v>31</v>
      </c>
      <c r="AC6713" s="39" t="s">
        <v>31</v>
      </c>
      <c r="AD6713" s="39" t="s">
        <v>31</v>
      </c>
      <c r="AE6713" s="39"/>
    </row>
    <row r="6714" spans="1:31" ht="12.75" x14ac:dyDescent="0.25">
      <c r="A6714" s="40">
        <f>IF(nota[[#This Row],[FAKTUR]]="","",ROW())</f>
        <v>6714</v>
      </c>
      <c r="B6714" s="40">
        <f>IF(nota[[#This Row],[NAMA BARANG]]="","",IF(nota[[#This Row],[ID]]="",B6713,nota[[#This Row],[ID]]))</f>
        <v>6714</v>
      </c>
      <c r="C6714" s="40" t="str">
        <f>IF(nota[[#This Row],[ID]]="",C6713,nota[[#This Row],[SUPPLIER]])</f>
        <v>BINTANG SAUDARA</v>
      </c>
      <c r="D6714" s="41"/>
      <c r="E6714" s="42" t="s">
        <v>196</v>
      </c>
      <c r="F6714" s="42" t="s">
        <v>28</v>
      </c>
      <c r="G6714" s="42" t="s">
        <v>5458</v>
      </c>
      <c r="H6714" s="42"/>
      <c r="I6714" s="41">
        <v>44840</v>
      </c>
      <c r="J6714" s="42"/>
      <c r="K6714" s="42" t="s">
        <v>3689</v>
      </c>
      <c r="L6714" s="43">
        <v>10</v>
      </c>
      <c r="M6714" s="39">
        <v>120</v>
      </c>
      <c r="N6714" s="42" t="s">
        <v>192</v>
      </c>
      <c r="O6714" s="39">
        <v>82000</v>
      </c>
      <c r="P6714" s="39"/>
      <c r="Q6714" s="42" t="s">
        <v>3690</v>
      </c>
      <c r="R6714" s="44"/>
      <c r="S6714" s="44"/>
      <c r="T6714" s="39"/>
      <c r="U6714" s="45"/>
      <c r="V6714" s="39">
        <v>9840000</v>
      </c>
      <c r="W6714" s="39">
        <v>0</v>
      </c>
      <c r="X6714" s="39">
        <v>0</v>
      </c>
      <c r="Y6714" s="39">
        <v>0</v>
      </c>
      <c r="Z6714" s="39">
        <v>9840000</v>
      </c>
      <c r="AA6714" s="39">
        <v>0</v>
      </c>
      <c r="AB6714" s="39">
        <v>9840000</v>
      </c>
      <c r="AC6714" s="39">
        <v>984000</v>
      </c>
      <c r="AD6714" s="39">
        <v>9840000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BINTANG SAUDARA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PUTRA SURYA MANDIRI</v>
      </c>
      <c r="D6716" s="41"/>
      <c r="E6716" s="42" t="s">
        <v>3697</v>
      </c>
      <c r="F6716" s="42" t="s">
        <v>28</v>
      </c>
      <c r="G6716" s="42" t="s">
        <v>5459</v>
      </c>
      <c r="H6716" s="42"/>
      <c r="I6716" s="41">
        <v>44845</v>
      </c>
      <c r="J6716" s="42"/>
      <c r="K6716" s="42" t="s">
        <v>1653</v>
      </c>
      <c r="L6716" s="43">
        <v>6</v>
      </c>
      <c r="M6716" s="39">
        <v>300</v>
      </c>
      <c r="N6716" s="42" t="s">
        <v>3702</v>
      </c>
      <c r="O6716" s="39">
        <v>75000</v>
      </c>
      <c r="P6716" s="39"/>
      <c r="Q6716" s="42" t="s">
        <v>3703</v>
      </c>
      <c r="R6716" s="44">
        <v>0.2</v>
      </c>
      <c r="S6716" s="44"/>
      <c r="T6716" s="39"/>
      <c r="U6716" s="45"/>
      <c r="V6716" s="39">
        <v>22500000</v>
      </c>
      <c r="W6716" s="39">
        <v>4500000</v>
      </c>
      <c r="X6716" s="39">
        <v>0</v>
      </c>
      <c r="Y6716" s="39">
        <v>4500000</v>
      </c>
      <c r="Z6716" s="39">
        <v>18000000</v>
      </c>
      <c r="AA6716" s="39" t="s">
        <v>31</v>
      </c>
      <c r="AB6716" s="39" t="s">
        <v>31</v>
      </c>
      <c r="AC6716" s="39">
        <v>3750000</v>
      </c>
      <c r="AD6716" s="39">
        <v>22500000</v>
      </c>
      <c r="AE6716" s="39"/>
    </row>
    <row r="6717" spans="1:31" ht="12.75" x14ac:dyDescent="0.25">
      <c r="A6717" s="40" t="str">
        <f>IF(nota[[#This Row],[FAKTUR]]="","",ROW())</f>
        <v/>
      </c>
      <c r="B6717" s="40">
        <f>IF(nota[[#This Row],[NAMA BARANG]]="","",IF(nota[[#This Row],[ID]]="",B6716,nota[[#This Row],[ID]]))</f>
        <v>6716</v>
      </c>
      <c r="C6717" s="40" t="str">
        <f>IF(nota[[#This Row],[ID]]="",C6716,nota[[#This Row],[SUPPLIER]])</f>
        <v>PUTRA SURYA MANDIRI</v>
      </c>
      <c r="D6717" s="41"/>
      <c r="E6717" s="42"/>
      <c r="F6717" s="42"/>
      <c r="G6717" s="42"/>
      <c r="H6717" s="42"/>
      <c r="I6717" s="41"/>
      <c r="J6717" s="42"/>
      <c r="K6717" s="42" t="s">
        <v>5460</v>
      </c>
      <c r="L6717" s="43">
        <v>2</v>
      </c>
      <c r="M6717" s="39">
        <v>100</v>
      </c>
      <c r="N6717" s="42" t="s">
        <v>3702</v>
      </c>
      <c r="O6717" s="39">
        <v>125000</v>
      </c>
      <c r="P6717" s="39"/>
      <c r="Q6717" s="42" t="s">
        <v>3703</v>
      </c>
      <c r="R6717" s="44">
        <v>0.2</v>
      </c>
      <c r="S6717" s="44"/>
      <c r="T6717" s="39"/>
      <c r="U6717" s="45"/>
      <c r="V6717" s="39">
        <v>12500000</v>
      </c>
      <c r="W6717" s="39">
        <v>2500000</v>
      </c>
      <c r="X6717" s="39">
        <v>0</v>
      </c>
      <c r="Y6717" s="39">
        <v>2500000</v>
      </c>
      <c r="Z6717" s="39">
        <v>10000000</v>
      </c>
      <c r="AA6717" s="39" t="s">
        <v>31</v>
      </c>
      <c r="AB6717" s="39" t="s">
        <v>31</v>
      </c>
      <c r="AC6717" s="39">
        <v>6250000</v>
      </c>
      <c r="AD6717" s="39">
        <v>12500000</v>
      </c>
      <c r="AE6717" s="39"/>
    </row>
    <row r="6718" spans="1:31" ht="12.75" x14ac:dyDescent="0.25">
      <c r="A6718" s="40" t="str">
        <f>IF(nota[[#This Row],[FAKTUR]]="","",ROW())</f>
        <v/>
      </c>
      <c r="B6718" s="40">
        <f>IF(nota[[#This Row],[NAMA BARANG]]="","",IF(nota[[#This Row],[ID]]="",B6717,nota[[#This Row],[ID]]))</f>
        <v>6716</v>
      </c>
      <c r="C6718" s="40" t="str">
        <f>IF(nota[[#This Row],[ID]]="",C6717,nota[[#This Row],[SUPPLIER]])</f>
        <v>PUTRA SURYA MANDIRI</v>
      </c>
      <c r="D6718" s="41"/>
      <c r="E6718" s="42"/>
      <c r="F6718" s="42"/>
      <c r="G6718" s="42"/>
      <c r="H6718" s="42"/>
      <c r="I6718" s="41"/>
      <c r="J6718" s="42"/>
      <c r="K6718" s="42" t="s">
        <v>5461</v>
      </c>
      <c r="L6718" s="43">
        <v>2</v>
      </c>
      <c r="M6718" s="39">
        <v>100</v>
      </c>
      <c r="N6718" s="42" t="s">
        <v>3702</v>
      </c>
      <c r="O6718" s="39">
        <v>125000</v>
      </c>
      <c r="P6718" s="39"/>
      <c r="Q6718" s="42" t="s">
        <v>3703</v>
      </c>
      <c r="R6718" s="44">
        <v>0.2</v>
      </c>
      <c r="S6718" s="44"/>
      <c r="T6718" s="39"/>
      <c r="U6718" s="45"/>
      <c r="V6718" s="39">
        <v>12500000</v>
      </c>
      <c r="W6718" s="39">
        <v>2500000</v>
      </c>
      <c r="X6718" s="39">
        <v>0</v>
      </c>
      <c r="Y6718" s="39">
        <v>2500000</v>
      </c>
      <c r="Z6718" s="39">
        <v>10000000</v>
      </c>
      <c r="AA6718" s="39">
        <v>9500000</v>
      </c>
      <c r="AB6718" s="39">
        <v>38000000</v>
      </c>
      <c r="AC6718" s="39">
        <v>6250000</v>
      </c>
      <c r="AD6718" s="39">
        <v>12500000</v>
      </c>
      <c r="AE6718" s="39"/>
    </row>
    <row r="6719" spans="1:31" ht="12.75" x14ac:dyDescent="0.25">
      <c r="A6719" s="40" t="str">
        <f>IF(nota[[#This Row],[FAKTUR]]="","",ROW())</f>
        <v/>
      </c>
      <c r="B6719" s="40" t="str">
        <f>IF(nota[[#This Row],[NAMA BARANG]]="","",IF(nota[[#This Row],[ID]]="",B6718,nota[[#This Row],[ID]]))</f>
        <v/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/>
      <c r="L6719" s="43"/>
      <c r="M6719" s="39"/>
      <c r="N6719" s="42"/>
      <c r="O6719" s="39"/>
      <c r="P6719" s="39"/>
      <c r="Q6719" s="42"/>
      <c r="R6719" s="44"/>
      <c r="S6719" s="44"/>
      <c r="T6719" s="39"/>
      <c r="U6719" s="45"/>
      <c r="V6719" s="39" t="s">
        <v>31</v>
      </c>
      <c r="W6719" s="39" t="s">
        <v>31</v>
      </c>
      <c r="X6719" s="39" t="s">
        <v>31</v>
      </c>
      <c r="Y6719" s="39" t="s">
        <v>31</v>
      </c>
      <c r="Z6719" s="39" t="s">
        <v>31</v>
      </c>
      <c r="AA6719" s="39" t="s">
        <v>31</v>
      </c>
      <c r="AB6719" s="39" t="s">
        <v>31</v>
      </c>
      <c r="AC6719" s="39" t="s">
        <v>31</v>
      </c>
      <c r="AD6719" s="39" t="s">
        <v>31</v>
      </c>
      <c r="AE6719" s="39"/>
    </row>
    <row r="6720" spans="1:31" ht="12.75" x14ac:dyDescent="0.25">
      <c r="A6720" s="40">
        <f>IF(nota[[#This Row],[FAKTUR]]="","",ROW())</f>
        <v>6720</v>
      </c>
      <c r="B6720" s="40">
        <f>IF(nota[[#This Row],[NAMA BARANG]]="","",IF(nota[[#This Row],[ID]]="",B6719,nota[[#This Row],[ID]]))</f>
        <v>6720</v>
      </c>
      <c r="C6720" s="40" t="str">
        <f>IF(nota[[#This Row],[ID]]="",C6719,nota[[#This Row],[SUPPLIER]])</f>
        <v>PUTRA SURYA MANDIRI</v>
      </c>
      <c r="D6720" s="41"/>
      <c r="E6720" s="42" t="s">
        <v>3697</v>
      </c>
      <c r="F6720" s="42" t="s">
        <v>28</v>
      </c>
      <c r="G6720" s="42" t="s">
        <v>5462</v>
      </c>
      <c r="H6720" s="42"/>
      <c r="I6720" s="41">
        <v>44846</v>
      </c>
      <c r="J6720" s="42"/>
      <c r="K6720" s="42" t="s">
        <v>5463</v>
      </c>
      <c r="L6720" s="43">
        <v>1</v>
      </c>
      <c r="M6720" s="39">
        <v>144</v>
      </c>
      <c r="N6720" s="42" t="s">
        <v>2004</v>
      </c>
      <c r="O6720" s="39">
        <v>11300</v>
      </c>
      <c r="P6720" s="39"/>
      <c r="Q6720" s="42" t="s">
        <v>3903</v>
      </c>
      <c r="R6720" s="44">
        <v>0.2</v>
      </c>
      <c r="S6720" s="44"/>
      <c r="T6720" s="39"/>
      <c r="U6720" s="45"/>
      <c r="V6720" s="39">
        <v>1627200</v>
      </c>
      <c r="W6720" s="39">
        <v>325440</v>
      </c>
      <c r="X6720" s="39">
        <v>0</v>
      </c>
      <c r="Y6720" s="39">
        <v>325440</v>
      </c>
      <c r="Z6720" s="39">
        <v>1301760</v>
      </c>
      <c r="AA6720" s="39" t="s">
        <v>31</v>
      </c>
      <c r="AB6720" s="39" t="s">
        <v>31</v>
      </c>
      <c r="AC6720" s="39">
        <v>1627200</v>
      </c>
      <c r="AD6720" s="39">
        <v>1627200</v>
      </c>
      <c r="AE6720" s="39"/>
    </row>
    <row r="6721" spans="1:31" ht="12.75" x14ac:dyDescent="0.25">
      <c r="A6721" s="40" t="str">
        <f>IF(nota[[#This Row],[FAKTUR]]="","",ROW())</f>
        <v/>
      </c>
      <c r="B6721" s="40">
        <f>IF(nota[[#This Row],[NAMA BARANG]]="","",IF(nota[[#This Row],[ID]]="",B6720,nota[[#This Row],[ID]]))</f>
        <v>6720</v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 t="s">
        <v>5464</v>
      </c>
      <c r="L6721" s="43">
        <v>1</v>
      </c>
      <c r="M6721" s="39">
        <v>144</v>
      </c>
      <c r="N6721" s="42" t="s">
        <v>2004</v>
      </c>
      <c r="O6721" s="39">
        <v>13250</v>
      </c>
      <c r="P6721" s="39"/>
      <c r="Q6721" s="42" t="s">
        <v>3903</v>
      </c>
      <c r="R6721" s="44">
        <v>0.2</v>
      </c>
      <c r="S6721" s="44"/>
      <c r="T6721" s="39"/>
      <c r="U6721" s="45"/>
      <c r="V6721" s="39">
        <v>1908000</v>
      </c>
      <c r="W6721" s="39">
        <v>381600</v>
      </c>
      <c r="X6721" s="39">
        <v>0</v>
      </c>
      <c r="Y6721" s="39">
        <v>381600</v>
      </c>
      <c r="Z6721" s="39">
        <v>1526400</v>
      </c>
      <c r="AA6721" s="39">
        <v>707040</v>
      </c>
      <c r="AB6721" s="39">
        <v>2828160</v>
      </c>
      <c r="AC6721" s="39">
        <v>1908000</v>
      </c>
      <c r="AD6721" s="39">
        <v>1908000</v>
      </c>
      <c r="AE6721" s="39"/>
    </row>
    <row r="6722" spans="1:31" ht="12.75" x14ac:dyDescent="0.25">
      <c r="A6722" s="40" t="str">
        <f>IF(nota[[#This Row],[FAKTUR]]="","",ROW())</f>
        <v/>
      </c>
      <c r="B6722" s="40" t="str">
        <f>IF(nota[[#This Row],[NAMA BARANG]]="","",IF(nota[[#This Row],[ID]]="",B6721,nota[[#This Row],[ID]]))</f>
        <v/>
      </c>
      <c r="C6722" s="40" t="str">
        <f>IF(nota[[#This Row],[ID]]="",C6721,nota[[#This Row],[SUPPLIER]])</f>
        <v>PUTRA SURYA MANDIRI</v>
      </c>
      <c r="D6722" s="41"/>
      <c r="E6722" s="42"/>
      <c r="F6722" s="42"/>
      <c r="G6722" s="42"/>
      <c r="H6722" s="42"/>
      <c r="I6722" s="41"/>
      <c r="J6722" s="42"/>
      <c r="K6722" s="42"/>
      <c r="L6722" s="43"/>
      <c r="M6722" s="39"/>
      <c r="N6722" s="42"/>
      <c r="O6722" s="39"/>
      <c r="P6722" s="39"/>
      <c r="Q6722" s="42"/>
      <c r="R6722" s="44"/>
      <c r="S6722" s="44"/>
      <c r="T6722" s="39"/>
      <c r="U6722" s="45"/>
      <c r="V6722" s="39" t="s">
        <v>31</v>
      </c>
      <c r="W6722" s="39" t="s">
        <v>31</v>
      </c>
      <c r="X6722" s="39" t="s">
        <v>31</v>
      </c>
      <c r="Y6722" s="39" t="s">
        <v>31</v>
      </c>
      <c r="Z6722" s="39" t="s">
        <v>31</v>
      </c>
      <c r="AA6722" s="39" t="s">
        <v>31</v>
      </c>
      <c r="AB6722" s="39" t="s">
        <v>31</v>
      </c>
      <c r="AC6722" s="39" t="s">
        <v>31</v>
      </c>
      <c r="AD6722" s="39" t="s">
        <v>31</v>
      </c>
      <c r="AE6722" s="39"/>
    </row>
    <row r="6723" spans="1:31" ht="12.75" x14ac:dyDescent="0.25">
      <c r="A6723" s="40">
        <f>IF(nota[[#This Row],[FAKTUR]]="","",ROW())</f>
        <v>6723</v>
      </c>
      <c r="B6723" s="40">
        <f>IF(nota[[#This Row],[NAMA BARANG]]="","",IF(nota[[#This Row],[ID]]="",B6722,nota[[#This Row],[ID]]))</f>
        <v>6723</v>
      </c>
      <c r="C6723" s="40" t="str">
        <f>IF(nota[[#This Row],[ID]]="",C6722,nota[[#This Row],[SUPPLIER]])</f>
        <v>ETJ</v>
      </c>
      <c r="D6723" s="41"/>
      <c r="E6723" s="42" t="s">
        <v>204</v>
      </c>
      <c r="F6723" s="42" t="s">
        <v>28</v>
      </c>
      <c r="G6723" s="42" t="s">
        <v>5465</v>
      </c>
      <c r="H6723" s="42"/>
      <c r="I6723" s="41">
        <v>44846</v>
      </c>
      <c r="J6723" s="42"/>
      <c r="K6723" s="42" t="s">
        <v>5466</v>
      </c>
      <c r="L6723" s="43">
        <v>8</v>
      </c>
      <c r="M6723" s="39">
        <v>400</v>
      </c>
      <c r="N6723" s="42" t="s">
        <v>192</v>
      </c>
      <c r="O6723" s="39">
        <v>22500</v>
      </c>
      <c r="P6723" s="39"/>
      <c r="Q6723" s="42" t="s">
        <v>4138</v>
      </c>
      <c r="R6723" s="44"/>
      <c r="S6723" s="44"/>
      <c r="T6723" s="39"/>
      <c r="U6723" s="45"/>
      <c r="V6723" s="39">
        <v>9000000</v>
      </c>
      <c r="W6723" s="39">
        <v>0</v>
      </c>
      <c r="X6723" s="39">
        <v>0</v>
      </c>
      <c r="Y6723" s="39">
        <v>0</v>
      </c>
      <c r="Z6723" s="39">
        <v>9000000</v>
      </c>
      <c r="AA6723" s="39" t="s">
        <v>31</v>
      </c>
      <c r="AB6723" s="39" t="s">
        <v>31</v>
      </c>
      <c r="AC6723" s="39">
        <v>1125000</v>
      </c>
      <c r="AD6723" s="39">
        <v>9000000</v>
      </c>
      <c r="AE6723" s="39"/>
    </row>
    <row r="6724" spans="1:31" ht="12.75" x14ac:dyDescent="0.25">
      <c r="A6724" s="40" t="str">
        <f>IF(nota[[#This Row],[FAKTUR]]="","",ROW())</f>
        <v/>
      </c>
      <c r="B6724" s="40">
        <f>IF(nota[[#This Row],[NAMA BARANG]]="","",IF(nota[[#This Row],[ID]]="",B6723,nota[[#This Row],[ID]]))</f>
        <v>6723</v>
      </c>
      <c r="C6724" s="40" t="str">
        <f>IF(nota[[#This Row],[ID]]="",C6723,nota[[#This Row],[SUPPLIER]])</f>
        <v>ETJ</v>
      </c>
      <c r="D6724" s="41"/>
      <c r="E6724" s="42"/>
      <c r="F6724" s="42"/>
      <c r="G6724" s="42"/>
      <c r="H6724" s="42"/>
      <c r="I6724" s="41"/>
      <c r="J6724" s="42"/>
      <c r="K6724" s="42" t="s">
        <v>5467</v>
      </c>
      <c r="L6724" s="43">
        <v>2</v>
      </c>
      <c r="M6724" s="39">
        <v>100</v>
      </c>
      <c r="N6724" s="42" t="s">
        <v>192</v>
      </c>
      <c r="O6724" s="39">
        <v>26500</v>
      </c>
      <c r="P6724" s="39"/>
      <c r="Q6724" s="42" t="s">
        <v>4138</v>
      </c>
      <c r="R6724" s="44"/>
      <c r="S6724" s="44"/>
      <c r="T6724" s="39"/>
      <c r="U6724" s="45"/>
      <c r="V6724" s="39">
        <v>2650000</v>
      </c>
      <c r="W6724" s="39">
        <v>0</v>
      </c>
      <c r="X6724" s="39">
        <v>0</v>
      </c>
      <c r="Y6724" s="39">
        <v>0</v>
      </c>
      <c r="Z6724" s="39">
        <v>2650000</v>
      </c>
      <c r="AA6724" s="39">
        <v>0</v>
      </c>
      <c r="AB6724" s="39">
        <v>11650000</v>
      </c>
      <c r="AC6724" s="39">
        <v>1325000</v>
      </c>
      <c r="AD6724" s="39">
        <v>2650000</v>
      </c>
      <c r="AE6724" s="39"/>
    </row>
    <row r="6725" spans="1:31" ht="12.75" x14ac:dyDescent="0.25">
      <c r="A6725" s="40" t="str">
        <f>IF(nota[[#This Row],[FAKTUR]]="","",ROW())</f>
        <v/>
      </c>
      <c r="B6725" s="40" t="str">
        <f>IF(nota[[#This Row],[NAMA BARANG]]="","",IF(nota[[#This Row],[ID]]="",B6724,nota[[#This Row],[ID]]))</f>
        <v/>
      </c>
      <c r="C6725" s="40" t="str">
        <f>IF(nota[[#This Row],[ID]]="",C6724,nota[[#This Row],[SUPPLIER]])</f>
        <v>ETJ</v>
      </c>
      <c r="D6725" s="41"/>
      <c r="E6725" s="42"/>
      <c r="F6725" s="42"/>
      <c r="G6725" s="42"/>
      <c r="H6725" s="42"/>
      <c r="I6725" s="41"/>
      <c r="J6725" s="42"/>
      <c r="K6725" s="42"/>
      <c r="L6725" s="43"/>
      <c r="M6725" s="39"/>
      <c r="N6725" s="42"/>
      <c r="O6725" s="39"/>
      <c r="P6725" s="39"/>
      <c r="Q6725" s="42"/>
      <c r="R6725" s="44"/>
      <c r="S6725" s="44"/>
      <c r="T6725" s="39"/>
      <c r="U6725" s="45"/>
      <c r="V6725" s="39" t="s">
        <v>31</v>
      </c>
      <c r="W6725" s="39" t="s">
        <v>31</v>
      </c>
      <c r="X6725" s="39" t="s">
        <v>31</v>
      </c>
      <c r="Y6725" s="39" t="s">
        <v>31</v>
      </c>
      <c r="Z6725" s="39" t="s">
        <v>31</v>
      </c>
      <c r="AA6725" s="39" t="s">
        <v>31</v>
      </c>
      <c r="AB6725" s="39" t="s">
        <v>31</v>
      </c>
      <c r="AC6725" s="39" t="s">
        <v>31</v>
      </c>
      <c r="AD6725" s="39" t="s">
        <v>31</v>
      </c>
      <c r="AE6725" s="39"/>
    </row>
    <row r="6726" spans="1:31" ht="12.75" x14ac:dyDescent="0.25">
      <c r="A6726" s="40">
        <f>IF(nota[[#This Row],[FAKTUR]]="","",ROW())</f>
        <v>6726</v>
      </c>
      <c r="B6726" s="40">
        <f>IF(nota[[#This Row],[NAMA BARANG]]="","",IF(nota[[#This Row],[ID]]="",B6725,nota[[#This Row],[ID]]))</f>
        <v>6726</v>
      </c>
      <c r="C6726" s="40" t="str">
        <f>IF(nota[[#This Row],[ID]]="",C6725,nota[[#This Row],[SUPPLIER]])</f>
        <v>PMJP</v>
      </c>
      <c r="D6726" s="41">
        <v>44849</v>
      </c>
      <c r="E6726" s="42" t="s">
        <v>1217</v>
      </c>
      <c r="F6726" s="42" t="s">
        <v>28</v>
      </c>
      <c r="G6726" s="42" t="s">
        <v>5468</v>
      </c>
      <c r="H6726" s="42"/>
      <c r="I6726" s="41">
        <v>44847</v>
      </c>
      <c r="J6726" s="42"/>
      <c r="K6726" s="42" t="s">
        <v>5469</v>
      </c>
      <c r="L6726" s="43">
        <v>10</v>
      </c>
      <c r="M6726" s="39">
        <v>1440</v>
      </c>
      <c r="N6726" s="42" t="s">
        <v>192</v>
      </c>
      <c r="O6726" s="39">
        <v>21500</v>
      </c>
      <c r="P6726" s="39"/>
      <c r="Q6726" s="42" t="s">
        <v>3591</v>
      </c>
      <c r="R6726" s="44"/>
      <c r="S6726" s="44"/>
      <c r="T6726" s="39"/>
      <c r="U6726" s="45"/>
      <c r="V6726" s="39">
        <v>30960000</v>
      </c>
      <c r="W6726" s="39">
        <v>0</v>
      </c>
      <c r="X6726" s="39">
        <v>0</v>
      </c>
      <c r="Y6726" s="39">
        <v>0</v>
      </c>
      <c r="Z6726" s="39">
        <v>30960000</v>
      </c>
      <c r="AA6726" s="39" t="s">
        <v>31</v>
      </c>
      <c r="AB6726" s="39" t="s">
        <v>31</v>
      </c>
      <c r="AC6726" s="39">
        <v>3096000</v>
      </c>
      <c r="AD6726" s="39">
        <v>30960000</v>
      </c>
      <c r="AE6726" s="39"/>
    </row>
    <row r="6727" spans="1:31" ht="12.75" x14ac:dyDescent="0.25">
      <c r="A6727" s="40" t="str">
        <f>IF(nota[[#This Row],[FAKTUR]]="","",ROW())</f>
        <v/>
      </c>
      <c r="B6727" s="40">
        <f>IF(nota[[#This Row],[NAMA BARANG]]="","",IF(nota[[#This Row],[ID]]="",B6726,nota[[#This Row],[ID]]))</f>
        <v>6726</v>
      </c>
      <c r="C6727" s="40" t="str">
        <f>IF(nota[[#This Row],[ID]]="",C6726,nota[[#This Row],[SUPPLIER]])</f>
        <v>PMJP</v>
      </c>
      <c r="D6727" s="41"/>
      <c r="E6727" s="42"/>
      <c r="F6727" s="42"/>
      <c r="G6727" s="42"/>
      <c r="H6727" s="42"/>
      <c r="I6727" s="41"/>
      <c r="J6727" s="42"/>
      <c r="K6727" s="42" t="s">
        <v>5470</v>
      </c>
      <c r="L6727" s="43">
        <v>5</v>
      </c>
      <c r="M6727" s="39">
        <v>720</v>
      </c>
      <c r="N6727" s="42" t="s">
        <v>192</v>
      </c>
      <c r="O6727" s="39">
        <v>25000</v>
      </c>
      <c r="P6727" s="39"/>
      <c r="Q6727" s="42" t="s">
        <v>3591</v>
      </c>
      <c r="R6727" s="44"/>
      <c r="S6727" s="44"/>
      <c r="T6727" s="39"/>
      <c r="U6727" s="45"/>
      <c r="V6727" s="39">
        <v>18000000</v>
      </c>
      <c r="W6727" s="39">
        <v>0</v>
      </c>
      <c r="X6727" s="39">
        <v>0</v>
      </c>
      <c r="Y6727" s="39">
        <v>0</v>
      </c>
      <c r="Z6727" s="39">
        <v>18000000</v>
      </c>
      <c r="AA6727" s="39" t="s">
        <v>31</v>
      </c>
      <c r="AB6727" s="39" t="s">
        <v>31</v>
      </c>
      <c r="AC6727" s="39">
        <v>3600000</v>
      </c>
      <c r="AD6727" s="39">
        <v>18000000</v>
      </c>
      <c r="AE6727" s="39"/>
    </row>
    <row r="6728" spans="1:31" ht="12.75" x14ac:dyDescent="0.25">
      <c r="A6728" s="40" t="str">
        <f>IF(nota[[#This Row],[FAKTUR]]="","",ROW())</f>
        <v/>
      </c>
      <c r="B6728" s="40">
        <f>IF(nota[[#This Row],[NAMA BARANG]]="","",IF(nota[[#This Row],[ID]]="",B6727,nota[[#This Row],[ID]]))</f>
        <v>6726</v>
      </c>
      <c r="C6728" s="40" t="str">
        <f>IF(nota[[#This Row],[ID]]="",C6727,nota[[#This Row],[SUPPLIER]])</f>
        <v>PMJP</v>
      </c>
      <c r="D6728" s="41"/>
      <c r="E6728" s="42"/>
      <c r="F6728" s="42"/>
      <c r="G6728" s="42"/>
      <c r="H6728" s="42"/>
      <c r="I6728" s="41"/>
      <c r="J6728" s="42"/>
      <c r="K6728" s="42" t="s">
        <v>5469</v>
      </c>
      <c r="L6728" s="43">
        <v>5</v>
      </c>
      <c r="M6728" s="39">
        <v>720</v>
      </c>
      <c r="N6728" s="42" t="s">
        <v>192</v>
      </c>
      <c r="O6728" s="39">
        <v>21500</v>
      </c>
      <c r="P6728" s="39"/>
      <c r="Q6728" s="42" t="s">
        <v>3591</v>
      </c>
      <c r="R6728" s="44"/>
      <c r="S6728" s="44"/>
      <c r="T6728" s="39"/>
      <c r="U6728" s="45"/>
      <c r="V6728" s="39">
        <v>15480000</v>
      </c>
      <c r="W6728" s="39">
        <v>0</v>
      </c>
      <c r="X6728" s="39">
        <v>0</v>
      </c>
      <c r="Y6728" s="39">
        <v>0</v>
      </c>
      <c r="Z6728" s="39">
        <v>15480000</v>
      </c>
      <c r="AA6728" s="39" t="s">
        <v>31</v>
      </c>
      <c r="AB6728" s="39" t="s">
        <v>31</v>
      </c>
      <c r="AC6728" s="39">
        <v>3096000</v>
      </c>
      <c r="AD6728" s="39">
        <v>15480000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6726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5471</v>
      </c>
      <c r="L6729" s="43">
        <v>12</v>
      </c>
      <c r="M6729" s="39">
        <v>144</v>
      </c>
      <c r="N6729" s="42" t="s">
        <v>511</v>
      </c>
      <c r="O6729" s="39">
        <v>85000</v>
      </c>
      <c r="P6729" s="39"/>
      <c r="Q6729" s="42" t="s">
        <v>2052</v>
      </c>
      <c r="R6729" s="44"/>
      <c r="S6729" s="44"/>
      <c r="T6729" s="39"/>
      <c r="U6729" s="45"/>
      <c r="V6729" s="39">
        <v>12240000</v>
      </c>
      <c r="W6729" s="39">
        <v>0</v>
      </c>
      <c r="X6729" s="39">
        <v>0</v>
      </c>
      <c r="Y6729" s="39">
        <v>0</v>
      </c>
      <c r="Z6729" s="39">
        <v>12240000</v>
      </c>
      <c r="AA6729" s="39" t="s">
        <v>31</v>
      </c>
      <c r="AB6729" s="39" t="s">
        <v>31</v>
      </c>
      <c r="AC6729" s="39">
        <v>1020000</v>
      </c>
      <c r="AD6729" s="39">
        <v>12240000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6726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5472</v>
      </c>
      <c r="L6730" s="43">
        <v>3</v>
      </c>
      <c r="M6730" s="39">
        <v>36</v>
      </c>
      <c r="N6730" s="42" t="s">
        <v>511</v>
      </c>
      <c r="O6730" s="39">
        <v>85000</v>
      </c>
      <c r="P6730" s="39"/>
      <c r="Q6730" s="42" t="s">
        <v>2052</v>
      </c>
      <c r="R6730" s="44"/>
      <c r="S6730" s="44"/>
      <c r="T6730" s="39"/>
      <c r="U6730" s="45"/>
      <c r="V6730" s="39">
        <v>3060000</v>
      </c>
      <c r="W6730" s="39">
        <v>0</v>
      </c>
      <c r="X6730" s="39">
        <v>0</v>
      </c>
      <c r="Y6730" s="39">
        <v>0</v>
      </c>
      <c r="Z6730" s="39">
        <v>3060000</v>
      </c>
      <c r="AA6730" s="39">
        <v>0</v>
      </c>
      <c r="AB6730" s="39">
        <v>79740000</v>
      </c>
      <c r="AC6730" s="39">
        <v>1020000</v>
      </c>
      <c r="AD6730" s="39">
        <v>3060000</v>
      </c>
      <c r="AE6730" s="39"/>
    </row>
    <row r="6731" spans="1:31" ht="12.75" x14ac:dyDescent="0.25">
      <c r="A6731" s="40" t="str">
        <f>IF(nota[[#This Row],[FAKTUR]]="","",ROW())</f>
        <v/>
      </c>
      <c r="B6731" s="40" t="str">
        <f>IF(nota[[#This Row],[NAMA BARANG]]="","",IF(nota[[#This Row],[ID]]="",B6730,nota[[#This Row],[ID]]))</f>
        <v/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/>
      <c r="L6731" s="43"/>
      <c r="M6731" s="39"/>
      <c r="N6731" s="42"/>
      <c r="O6731" s="39"/>
      <c r="P6731" s="39"/>
      <c r="Q6731" s="42"/>
      <c r="R6731" s="44"/>
      <c r="S6731" s="44"/>
      <c r="T6731" s="39"/>
      <c r="U6731" s="45"/>
      <c r="V6731" s="39" t="s">
        <v>31</v>
      </c>
      <c r="W6731" s="39" t="s">
        <v>31</v>
      </c>
      <c r="X6731" s="39" t="s">
        <v>31</v>
      </c>
      <c r="Y6731" s="39" t="s">
        <v>31</v>
      </c>
      <c r="Z6731" s="39" t="s">
        <v>31</v>
      </c>
      <c r="AA6731" s="39" t="s">
        <v>31</v>
      </c>
      <c r="AB6731" s="39" t="s">
        <v>31</v>
      </c>
      <c r="AC6731" s="39" t="s">
        <v>31</v>
      </c>
      <c r="AD6731" s="39" t="s">
        <v>31</v>
      </c>
      <c r="AE6731" s="39"/>
    </row>
    <row r="6732" spans="1:31" ht="12.75" x14ac:dyDescent="0.25">
      <c r="A6732" s="40">
        <f>IF(nota[[#This Row],[FAKTUR]]="","",ROW())</f>
        <v>6732</v>
      </c>
      <c r="B6732" s="40">
        <f>IF(nota[[#This Row],[NAMA BARANG]]="","",IF(nota[[#This Row],[ID]]="",B6731,nota[[#This Row],[ID]]))</f>
        <v>6732</v>
      </c>
      <c r="C6732" s="40" t="str">
        <f>IF(nota[[#This Row],[ID]]="",C6731,nota[[#This Row],[SUPPLIER]])</f>
        <v>HANSA</v>
      </c>
      <c r="D6732" s="41"/>
      <c r="E6732" s="42" t="s">
        <v>189</v>
      </c>
      <c r="F6732" s="42" t="s">
        <v>28</v>
      </c>
      <c r="G6732" s="42" t="s">
        <v>5473</v>
      </c>
      <c r="H6732" s="42"/>
      <c r="I6732" s="41">
        <v>44849</v>
      </c>
      <c r="J6732" s="42"/>
      <c r="K6732" s="42" t="s">
        <v>5474</v>
      </c>
      <c r="L6732" s="43"/>
      <c r="M6732" s="39">
        <v>60</v>
      </c>
      <c r="N6732" s="42" t="s">
        <v>511</v>
      </c>
      <c r="O6732" s="39">
        <v>1450</v>
      </c>
      <c r="P6732" s="39"/>
      <c r="Q6732" s="42" t="s">
        <v>3819</v>
      </c>
      <c r="R6732" s="44"/>
      <c r="S6732" s="44"/>
      <c r="T6732" s="39"/>
      <c r="U6732" s="45"/>
      <c r="V6732" s="39">
        <v>87000</v>
      </c>
      <c r="W6732" s="39">
        <v>0</v>
      </c>
      <c r="X6732" s="39">
        <v>0</v>
      </c>
      <c r="Y6732" s="39">
        <v>0</v>
      </c>
      <c r="Z6732" s="39">
        <v>87000</v>
      </c>
      <c r="AA6732" s="39" t="s">
        <v>31</v>
      </c>
      <c r="AB6732" s="39" t="s">
        <v>31</v>
      </c>
      <c r="AC6732" s="39">
        <v>87000</v>
      </c>
      <c r="AD6732" s="39">
        <v>87000</v>
      </c>
      <c r="AE6732" s="39"/>
    </row>
    <row r="6733" spans="1:31" ht="12.75" x14ac:dyDescent="0.25">
      <c r="A6733" s="40" t="str">
        <f>IF(nota[[#This Row],[FAKTUR]]="","",ROW())</f>
        <v/>
      </c>
      <c r="B6733" s="40">
        <f>IF(nota[[#This Row],[NAMA BARANG]]="","",IF(nota[[#This Row],[ID]]="",B6732,nota[[#This Row],[ID]]))</f>
        <v>6732</v>
      </c>
      <c r="C6733" s="40" t="str">
        <f>IF(nota[[#This Row],[ID]]="",C6732,nota[[#This Row],[SUPPLIER]])</f>
        <v>HANSA</v>
      </c>
      <c r="D6733" s="41"/>
      <c r="E6733" s="42"/>
      <c r="F6733" s="42"/>
      <c r="G6733" s="42"/>
      <c r="H6733" s="42"/>
      <c r="I6733" s="41"/>
      <c r="J6733" s="42"/>
      <c r="K6733" s="42" t="s">
        <v>836</v>
      </c>
      <c r="L6733" s="43"/>
      <c r="M6733" s="39">
        <v>60</v>
      </c>
      <c r="N6733" s="42" t="s">
        <v>511</v>
      </c>
      <c r="O6733" s="39">
        <v>1450</v>
      </c>
      <c r="P6733" s="39"/>
      <c r="Q6733" s="42" t="s">
        <v>3819</v>
      </c>
      <c r="R6733" s="44"/>
      <c r="S6733" s="44"/>
      <c r="T6733" s="39"/>
      <c r="U6733" s="45"/>
      <c r="V6733" s="39">
        <v>87000</v>
      </c>
      <c r="W6733" s="39">
        <v>0</v>
      </c>
      <c r="X6733" s="39">
        <v>0</v>
      </c>
      <c r="Y6733" s="39">
        <v>0</v>
      </c>
      <c r="Z6733" s="39">
        <v>87000</v>
      </c>
      <c r="AA6733" s="39" t="s">
        <v>31</v>
      </c>
      <c r="AB6733" s="39" t="s">
        <v>31</v>
      </c>
      <c r="AC6733" s="39">
        <v>87000</v>
      </c>
      <c r="AD6733" s="39">
        <v>87000</v>
      </c>
      <c r="AE6733" s="39"/>
    </row>
    <row r="6734" spans="1:31" ht="12.75" x14ac:dyDescent="0.25">
      <c r="A6734" s="40" t="str">
        <f>IF(nota[[#This Row],[FAKTUR]]="","",ROW())</f>
        <v/>
      </c>
      <c r="B6734" s="40">
        <f>IF(nota[[#This Row],[NAMA BARANG]]="","",IF(nota[[#This Row],[ID]]="",B6733,nota[[#This Row],[ID]]))</f>
        <v>6732</v>
      </c>
      <c r="C6734" s="40" t="str">
        <f>IF(nota[[#This Row],[ID]]="",C6733,nota[[#This Row],[SUPPLIER]])</f>
        <v>HANSA</v>
      </c>
      <c r="D6734" s="41"/>
      <c r="E6734" s="42"/>
      <c r="F6734" s="42"/>
      <c r="G6734" s="42"/>
      <c r="H6734" s="42"/>
      <c r="I6734" s="41"/>
      <c r="J6734" s="42"/>
      <c r="K6734" s="42" t="s">
        <v>833</v>
      </c>
      <c r="L6734" s="43"/>
      <c r="M6734" s="39">
        <v>50</v>
      </c>
      <c r="N6734" s="42" t="s">
        <v>511</v>
      </c>
      <c r="O6734" s="39">
        <v>3900</v>
      </c>
      <c r="P6734" s="39"/>
      <c r="Q6734" s="42" t="s">
        <v>3820</v>
      </c>
      <c r="R6734" s="44"/>
      <c r="S6734" s="44"/>
      <c r="T6734" s="39"/>
      <c r="U6734" s="45"/>
      <c r="V6734" s="39">
        <v>195000</v>
      </c>
      <c r="W6734" s="39">
        <v>0</v>
      </c>
      <c r="X6734" s="39">
        <v>0</v>
      </c>
      <c r="Y6734" s="39">
        <v>0</v>
      </c>
      <c r="Z6734" s="39">
        <v>195000</v>
      </c>
      <c r="AA6734" s="39" t="s">
        <v>31</v>
      </c>
      <c r="AB6734" s="39" t="s">
        <v>31</v>
      </c>
      <c r="AC6734" s="39">
        <v>195000</v>
      </c>
      <c r="AD6734" s="39">
        <v>195000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6732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834</v>
      </c>
      <c r="L6735" s="43"/>
      <c r="M6735" s="39">
        <v>50</v>
      </c>
      <c r="N6735" s="42" t="s">
        <v>511</v>
      </c>
      <c r="O6735" s="39">
        <v>4100</v>
      </c>
      <c r="P6735" s="39"/>
      <c r="Q6735" s="42" t="s">
        <v>3820</v>
      </c>
      <c r="R6735" s="44"/>
      <c r="S6735" s="44"/>
      <c r="T6735" s="39"/>
      <c r="U6735" s="45"/>
      <c r="V6735" s="39">
        <v>205000</v>
      </c>
      <c r="W6735" s="39">
        <v>0</v>
      </c>
      <c r="X6735" s="39">
        <v>0</v>
      </c>
      <c r="Y6735" s="39">
        <v>0</v>
      </c>
      <c r="Z6735" s="39">
        <v>205000</v>
      </c>
      <c r="AA6735" s="39" t="s">
        <v>31</v>
      </c>
      <c r="AB6735" s="39" t="s">
        <v>31</v>
      </c>
      <c r="AC6735" s="39">
        <v>205000</v>
      </c>
      <c r="AD6735" s="39">
        <v>205000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6732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831</v>
      </c>
      <c r="L6736" s="43"/>
      <c r="M6736" s="39">
        <v>50</v>
      </c>
      <c r="N6736" s="42" t="s">
        <v>511</v>
      </c>
      <c r="O6736" s="39">
        <v>5200</v>
      </c>
      <c r="P6736" s="39"/>
      <c r="Q6736" s="42" t="s">
        <v>3612</v>
      </c>
      <c r="R6736" s="44"/>
      <c r="S6736" s="44"/>
      <c r="T6736" s="39"/>
      <c r="U6736" s="45"/>
      <c r="V6736" s="39">
        <v>260000</v>
      </c>
      <c r="W6736" s="39">
        <v>0</v>
      </c>
      <c r="X6736" s="39">
        <v>0</v>
      </c>
      <c r="Y6736" s="39">
        <v>0</v>
      </c>
      <c r="Z6736" s="39">
        <v>260000</v>
      </c>
      <c r="AA6736" s="39" t="s">
        <v>31</v>
      </c>
      <c r="AB6736" s="39" t="s">
        <v>31</v>
      </c>
      <c r="AC6736" s="39">
        <v>260000</v>
      </c>
      <c r="AD6736" s="39">
        <v>260000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6732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2580</v>
      </c>
      <c r="L6737" s="43"/>
      <c r="M6737" s="39">
        <v>50</v>
      </c>
      <c r="N6737" s="42" t="s">
        <v>511</v>
      </c>
      <c r="O6737" s="39">
        <v>5500</v>
      </c>
      <c r="P6737" s="39"/>
      <c r="Q6737" s="42" t="s">
        <v>5070</v>
      </c>
      <c r="R6737" s="44"/>
      <c r="S6737" s="44"/>
      <c r="T6737" s="39"/>
      <c r="U6737" s="45"/>
      <c r="V6737" s="39">
        <v>275000</v>
      </c>
      <c r="W6737" s="39">
        <v>0</v>
      </c>
      <c r="X6737" s="39">
        <v>0</v>
      </c>
      <c r="Y6737" s="39">
        <v>0</v>
      </c>
      <c r="Z6737" s="39">
        <v>275000</v>
      </c>
      <c r="AA6737" s="39">
        <v>0</v>
      </c>
      <c r="AB6737" s="39">
        <v>1109000</v>
      </c>
      <c r="AC6737" s="39">
        <v>275000</v>
      </c>
      <c r="AD6737" s="39">
        <v>275000</v>
      </c>
      <c r="AE6737" s="39"/>
    </row>
    <row r="6738" spans="1:31" ht="12.75" x14ac:dyDescent="0.25">
      <c r="A6738" s="40" t="str">
        <f>IF(nota[[#This Row],[FAKTUR]]="","",ROW())</f>
        <v/>
      </c>
      <c r="B6738" s="40" t="str">
        <f>IF(nota[[#This Row],[NAMA BARANG]]="","",IF(nota[[#This Row],[ID]]="",B6737,nota[[#This Row],[ID]]))</f>
        <v/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/>
      <c r="L6738" s="43"/>
      <c r="M6738" s="39"/>
      <c r="N6738" s="42"/>
      <c r="O6738" s="39"/>
      <c r="P6738" s="39"/>
      <c r="Q6738" s="42"/>
      <c r="R6738" s="44"/>
      <c r="S6738" s="44"/>
      <c r="T6738" s="39"/>
      <c r="U6738" s="45"/>
      <c r="V6738" s="39" t="s">
        <v>31</v>
      </c>
      <c r="W6738" s="39" t="s">
        <v>31</v>
      </c>
      <c r="X6738" s="39" t="s">
        <v>31</v>
      </c>
      <c r="Y6738" s="39" t="s">
        <v>31</v>
      </c>
      <c r="Z6738" s="39" t="s">
        <v>31</v>
      </c>
      <c r="AA6738" s="39" t="s">
        <v>31</v>
      </c>
      <c r="AB6738" s="39" t="s">
        <v>31</v>
      </c>
      <c r="AC6738" s="39" t="s">
        <v>31</v>
      </c>
      <c r="AD6738" s="39" t="s">
        <v>31</v>
      </c>
      <c r="AE6738" s="39"/>
    </row>
    <row r="6739" spans="1:31" ht="12.75" x14ac:dyDescent="0.25">
      <c r="A6739" s="40">
        <f>IF(nota[[#This Row],[FAKTUR]]="","",ROW())</f>
        <v>6739</v>
      </c>
      <c r="B6739" s="40">
        <f>IF(nota[[#This Row],[NAMA BARANG]]="","",IF(nota[[#This Row],[ID]]="",B6738,nota[[#This Row],[ID]]))</f>
        <v>6739</v>
      </c>
      <c r="C6739" s="40" t="str">
        <f>IF(nota[[#This Row],[ID]]="",C6738,nota[[#This Row],[SUPPLIER]])</f>
        <v>KALINDO SUKSES</v>
      </c>
      <c r="D6739" s="41">
        <v>44851</v>
      </c>
      <c r="E6739" s="42" t="s">
        <v>549</v>
      </c>
      <c r="F6739" s="42" t="s">
        <v>58</v>
      </c>
      <c r="G6739" s="42" t="s">
        <v>5475</v>
      </c>
      <c r="H6739" s="42"/>
      <c r="I6739" s="41">
        <v>44846</v>
      </c>
      <c r="J6739" s="42"/>
      <c r="K6739" s="42" t="s">
        <v>578</v>
      </c>
      <c r="L6739" s="43">
        <v>1</v>
      </c>
      <c r="M6739" s="39">
        <v>120</v>
      </c>
      <c r="N6739" s="42" t="s">
        <v>511</v>
      </c>
      <c r="O6739" s="39">
        <v>40000</v>
      </c>
      <c r="P6739" s="39"/>
      <c r="Q6739" s="42" t="s">
        <v>3845</v>
      </c>
      <c r="R6739" s="44">
        <v>0.125</v>
      </c>
      <c r="S6739" s="44">
        <v>0.05</v>
      </c>
      <c r="T6739" s="39"/>
      <c r="U6739" s="45"/>
      <c r="V6739" s="39">
        <v>4800000</v>
      </c>
      <c r="W6739" s="39">
        <v>600000</v>
      </c>
      <c r="X6739" s="39">
        <v>210000</v>
      </c>
      <c r="Y6739" s="39">
        <v>810000</v>
      </c>
      <c r="Z6739" s="39">
        <v>3990000</v>
      </c>
      <c r="AA6739" s="39">
        <v>810000</v>
      </c>
      <c r="AB6739" s="39">
        <v>3990000</v>
      </c>
      <c r="AC6739" s="39">
        <v>4800000</v>
      </c>
      <c r="AD6739" s="39">
        <v>4800000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KALINDO SUKSES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ATALI MAKMUR</v>
      </c>
      <c r="D6741" s="41"/>
      <c r="E6741" s="42" t="s">
        <v>109</v>
      </c>
      <c r="F6741" s="42" t="s">
        <v>58</v>
      </c>
      <c r="G6741" s="42" t="s">
        <v>5476</v>
      </c>
      <c r="H6741" s="42"/>
      <c r="I6741" s="41">
        <v>44846</v>
      </c>
      <c r="J6741" s="42"/>
      <c r="K6741" s="42" t="s">
        <v>423</v>
      </c>
      <c r="L6741" s="43">
        <v>1</v>
      </c>
      <c r="M6741" s="39">
        <v>144</v>
      </c>
      <c r="N6741" s="42" t="s">
        <v>2004</v>
      </c>
      <c r="O6741" s="39">
        <v>11900</v>
      </c>
      <c r="P6741" s="39"/>
      <c r="Q6741" s="42" t="s">
        <v>3566</v>
      </c>
      <c r="R6741" s="44">
        <v>0.125</v>
      </c>
      <c r="S6741" s="44">
        <v>0.05</v>
      </c>
      <c r="T6741" s="39"/>
      <c r="U6741" s="45"/>
      <c r="V6741" s="39">
        <v>1713600</v>
      </c>
      <c r="W6741" s="39">
        <v>214200</v>
      </c>
      <c r="X6741" s="39">
        <v>74970</v>
      </c>
      <c r="Y6741" s="39">
        <v>289170</v>
      </c>
      <c r="Z6741" s="39">
        <v>1424430</v>
      </c>
      <c r="AA6741" s="39" t="s">
        <v>31</v>
      </c>
      <c r="AB6741" s="39" t="s">
        <v>31</v>
      </c>
      <c r="AC6741" s="39">
        <v>1713600</v>
      </c>
      <c r="AD6741" s="39">
        <v>1713600</v>
      </c>
      <c r="AE6741" s="39"/>
    </row>
    <row r="6742" spans="1:31" ht="12.75" x14ac:dyDescent="0.25">
      <c r="A6742" s="40" t="str">
        <f>IF(nota[[#This Row],[FAKTUR]]="","",ROW())</f>
        <v/>
      </c>
      <c r="B6742" s="40">
        <f>IF(nota[[#This Row],[NAMA BARANG]]="","",IF(nota[[#This Row],[ID]]="",B6741,nota[[#This Row],[ID]]))</f>
        <v>6741</v>
      </c>
      <c r="C6742" s="40" t="str">
        <f>IF(nota[[#This Row],[ID]]="",C6741,nota[[#This Row],[SUPPLIER]])</f>
        <v>ATALI MAKMUR</v>
      </c>
      <c r="D6742" s="41"/>
      <c r="E6742" s="42"/>
      <c r="F6742" s="42"/>
      <c r="G6742" s="42"/>
      <c r="H6742" s="42"/>
      <c r="I6742" s="41"/>
      <c r="J6742" s="42"/>
      <c r="K6742" s="42" t="s">
        <v>410</v>
      </c>
      <c r="L6742" s="43">
        <v>1</v>
      </c>
      <c r="M6742" s="39">
        <v>1000</v>
      </c>
      <c r="N6742" s="42" t="s">
        <v>3126</v>
      </c>
      <c r="O6742" s="39">
        <v>2050</v>
      </c>
      <c r="P6742" s="39"/>
      <c r="Q6742" s="42" t="s">
        <v>3939</v>
      </c>
      <c r="R6742" s="44">
        <v>0.125</v>
      </c>
      <c r="S6742" s="44">
        <v>0.05</v>
      </c>
      <c r="T6742" s="39"/>
      <c r="U6742" s="45"/>
      <c r="V6742" s="39">
        <v>2050000</v>
      </c>
      <c r="W6742" s="39">
        <v>256250</v>
      </c>
      <c r="X6742" s="39">
        <v>89687.5</v>
      </c>
      <c r="Y6742" s="39">
        <v>345937.5</v>
      </c>
      <c r="Z6742" s="39">
        <v>1704062.5</v>
      </c>
      <c r="AA6742" s="39" t="s">
        <v>31</v>
      </c>
      <c r="AB6742" s="39" t="s">
        <v>31</v>
      </c>
      <c r="AC6742" s="39">
        <v>2050000</v>
      </c>
      <c r="AD6742" s="39">
        <v>2050000</v>
      </c>
      <c r="AE6742" s="39"/>
    </row>
    <row r="6743" spans="1:31" ht="12.75" x14ac:dyDescent="0.25">
      <c r="A6743" s="40" t="str">
        <f>IF(nota[[#This Row],[FAKTUR]]="","",ROW())</f>
        <v/>
      </c>
      <c r="B6743" s="40">
        <f>IF(nota[[#This Row],[NAMA BARANG]]="","",IF(nota[[#This Row],[ID]]="",B6742,nota[[#This Row],[ID]]))</f>
        <v>6741</v>
      </c>
      <c r="C6743" s="40" t="str">
        <f>IF(nota[[#This Row],[ID]]="",C6742,nota[[#This Row],[SUPPLIER]])</f>
        <v>ATALI MAKMUR</v>
      </c>
      <c r="D6743" s="41"/>
      <c r="E6743" s="42"/>
      <c r="F6743" s="42"/>
      <c r="G6743" s="42"/>
      <c r="H6743" s="42"/>
      <c r="I6743" s="41"/>
      <c r="J6743" s="42"/>
      <c r="K6743" s="42" t="s">
        <v>1805</v>
      </c>
      <c r="L6743" s="43">
        <v>1</v>
      </c>
      <c r="M6743" s="39">
        <v>144</v>
      </c>
      <c r="N6743" s="42" t="s">
        <v>1908</v>
      </c>
      <c r="O6743" s="39">
        <v>6900</v>
      </c>
      <c r="P6743" s="39"/>
      <c r="Q6743" s="42" t="s">
        <v>3570</v>
      </c>
      <c r="R6743" s="44">
        <v>0.125</v>
      </c>
      <c r="S6743" s="44">
        <v>0.05</v>
      </c>
      <c r="T6743" s="39"/>
      <c r="U6743" s="45"/>
      <c r="V6743" s="39">
        <v>993600</v>
      </c>
      <c r="W6743" s="39">
        <v>124200</v>
      </c>
      <c r="X6743" s="39">
        <v>43470</v>
      </c>
      <c r="Y6743" s="39">
        <v>167670</v>
      </c>
      <c r="Z6743" s="39">
        <v>825930</v>
      </c>
      <c r="AA6743" s="39" t="s">
        <v>31</v>
      </c>
      <c r="AB6743" s="39" t="s">
        <v>31</v>
      </c>
      <c r="AC6743" s="39">
        <v>993600</v>
      </c>
      <c r="AD6743" s="39">
        <v>993600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6741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867</v>
      </c>
      <c r="L6744" s="43"/>
      <c r="M6744" s="39">
        <v>36</v>
      </c>
      <c r="N6744" s="42" t="s">
        <v>511</v>
      </c>
      <c r="O6744" s="39">
        <v>20700</v>
      </c>
      <c r="P6744" s="39"/>
      <c r="Q6744" s="42" t="s">
        <v>3929</v>
      </c>
      <c r="R6744" s="44">
        <v>0.125</v>
      </c>
      <c r="S6744" s="44">
        <v>0.05</v>
      </c>
      <c r="T6744" s="39"/>
      <c r="U6744" s="45"/>
      <c r="V6744" s="39">
        <v>745200</v>
      </c>
      <c r="W6744" s="39">
        <v>93150</v>
      </c>
      <c r="X6744" s="39">
        <v>32602.5</v>
      </c>
      <c r="Y6744" s="39">
        <v>125752.5</v>
      </c>
      <c r="Z6744" s="39">
        <v>619447.5</v>
      </c>
      <c r="AA6744" s="39" t="s">
        <v>31</v>
      </c>
      <c r="AB6744" s="39" t="s">
        <v>31</v>
      </c>
      <c r="AC6744" s="39">
        <v>745200</v>
      </c>
      <c r="AD6744" s="39">
        <v>745200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6741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5477</v>
      </c>
      <c r="L6745" s="43"/>
      <c r="M6745" s="39">
        <v>36</v>
      </c>
      <c r="N6745" s="42" t="s">
        <v>511</v>
      </c>
      <c r="O6745" s="39">
        <v>20700</v>
      </c>
      <c r="P6745" s="39"/>
      <c r="Q6745" s="42" t="s">
        <v>3929</v>
      </c>
      <c r="R6745" s="44">
        <v>0.125</v>
      </c>
      <c r="S6745" s="44">
        <v>0.05</v>
      </c>
      <c r="T6745" s="39"/>
      <c r="U6745" s="45"/>
      <c r="V6745" s="39">
        <v>745200</v>
      </c>
      <c r="W6745" s="39">
        <v>93150</v>
      </c>
      <c r="X6745" s="39">
        <v>32602.5</v>
      </c>
      <c r="Y6745" s="39">
        <v>125752.5</v>
      </c>
      <c r="Z6745" s="39">
        <v>619447.5</v>
      </c>
      <c r="AA6745" s="39">
        <v>1054282.5</v>
      </c>
      <c r="AB6745" s="39">
        <v>5193317.5</v>
      </c>
      <c r="AC6745" s="39">
        <v>745200</v>
      </c>
      <c r="AD6745" s="39">
        <v>745200</v>
      </c>
      <c r="AE6745" s="39"/>
    </row>
    <row r="6746" spans="1:31" ht="12.75" x14ac:dyDescent="0.25">
      <c r="A6746" s="40" t="str">
        <f>IF(nota[[#This Row],[FAKTUR]]="","",ROW())</f>
        <v/>
      </c>
      <c r="B6746" s="40" t="str">
        <f>IF(nota[[#This Row],[NAMA BARANG]]="","",IF(nota[[#This Row],[ID]]="",B6745,nota[[#This Row],[ID]]))</f>
        <v/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/>
      <c r="L6746" s="43"/>
      <c r="M6746" s="39"/>
      <c r="N6746" s="42"/>
      <c r="O6746" s="39"/>
      <c r="P6746" s="39"/>
      <c r="Q6746" s="42"/>
      <c r="R6746" s="44"/>
      <c r="S6746" s="44"/>
      <c r="T6746" s="39"/>
      <c r="U6746" s="45"/>
      <c r="V6746" s="39" t="s">
        <v>31</v>
      </c>
      <c r="W6746" s="39" t="s">
        <v>31</v>
      </c>
      <c r="X6746" s="39" t="s">
        <v>31</v>
      </c>
      <c r="Y6746" s="39" t="s">
        <v>31</v>
      </c>
      <c r="Z6746" s="39" t="s">
        <v>31</v>
      </c>
      <c r="AA6746" s="39" t="s">
        <v>31</v>
      </c>
      <c r="AB6746" s="39" t="s">
        <v>31</v>
      </c>
      <c r="AC6746" s="39" t="s">
        <v>31</v>
      </c>
      <c r="AD6746" s="39" t="s">
        <v>31</v>
      </c>
      <c r="AE6746" s="39"/>
    </row>
    <row r="6747" spans="1:31" ht="12.75" x14ac:dyDescent="0.25">
      <c r="A6747" s="40">
        <f>IF(nota[[#This Row],[FAKTUR]]="","",ROW())</f>
        <v>6747</v>
      </c>
      <c r="B6747" s="40">
        <f>IF(nota[[#This Row],[NAMA BARANG]]="","",IF(nota[[#This Row],[ID]]="",B6746,nota[[#This Row],[ID]]))</f>
        <v>6747</v>
      </c>
      <c r="C6747" s="40" t="str">
        <f>IF(nota[[#This Row],[ID]]="",C6746,nota[[#This Row],[SUPPLIER]])</f>
        <v>KENKO SINAR INDONESIA</v>
      </c>
      <c r="D6747" s="41"/>
      <c r="E6747" s="42" t="s">
        <v>57</v>
      </c>
      <c r="F6747" s="42" t="s">
        <v>58</v>
      </c>
      <c r="G6747" s="42" t="s">
        <v>5478</v>
      </c>
      <c r="H6747" s="42" t="s">
        <v>5479</v>
      </c>
      <c r="I6747" s="41">
        <v>44848</v>
      </c>
      <c r="J6747" s="42"/>
      <c r="K6747" s="42" t="s">
        <v>547</v>
      </c>
      <c r="L6747" s="43">
        <v>1</v>
      </c>
      <c r="M6747" s="39"/>
      <c r="N6747" s="42"/>
      <c r="O6747" s="39"/>
      <c r="P6747" s="39">
        <v>2088000</v>
      </c>
      <c r="Q6747" s="42" t="s">
        <v>3556</v>
      </c>
      <c r="R6747" s="44">
        <v>0.17</v>
      </c>
      <c r="S6747" s="44"/>
      <c r="T6747" s="39"/>
      <c r="U6747" s="45"/>
      <c r="V6747" s="39">
        <v>2088000</v>
      </c>
      <c r="W6747" s="39">
        <v>354960</v>
      </c>
      <c r="X6747" s="39">
        <v>0</v>
      </c>
      <c r="Y6747" s="39">
        <v>354960</v>
      </c>
      <c r="Z6747" s="39">
        <v>1733040</v>
      </c>
      <c r="AA6747" s="39" t="s">
        <v>31</v>
      </c>
      <c r="AB6747" s="39" t="s">
        <v>31</v>
      </c>
      <c r="AC6747" s="39">
        <v>2088000</v>
      </c>
      <c r="AD6747" s="39" t="s">
        <v>31</v>
      </c>
      <c r="AE6747" s="39"/>
    </row>
    <row r="6748" spans="1:31" ht="12.75" x14ac:dyDescent="0.25">
      <c r="A6748" s="40" t="str">
        <f>IF(nota[[#This Row],[FAKTUR]]="","",ROW())</f>
        <v/>
      </c>
      <c r="B6748" s="40">
        <f>IF(nota[[#This Row],[NAMA BARANG]]="","",IF(nota[[#This Row],[ID]]="",B6747,nota[[#This Row],[ID]]))</f>
        <v>6747</v>
      </c>
      <c r="C6748" s="40" t="str">
        <f>IF(nota[[#This Row],[ID]]="",C6747,nota[[#This Row],[SUPPLIER]])</f>
        <v>KENKO SINAR INDONESIA</v>
      </c>
      <c r="D6748" s="41"/>
      <c r="E6748" s="42"/>
      <c r="F6748" s="42"/>
      <c r="G6748" s="42"/>
      <c r="H6748" s="42"/>
      <c r="I6748" s="41"/>
      <c r="J6748" s="42"/>
      <c r="K6748" s="42" t="s">
        <v>5480</v>
      </c>
      <c r="L6748" s="43">
        <v>1</v>
      </c>
      <c r="M6748" s="39"/>
      <c r="N6748" s="42"/>
      <c r="O6748" s="39"/>
      <c r="P6748" s="39">
        <v>1710000</v>
      </c>
      <c r="Q6748" s="42" t="s">
        <v>3933</v>
      </c>
      <c r="R6748" s="44">
        <v>0.17</v>
      </c>
      <c r="S6748" s="44"/>
      <c r="T6748" s="39"/>
      <c r="U6748" s="45"/>
      <c r="V6748" s="39">
        <v>1710000</v>
      </c>
      <c r="W6748" s="39">
        <v>290700</v>
      </c>
      <c r="X6748" s="39">
        <v>0</v>
      </c>
      <c r="Y6748" s="39">
        <v>290700</v>
      </c>
      <c r="Z6748" s="39">
        <v>1419300</v>
      </c>
      <c r="AA6748" s="39" t="s">
        <v>31</v>
      </c>
      <c r="AB6748" s="39" t="s">
        <v>31</v>
      </c>
      <c r="AC6748" s="39">
        <v>1710000</v>
      </c>
      <c r="AD6748" s="39" t="s">
        <v>31</v>
      </c>
      <c r="AE6748" s="39"/>
    </row>
    <row r="6749" spans="1:31" ht="12.75" x14ac:dyDescent="0.25">
      <c r="A6749" s="40" t="str">
        <f>IF(nota[[#This Row],[FAKTUR]]="","",ROW())</f>
        <v/>
      </c>
      <c r="B6749" s="40">
        <f>IF(nota[[#This Row],[NAMA BARANG]]="","",IF(nota[[#This Row],[ID]]="",B6748,nota[[#This Row],[ID]]))</f>
        <v>6747</v>
      </c>
      <c r="C6749" s="40" t="str">
        <f>IF(nota[[#This Row],[ID]]="",C6748,nota[[#This Row],[SUPPLIER]])</f>
        <v>KENKO SINAR INDONESIA</v>
      </c>
      <c r="D6749" s="41"/>
      <c r="E6749" s="42"/>
      <c r="F6749" s="42"/>
      <c r="G6749" s="42"/>
      <c r="H6749" s="42"/>
      <c r="I6749" s="41"/>
      <c r="J6749" s="42"/>
      <c r="K6749" s="42" t="s">
        <v>450</v>
      </c>
      <c r="L6749" s="43">
        <v>4</v>
      </c>
      <c r="M6749" s="39"/>
      <c r="N6749" s="42"/>
      <c r="O6749" s="39"/>
      <c r="P6749" s="39">
        <v>801600</v>
      </c>
      <c r="Q6749" s="42" t="s">
        <v>3584</v>
      </c>
      <c r="R6749" s="44">
        <v>0.17</v>
      </c>
      <c r="S6749" s="44"/>
      <c r="T6749" s="39"/>
      <c r="U6749" s="45"/>
      <c r="V6749" s="39">
        <v>3206400</v>
      </c>
      <c r="W6749" s="39">
        <v>545088</v>
      </c>
      <c r="X6749" s="39">
        <v>0</v>
      </c>
      <c r="Y6749" s="39">
        <v>545088</v>
      </c>
      <c r="Z6749" s="39">
        <v>2661312</v>
      </c>
      <c r="AA6749" s="39" t="s">
        <v>31</v>
      </c>
      <c r="AB6749" s="39" t="s">
        <v>31</v>
      </c>
      <c r="AC6749" s="39">
        <v>801600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6747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4786</v>
      </c>
      <c r="L6750" s="43">
        <v>2</v>
      </c>
      <c r="M6750" s="39"/>
      <c r="N6750" s="42"/>
      <c r="O6750" s="39"/>
      <c r="P6750" s="39">
        <v>2592000</v>
      </c>
      <c r="Q6750" s="42" t="s">
        <v>4787</v>
      </c>
      <c r="R6750" s="44">
        <v>0.17</v>
      </c>
      <c r="S6750" s="44"/>
      <c r="T6750" s="39"/>
      <c r="U6750" s="45"/>
      <c r="V6750" s="39">
        <v>5184000</v>
      </c>
      <c r="W6750" s="39">
        <v>881280.00000000012</v>
      </c>
      <c r="X6750" s="39">
        <v>0</v>
      </c>
      <c r="Y6750" s="39">
        <v>881280.00000000012</v>
      </c>
      <c r="Z6750" s="39">
        <v>4302720</v>
      </c>
      <c r="AA6750" s="39" t="s">
        <v>31</v>
      </c>
      <c r="AB6750" s="39" t="s">
        <v>31</v>
      </c>
      <c r="AC6750" s="39">
        <v>2592000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6747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225</v>
      </c>
      <c r="L6751" s="43">
        <v>5</v>
      </c>
      <c r="M6751" s="39"/>
      <c r="N6751" s="42"/>
      <c r="O6751" s="39"/>
      <c r="P6751" s="39">
        <v>5616000</v>
      </c>
      <c r="Q6751" s="42" t="s">
        <v>3557</v>
      </c>
      <c r="R6751" s="44">
        <v>0.17</v>
      </c>
      <c r="S6751" s="44"/>
      <c r="T6751" s="39"/>
      <c r="U6751" s="45"/>
      <c r="V6751" s="39">
        <v>28080000</v>
      </c>
      <c r="W6751" s="39">
        <v>4773600</v>
      </c>
      <c r="X6751" s="39">
        <v>0</v>
      </c>
      <c r="Y6751" s="39">
        <v>4773600</v>
      </c>
      <c r="Z6751" s="39">
        <v>23306400</v>
      </c>
      <c r="AA6751" s="39">
        <v>6845628</v>
      </c>
      <c r="AB6751" s="39">
        <v>33422772</v>
      </c>
      <c r="AC6751" s="39">
        <v>5616000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 t="str">
        <f>IF(nota[[#This Row],[NAMA BARANG]]="","",IF(nota[[#This Row],[ID]]="",B6751,nota[[#This Row],[ID]]))</f>
        <v/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/>
      <c r="L6752" s="43"/>
      <c r="M6752" s="39"/>
      <c r="N6752" s="42"/>
      <c r="O6752" s="39"/>
      <c r="P6752" s="39"/>
      <c r="Q6752" s="42"/>
      <c r="R6752" s="44"/>
      <c r="S6752" s="44"/>
      <c r="T6752" s="39"/>
      <c r="U6752" s="45"/>
      <c r="V6752" s="39" t="s">
        <v>31</v>
      </c>
      <c r="W6752" s="39" t="s">
        <v>31</v>
      </c>
      <c r="X6752" s="39" t="s">
        <v>31</v>
      </c>
      <c r="Y6752" s="39" t="s">
        <v>31</v>
      </c>
      <c r="Z6752" s="39" t="s">
        <v>31</v>
      </c>
      <c r="AA6752" s="39" t="s">
        <v>31</v>
      </c>
      <c r="AB6752" s="39" t="s">
        <v>31</v>
      </c>
      <c r="AC6752" s="39" t="s">
        <v>31</v>
      </c>
      <c r="AD6752" s="39" t="s">
        <v>31</v>
      </c>
      <c r="AE6752" s="39"/>
    </row>
    <row r="6753" spans="1:31" ht="12.75" x14ac:dyDescent="0.25">
      <c r="A6753" s="40">
        <f>IF(nota[[#This Row],[FAKTUR]]="","",ROW())</f>
        <v>6753</v>
      </c>
      <c r="B6753" s="40">
        <f>IF(nota[[#This Row],[NAMA BARANG]]="","",IF(nota[[#This Row],[ID]]="",B6752,nota[[#This Row],[ID]]))</f>
        <v>6753</v>
      </c>
      <c r="C6753" s="40" t="str">
        <f>IF(nota[[#This Row],[ID]]="",C6752,nota[[#This Row],[SUPPLIER]])</f>
        <v>MSI</v>
      </c>
      <c r="D6753" s="41"/>
      <c r="E6753" s="42" t="s">
        <v>27</v>
      </c>
      <c r="F6753" s="42" t="s">
        <v>28</v>
      </c>
      <c r="G6753" s="42" t="s">
        <v>5481</v>
      </c>
      <c r="H6753" s="42"/>
      <c r="I6753" s="41">
        <v>44847</v>
      </c>
      <c r="J6753" s="42"/>
      <c r="K6753" s="42" t="s">
        <v>5482</v>
      </c>
      <c r="L6753" s="43">
        <v>30</v>
      </c>
      <c r="M6753" s="39">
        <v>5760</v>
      </c>
      <c r="N6753" s="42" t="s">
        <v>192</v>
      </c>
      <c r="O6753" s="39">
        <v>11400</v>
      </c>
      <c r="P6753" s="39"/>
      <c r="Q6753" s="42" t="s">
        <v>4263</v>
      </c>
      <c r="R6753" s="44"/>
      <c r="S6753" s="44"/>
      <c r="T6753" s="39"/>
      <c r="U6753" s="45"/>
      <c r="V6753" s="39">
        <v>65664000</v>
      </c>
      <c r="W6753" s="39">
        <v>0</v>
      </c>
      <c r="X6753" s="39">
        <v>0</v>
      </c>
      <c r="Y6753" s="39">
        <v>0</v>
      </c>
      <c r="Z6753" s="39">
        <v>65664000</v>
      </c>
      <c r="AA6753" s="39">
        <v>0</v>
      </c>
      <c r="AB6753" s="39">
        <v>65664000</v>
      </c>
      <c r="AC6753" s="39">
        <v>2188800</v>
      </c>
      <c r="AD6753" s="39">
        <v>65664000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MSI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EMICO STATIONERY</v>
      </c>
      <c r="D6755" s="41"/>
      <c r="E6755" s="42" t="s">
        <v>335</v>
      </c>
      <c r="F6755" s="42" t="s">
        <v>28</v>
      </c>
      <c r="G6755" s="42" t="s">
        <v>5483</v>
      </c>
      <c r="H6755" s="42"/>
      <c r="I6755" s="41">
        <v>44840</v>
      </c>
      <c r="J6755" s="42"/>
      <c r="K6755" s="42" t="s">
        <v>5484</v>
      </c>
      <c r="L6755" s="43">
        <v>5</v>
      </c>
      <c r="M6755" s="39">
        <v>100</v>
      </c>
      <c r="N6755" s="42" t="s">
        <v>3090</v>
      </c>
      <c r="O6755" s="39">
        <v>86000</v>
      </c>
      <c r="P6755" s="39"/>
      <c r="Q6755" s="42" t="s">
        <v>3889</v>
      </c>
      <c r="R6755" s="44"/>
      <c r="S6755" s="44"/>
      <c r="T6755" s="39"/>
      <c r="U6755" s="45"/>
      <c r="V6755" s="39">
        <v>8600000</v>
      </c>
      <c r="W6755" s="39">
        <v>0</v>
      </c>
      <c r="X6755" s="39">
        <v>0</v>
      </c>
      <c r="Y6755" s="39">
        <v>0</v>
      </c>
      <c r="Z6755" s="39">
        <v>8600000</v>
      </c>
      <c r="AA6755" s="39">
        <v>0</v>
      </c>
      <c r="AB6755" s="39">
        <v>8600000</v>
      </c>
      <c r="AC6755" s="39">
        <v>1720000</v>
      </c>
      <c r="AD6755" s="39">
        <v>8600000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EMICO STATIONERY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TFS</v>
      </c>
      <c r="D6757" s="41">
        <v>44853</v>
      </c>
      <c r="E6757" s="42" t="s">
        <v>1416</v>
      </c>
      <c r="F6757" s="42" t="s">
        <v>28</v>
      </c>
      <c r="G6757" s="42" t="s">
        <v>5485</v>
      </c>
      <c r="H6757" s="42"/>
      <c r="I6757" s="41">
        <v>44852</v>
      </c>
      <c r="J6757" s="42"/>
      <c r="K6757" s="42" t="s">
        <v>1723</v>
      </c>
      <c r="L6757" s="43"/>
      <c r="M6757" s="39">
        <v>15</v>
      </c>
      <c r="N6757" s="42" t="s">
        <v>511</v>
      </c>
      <c r="O6757" s="39">
        <v>35500</v>
      </c>
      <c r="P6757" s="39"/>
      <c r="Q6757" s="42"/>
      <c r="R6757" s="44"/>
      <c r="S6757" s="44"/>
      <c r="T6757" s="39"/>
      <c r="U6757" s="45" t="s">
        <v>5486</v>
      </c>
      <c r="V6757" s="39">
        <v>532500</v>
      </c>
      <c r="W6757" s="39">
        <v>0</v>
      </c>
      <c r="X6757" s="39">
        <v>0</v>
      </c>
      <c r="Y6757" s="39">
        <v>0</v>
      </c>
      <c r="Z6757" s="39">
        <v>532500</v>
      </c>
      <c r="AA6757" s="39" t="s">
        <v>31</v>
      </c>
      <c r="AB6757" s="39" t="s">
        <v>31</v>
      </c>
      <c r="AC6757" s="39">
        <v>532500</v>
      </c>
      <c r="AD6757" s="39">
        <v>532500</v>
      </c>
      <c r="AE6757" s="39"/>
    </row>
    <row r="6758" spans="1:31" ht="12.75" x14ac:dyDescent="0.25">
      <c r="A6758" s="40" t="str">
        <f>IF(nota[[#This Row],[FAKTUR]]="","",ROW())</f>
        <v/>
      </c>
      <c r="B6758" s="40">
        <f>IF(nota[[#This Row],[NAMA BARANG]]="","",IF(nota[[#This Row],[ID]]="",B6757,nota[[#This Row],[ID]]))</f>
        <v>6757</v>
      </c>
      <c r="C6758" s="40" t="str">
        <f>IF(nota[[#This Row],[ID]]="",C6757,nota[[#This Row],[SUPPLIER]])</f>
        <v>TFS</v>
      </c>
      <c r="D6758" s="41"/>
      <c r="E6758" s="42"/>
      <c r="F6758" s="42"/>
      <c r="G6758" s="42"/>
      <c r="H6758" s="42"/>
      <c r="I6758" s="41"/>
      <c r="J6758" s="42"/>
      <c r="K6758" s="42" t="s">
        <v>1719</v>
      </c>
      <c r="L6758" s="43"/>
      <c r="M6758" s="39">
        <v>15</v>
      </c>
      <c r="N6758" s="42" t="s">
        <v>511</v>
      </c>
      <c r="O6758" s="39">
        <v>35500</v>
      </c>
      <c r="P6758" s="39"/>
      <c r="Q6758" s="42"/>
      <c r="R6758" s="44"/>
      <c r="S6758" s="44"/>
      <c r="T6758" s="39"/>
      <c r="U6758" s="45" t="s">
        <v>5486</v>
      </c>
      <c r="V6758" s="39">
        <v>532500</v>
      </c>
      <c r="W6758" s="39">
        <v>0</v>
      </c>
      <c r="X6758" s="39">
        <v>0</v>
      </c>
      <c r="Y6758" s="39">
        <v>0</v>
      </c>
      <c r="Z6758" s="39">
        <v>532500</v>
      </c>
      <c r="AA6758" s="39" t="s">
        <v>31</v>
      </c>
      <c r="AB6758" s="39" t="s">
        <v>31</v>
      </c>
      <c r="AC6758" s="39">
        <v>532500</v>
      </c>
      <c r="AD6758" s="39">
        <v>532500</v>
      </c>
      <c r="AE6758" s="39"/>
    </row>
    <row r="6759" spans="1:31" ht="12.75" x14ac:dyDescent="0.25">
      <c r="A6759" s="40" t="str">
        <f>IF(nota[[#This Row],[FAKTUR]]="","",ROW())</f>
        <v/>
      </c>
      <c r="B6759" s="40">
        <f>IF(nota[[#This Row],[NAMA BARANG]]="","",IF(nota[[#This Row],[ID]]="",B6758,nota[[#This Row],[ID]]))</f>
        <v>6757</v>
      </c>
      <c r="C6759" s="40" t="str">
        <f>IF(nota[[#This Row],[ID]]="",C6758,nota[[#This Row],[SUPPLIER]])</f>
        <v>TFS</v>
      </c>
      <c r="D6759" s="41"/>
      <c r="E6759" s="42"/>
      <c r="F6759" s="42"/>
      <c r="G6759" s="42"/>
      <c r="H6759" s="42"/>
      <c r="I6759" s="41"/>
      <c r="J6759" s="42"/>
      <c r="K6759" s="42" t="s">
        <v>1721</v>
      </c>
      <c r="L6759" s="43"/>
      <c r="M6759" s="39">
        <v>15</v>
      </c>
      <c r="N6759" s="42" t="s">
        <v>511</v>
      </c>
      <c r="O6759" s="39">
        <v>35500</v>
      </c>
      <c r="P6759" s="39"/>
      <c r="Q6759" s="42"/>
      <c r="R6759" s="44"/>
      <c r="S6759" s="44"/>
      <c r="T6759" s="39"/>
      <c r="U6759" s="45" t="s">
        <v>5486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6757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1725</v>
      </c>
      <c r="L6760" s="43"/>
      <c r="M6760" s="39">
        <v>15</v>
      </c>
      <c r="N6760" s="42" t="s">
        <v>511</v>
      </c>
      <c r="O6760" s="39">
        <v>35500</v>
      </c>
      <c r="P6760" s="39"/>
      <c r="Q6760" s="42"/>
      <c r="R6760" s="44"/>
      <c r="S6760" s="44"/>
      <c r="T6760" s="39"/>
      <c r="U6760" s="45" t="s">
        <v>5486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>
        <v>0</v>
      </c>
      <c r="AB6760" s="39">
        <v>2130000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 t="str">
        <f>IF(nota[[#This Row],[NAMA BARANG]]="","",IF(nota[[#This Row],[ID]]="",B6760,nota[[#This Row],[ID]]))</f>
        <v/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/>
      <c r="L6761" s="43"/>
      <c r="M6761" s="39"/>
      <c r="N6761" s="42"/>
      <c r="O6761" s="39"/>
      <c r="P6761" s="39"/>
      <c r="Q6761" s="42"/>
      <c r="R6761" s="44"/>
      <c r="S6761" s="44"/>
      <c r="T6761" s="39"/>
      <c r="U6761" s="45"/>
      <c r="V6761" s="39" t="s">
        <v>31</v>
      </c>
      <c r="W6761" s="39" t="s">
        <v>31</v>
      </c>
      <c r="X6761" s="39" t="s">
        <v>31</v>
      </c>
      <c r="Y6761" s="39" t="s">
        <v>31</v>
      </c>
      <c r="Z6761" s="39" t="s">
        <v>31</v>
      </c>
      <c r="AA6761" s="39" t="s">
        <v>31</v>
      </c>
      <c r="AB6761" s="39" t="s">
        <v>31</v>
      </c>
      <c r="AC6761" s="39" t="s">
        <v>31</v>
      </c>
      <c r="AD6761" s="39" t="s">
        <v>31</v>
      </c>
      <c r="AE6761" s="39"/>
    </row>
    <row r="6762" spans="1:31" ht="12.75" x14ac:dyDescent="0.25">
      <c r="A6762" s="40">
        <f>IF(nota[[#This Row],[FAKTUR]]="","",ROW())</f>
        <v>6762</v>
      </c>
      <c r="B6762" s="40">
        <f>IF(nota[[#This Row],[NAMA BARANG]]="","",IF(nota[[#This Row],[ID]]="",B6761,nota[[#This Row],[ID]]))</f>
        <v>6762</v>
      </c>
      <c r="C6762" s="40" t="str">
        <f>IF(nota[[#This Row],[ID]]="",C6761,nota[[#This Row],[SUPPLIER]])</f>
        <v>GUNINDO</v>
      </c>
      <c r="D6762" s="41"/>
      <c r="E6762" s="42" t="s">
        <v>605</v>
      </c>
      <c r="F6762" s="42" t="s">
        <v>28</v>
      </c>
      <c r="G6762" s="42" t="s">
        <v>5487</v>
      </c>
      <c r="H6762" s="42"/>
      <c r="I6762" s="41">
        <v>44848</v>
      </c>
      <c r="J6762" s="42"/>
      <c r="K6762" s="42" t="s">
        <v>5437</v>
      </c>
      <c r="L6762" s="43">
        <v>3</v>
      </c>
      <c r="M6762" s="39">
        <v>90</v>
      </c>
      <c r="N6762" s="42" t="s">
        <v>192</v>
      </c>
      <c r="O6762" s="39">
        <v>68300</v>
      </c>
      <c r="P6762" s="39"/>
      <c r="Q6762" s="42" t="s">
        <v>4092</v>
      </c>
      <c r="R6762" s="44">
        <v>0.05</v>
      </c>
      <c r="S6762" s="44">
        <v>0.1</v>
      </c>
      <c r="T6762" s="39"/>
      <c r="U6762" s="45"/>
      <c r="V6762" s="39">
        <v>6147000</v>
      </c>
      <c r="W6762" s="39">
        <v>307350</v>
      </c>
      <c r="X6762" s="39">
        <v>583965</v>
      </c>
      <c r="Y6762" s="39">
        <v>891315</v>
      </c>
      <c r="Z6762" s="39">
        <v>5255685</v>
      </c>
      <c r="AA6762" s="39">
        <v>891315</v>
      </c>
      <c r="AB6762" s="39">
        <v>5255685</v>
      </c>
      <c r="AC6762" s="39">
        <v>2049000</v>
      </c>
      <c r="AD6762" s="39">
        <v>6147000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GUNINDO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PMJP</v>
      </c>
      <c r="D6764" s="41"/>
      <c r="E6764" s="42" t="s">
        <v>1217</v>
      </c>
      <c r="F6764" s="42" t="s">
        <v>28</v>
      </c>
      <c r="G6764" s="42" t="s">
        <v>5488</v>
      </c>
      <c r="H6764" s="42"/>
      <c r="I6764" s="41">
        <v>44851</v>
      </c>
      <c r="J6764" s="42"/>
      <c r="K6764" s="42" t="s">
        <v>5471</v>
      </c>
      <c r="L6764" s="43">
        <v>35</v>
      </c>
      <c r="M6764" s="39">
        <v>420</v>
      </c>
      <c r="N6764" s="42" t="s">
        <v>511</v>
      </c>
      <c r="O6764" s="39">
        <v>85000</v>
      </c>
      <c r="P6764" s="39"/>
      <c r="Q6764" s="42" t="s">
        <v>2052</v>
      </c>
      <c r="R6764" s="44"/>
      <c r="S6764" s="44"/>
      <c r="T6764" s="39"/>
      <c r="U6764" s="45"/>
      <c r="V6764" s="39">
        <v>35700000</v>
      </c>
      <c r="W6764" s="39">
        <v>0</v>
      </c>
      <c r="X6764" s="39">
        <v>0</v>
      </c>
      <c r="Y6764" s="39">
        <v>0</v>
      </c>
      <c r="Z6764" s="39">
        <v>35700000</v>
      </c>
      <c r="AA6764" s="39" t="s">
        <v>31</v>
      </c>
      <c r="AB6764" s="39" t="s">
        <v>31</v>
      </c>
      <c r="AC6764" s="39">
        <v>1020000</v>
      </c>
      <c r="AD6764" s="39">
        <v>35700000</v>
      </c>
      <c r="AE6764" s="39"/>
    </row>
    <row r="6765" spans="1:31" ht="12.75" x14ac:dyDescent="0.25">
      <c r="A6765" s="40" t="str">
        <f>IF(nota[[#This Row],[FAKTUR]]="","",ROW())</f>
        <v/>
      </c>
      <c r="B6765" s="40">
        <f>IF(nota[[#This Row],[NAMA BARANG]]="","",IF(nota[[#This Row],[ID]]="",B6764,nota[[#This Row],[ID]]))</f>
        <v>6764</v>
      </c>
      <c r="C6765" s="40" t="str">
        <f>IF(nota[[#This Row],[ID]]="",C6764,nota[[#This Row],[SUPPLIER]])</f>
        <v>PMJP</v>
      </c>
      <c r="D6765" s="41"/>
      <c r="E6765" s="42"/>
      <c r="F6765" s="42"/>
      <c r="G6765" s="42"/>
      <c r="H6765" s="42"/>
      <c r="I6765" s="41"/>
      <c r="J6765" s="42"/>
      <c r="K6765" s="42" t="s">
        <v>5472</v>
      </c>
      <c r="L6765" s="43">
        <v>15</v>
      </c>
      <c r="M6765" s="39">
        <v>180</v>
      </c>
      <c r="N6765" s="42" t="s">
        <v>511</v>
      </c>
      <c r="O6765" s="39">
        <v>85000</v>
      </c>
      <c r="P6765" s="39"/>
      <c r="Q6765" s="42" t="s">
        <v>2052</v>
      </c>
      <c r="R6765" s="44"/>
      <c r="S6765" s="44"/>
      <c r="T6765" s="39"/>
      <c r="U6765" s="45"/>
      <c r="V6765" s="39">
        <v>15300000</v>
      </c>
      <c r="W6765" s="39">
        <v>0</v>
      </c>
      <c r="X6765" s="39">
        <v>0</v>
      </c>
      <c r="Y6765" s="39">
        <v>0</v>
      </c>
      <c r="Z6765" s="39">
        <v>15300000</v>
      </c>
      <c r="AA6765" s="39">
        <v>0</v>
      </c>
      <c r="AB6765" s="39">
        <v>51000000</v>
      </c>
      <c r="AC6765" s="39">
        <v>1020000</v>
      </c>
      <c r="AD6765" s="39">
        <v>15300000</v>
      </c>
      <c r="AE6765" s="39"/>
    </row>
    <row r="6766" spans="1:31" ht="12.75" x14ac:dyDescent="0.25">
      <c r="A6766" s="40" t="str">
        <f>IF(nota[[#This Row],[FAKTUR]]="","",ROW())</f>
        <v/>
      </c>
      <c r="B6766" s="40" t="str">
        <f>IF(nota[[#This Row],[NAMA BARANG]]="","",IF(nota[[#This Row],[ID]]="",B6765,nota[[#This Row],[ID]]))</f>
        <v/>
      </c>
      <c r="C6766" s="40" t="str">
        <f>IF(nota[[#This Row],[ID]]="",C6765,nota[[#This Row],[SUPPLIER]])</f>
        <v>PMJP</v>
      </c>
      <c r="D6766" s="41"/>
      <c r="E6766" s="42"/>
      <c r="F6766" s="42"/>
      <c r="G6766" s="42"/>
      <c r="H6766" s="42"/>
      <c r="I6766" s="41"/>
      <c r="J6766" s="42"/>
      <c r="K6766" s="42"/>
      <c r="L6766" s="43"/>
      <c r="M6766" s="39"/>
      <c r="N6766" s="42"/>
      <c r="O6766" s="39"/>
      <c r="P6766" s="39"/>
      <c r="Q6766" s="42"/>
      <c r="R6766" s="44"/>
      <c r="S6766" s="44"/>
      <c r="T6766" s="39"/>
      <c r="U6766" s="45"/>
      <c r="V6766" s="39" t="s">
        <v>31</v>
      </c>
      <c r="W6766" s="39" t="s">
        <v>31</v>
      </c>
      <c r="X6766" s="39" t="s">
        <v>31</v>
      </c>
      <c r="Y6766" s="39" t="s">
        <v>31</v>
      </c>
      <c r="Z6766" s="39" t="s">
        <v>31</v>
      </c>
      <c r="AA6766" s="39" t="s">
        <v>31</v>
      </c>
      <c r="AB6766" s="39" t="s">
        <v>31</v>
      </c>
      <c r="AC6766" s="39" t="s">
        <v>31</v>
      </c>
      <c r="AD6766" s="39" t="s">
        <v>31</v>
      </c>
      <c r="AE6766" s="39"/>
    </row>
    <row r="6767" spans="1:31" ht="12.75" x14ac:dyDescent="0.25">
      <c r="A6767" s="40">
        <f>IF(nota[[#This Row],[FAKTUR]]="","",ROW())</f>
        <v>6767</v>
      </c>
      <c r="B6767" s="40">
        <f>IF(nota[[#This Row],[NAMA BARANG]]="","",IF(nota[[#This Row],[ID]]="",B6766,nota[[#This Row],[ID]]))</f>
        <v>6767</v>
      </c>
      <c r="C6767" s="40" t="str">
        <f>IF(nota[[#This Row],[ID]]="",C6766,nota[[#This Row],[SUPPLIER]])</f>
        <v>DB STATIONERY</v>
      </c>
      <c r="D6767" s="41"/>
      <c r="E6767" s="42" t="s">
        <v>234</v>
      </c>
      <c r="F6767" s="42" t="s">
        <v>28</v>
      </c>
      <c r="G6767" s="42" t="s">
        <v>5489</v>
      </c>
      <c r="H6767" s="42"/>
      <c r="I6767" s="41">
        <v>44852</v>
      </c>
      <c r="J6767" s="42"/>
      <c r="K6767" s="42" t="s">
        <v>5490</v>
      </c>
      <c r="L6767" s="43">
        <v>2</v>
      </c>
      <c r="M6767" s="39">
        <v>500</v>
      </c>
      <c r="N6767" s="42" t="s">
        <v>511</v>
      </c>
      <c r="O6767" s="39">
        <v>15500</v>
      </c>
      <c r="P6767" s="39"/>
      <c r="Q6767" s="42" t="s">
        <v>5491</v>
      </c>
      <c r="R6767" s="44"/>
      <c r="S6767" s="44"/>
      <c r="T6767" s="39"/>
      <c r="U6767" s="45"/>
      <c r="V6767" s="39">
        <v>7750000</v>
      </c>
      <c r="W6767" s="39">
        <v>0</v>
      </c>
      <c r="X6767" s="39">
        <v>0</v>
      </c>
      <c r="Y6767" s="39">
        <v>0</v>
      </c>
      <c r="Z6767" s="39">
        <v>7750000</v>
      </c>
      <c r="AA6767" s="39" t="s">
        <v>31</v>
      </c>
      <c r="AB6767" s="39" t="s">
        <v>31</v>
      </c>
      <c r="AC6767" s="39">
        <v>3875000</v>
      </c>
      <c r="AD6767" s="39">
        <v>7750000</v>
      </c>
      <c r="AE6767" s="39"/>
    </row>
    <row r="6768" spans="1:31" ht="12.75" x14ac:dyDescent="0.25">
      <c r="A6768" s="40" t="str">
        <f>IF(nota[[#This Row],[FAKTUR]]="","",ROW())</f>
        <v/>
      </c>
      <c r="B6768" s="40">
        <f>IF(nota[[#This Row],[NAMA BARANG]]="","",IF(nota[[#This Row],[ID]]="",B6767,nota[[#This Row],[ID]]))</f>
        <v>6767</v>
      </c>
      <c r="C6768" s="40" t="str">
        <f>IF(nota[[#This Row],[ID]]="",C6767,nota[[#This Row],[SUPPLIER]])</f>
        <v>DB STATIONERY</v>
      </c>
      <c r="D6768" s="41"/>
      <c r="E6768" s="42"/>
      <c r="F6768" s="42"/>
      <c r="G6768" s="42"/>
      <c r="H6768" s="42"/>
      <c r="I6768" s="41"/>
      <c r="J6768" s="42"/>
      <c r="K6768" s="42" t="s">
        <v>5492</v>
      </c>
      <c r="L6768" s="43">
        <v>10</v>
      </c>
      <c r="M6768" s="39">
        <v>120</v>
      </c>
      <c r="N6768" s="42" t="s">
        <v>511</v>
      </c>
      <c r="O6768" s="39">
        <v>145000</v>
      </c>
      <c r="P6768" s="39"/>
      <c r="Q6768" s="42" t="s">
        <v>2052</v>
      </c>
      <c r="R6768" s="44">
        <v>0.05</v>
      </c>
      <c r="S6768" s="44"/>
      <c r="T6768" s="39"/>
      <c r="U6768" s="45"/>
      <c r="V6768" s="39">
        <v>17400000</v>
      </c>
      <c r="W6768" s="39">
        <v>870000</v>
      </c>
      <c r="X6768" s="39">
        <v>0</v>
      </c>
      <c r="Y6768" s="39">
        <v>870000</v>
      </c>
      <c r="Z6768" s="39">
        <v>16530000</v>
      </c>
      <c r="AA6768" s="39">
        <v>870000</v>
      </c>
      <c r="AB6768" s="39">
        <v>24280000</v>
      </c>
      <c r="AC6768" s="39">
        <v>1740000</v>
      </c>
      <c r="AD6768" s="39">
        <v>17400000</v>
      </c>
      <c r="AE6768" s="39"/>
    </row>
    <row r="6769" spans="1:31" ht="12.75" x14ac:dyDescent="0.25">
      <c r="A6769" s="40" t="str">
        <f>IF(nota[[#This Row],[FAKTUR]]="","",ROW())</f>
        <v/>
      </c>
      <c r="B6769" s="40" t="str">
        <f>IF(nota[[#This Row],[NAMA BARANG]]="","",IF(nota[[#This Row],[ID]]="",B6768,nota[[#This Row],[ID]]))</f>
        <v/>
      </c>
      <c r="C6769" s="40" t="str">
        <f>IF(nota[[#This Row],[ID]]="",C6768,nota[[#This Row],[SUPPLIER]])</f>
        <v>DB STATIONERY</v>
      </c>
      <c r="D6769" s="41"/>
      <c r="E6769" s="42"/>
      <c r="F6769" s="42"/>
      <c r="G6769" s="42"/>
      <c r="H6769" s="42"/>
      <c r="I6769" s="41"/>
      <c r="J6769" s="42"/>
      <c r="K6769" s="42"/>
      <c r="L6769" s="43"/>
      <c r="M6769" s="39"/>
      <c r="N6769" s="42"/>
      <c r="O6769" s="39"/>
      <c r="P6769" s="39"/>
      <c r="Q6769" s="42"/>
      <c r="R6769" s="44"/>
      <c r="S6769" s="44"/>
      <c r="T6769" s="39"/>
      <c r="U6769" s="45"/>
      <c r="V6769" s="39" t="s">
        <v>31</v>
      </c>
      <c r="W6769" s="39" t="s">
        <v>31</v>
      </c>
      <c r="X6769" s="39" t="s">
        <v>31</v>
      </c>
      <c r="Y6769" s="39" t="s">
        <v>31</v>
      </c>
      <c r="Z6769" s="39" t="s">
        <v>31</v>
      </c>
      <c r="AA6769" s="39" t="s">
        <v>31</v>
      </c>
      <c r="AB6769" s="39" t="s">
        <v>31</v>
      </c>
      <c r="AC6769" s="39" t="s">
        <v>31</v>
      </c>
      <c r="AD6769" s="39" t="s">
        <v>31</v>
      </c>
      <c r="AE6769" s="39"/>
    </row>
    <row r="6770" spans="1:31" ht="12.75" x14ac:dyDescent="0.25">
      <c r="A6770" s="40">
        <f>IF(nota[[#This Row],[FAKTUR]]="","",ROW())</f>
        <v>6770</v>
      </c>
      <c r="B6770" s="40">
        <f>IF(nota[[#This Row],[NAMA BARANG]]="","",IF(nota[[#This Row],[ID]]="",B6769,nota[[#This Row],[ID]]))</f>
        <v>6770</v>
      </c>
      <c r="C6770" s="40" t="str">
        <f>IF(nota[[#This Row],[ID]]="",C6769,nota[[#This Row],[SUPPLIER]])</f>
        <v>COMBI</v>
      </c>
      <c r="D6770" s="41"/>
      <c r="E6770" s="42" t="s">
        <v>53</v>
      </c>
      <c r="F6770" s="42" t="s">
        <v>28</v>
      </c>
      <c r="G6770" s="42" t="s">
        <v>5493</v>
      </c>
      <c r="H6770" s="42"/>
      <c r="I6770" s="41">
        <v>44852</v>
      </c>
      <c r="J6770" s="42"/>
      <c r="K6770" s="42" t="s">
        <v>55</v>
      </c>
      <c r="L6770" s="43"/>
      <c r="M6770" s="39">
        <v>1</v>
      </c>
      <c r="N6770" s="42" t="s">
        <v>1908</v>
      </c>
      <c r="O6770" s="39">
        <v>180000</v>
      </c>
      <c r="P6770" s="39"/>
      <c r="Q6770" s="42" t="s">
        <v>4782</v>
      </c>
      <c r="R6770" s="44"/>
      <c r="S6770" s="44"/>
      <c r="T6770" s="39"/>
      <c r="U6770" s="45"/>
      <c r="V6770" s="39">
        <v>180000</v>
      </c>
      <c r="W6770" s="39">
        <v>0</v>
      </c>
      <c r="X6770" s="39">
        <v>0</v>
      </c>
      <c r="Y6770" s="39">
        <v>0</v>
      </c>
      <c r="Z6770" s="39">
        <v>180000</v>
      </c>
      <c r="AA6770" s="39" t="s">
        <v>31</v>
      </c>
      <c r="AB6770" s="39" t="s">
        <v>31</v>
      </c>
      <c r="AC6770" s="39">
        <v>180000</v>
      </c>
      <c r="AD6770" s="39">
        <v>180000</v>
      </c>
      <c r="AE6770" s="39"/>
    </row>
    <row r="6771" spans="1:31" ht="12.75" x14ac:dyDescent="0.25">
      <c r="A6771" s="40" t="str">
        <f>IF(nota[[#This Row],[FAKTUR]]="","",ROW())</f>
        <v/>
      </c>
      <c r="B6771" s="40">
        <f>IF(nota[[#This Row],[NAMA BARANG]]="","",IF(nota[[#This Row],[ID]]="",B6770,nota[[#This Row],[ID]]))</f>
        <v>6770</v>
      </c>
      <c r="C6771" s="40" t="str">
        <f>IF(nota[[#This Row],[ID]]="",C6770,nota[[#This Row],[SUPPLIER]])</f>
        <v>COMBI</v>
      </c>
      <c r="D6771" s="41"/>
      <c r="E6771" s="42"/>
      <c r="F6771" s="42"/>
      <c r="G6771" s="42"/>
      <c r="H6771" s="42"/>
      <c r="I6771" s="41"/>
      <c r="J6771" s="42"/>
      <c r="K6771" s="42" t="s">
        <v>617</v>
      </c>
      <c r="L6771" s="43"/>
      <c r="M6771" s="39">
        <v>1</v>
      </c>
      <c r="N6771" s="42" t="s">
        <v>1908</v>
      </c>
      <c r="O6771" s="39">
        <v>195000</v>
      </c>
      <c r="P6771" s="39"/>
      <c r="Q6771" s="42" t="s">
        <v>4782</v>
      </c>
      <c r="R6771" s="44"/>
      <c r="S6771" s="44"/>
      <c r="T6771" s="39"/>
      <c r="U6771" s="45"/>
      <c r="V6771" s="39">
        <v>195000</v>
      </c>
      <c r="W6771" s="39">
        <v>0</v>
      </c>
      <c r="X6771" s="39">
        <v>0</v>
      </c>
      <c r="Y6771" s="39">
        <v>0</v>
      </c>
      <c r="Z6771" s="39">
        <v>195000</v>
      </c>
      <c r="AA6771" s="39" t="s">
        <v>31</v>
      </c>
      <c r="AB6771" s="39" t="s">
        <v>31</v>
      </c>
      <c r="AC6771" s="39">
        <v>195000</v>
      </c>
      <c r="AD6771" s="39">
        <v>195000</v>
      </c>
      <c r="AE6771" s="39"/>
    </row>
    <row r="6772" spans="1:31" ht="12.75" x14ac:dyDescent="0.25">
      <c r="A6772" s="40" t="str">
        <f>IF(nota[[#This Row],[FAKTUR]]="","",ROW())</f>
        <v/>
      </c>
      <c r="B6772" s="40">
        <f>IF(nota[[#This Row],[NAMA BARANG]]="","",IF(nota[[#This Row],[ID]]="",B6771,nota[[#This Row],[ID]]))</f>
        <v>6770</v>
      </c>
      <c r="C6772" s="40" t="str">
        <f>IF(nota[[#This Row],[ID]]="",C6771,nota[[#This Row],[SUPPLIER]])</f>
        <v>COMBI</v>
      </c>
      <c r="D6772" s="41"/>
      <c r="E6772" s="42"/>
      <c r="F6772" s="42"/>
      <c r="G6772" s="42"/>
      <c r="H6772" s="42"/>
      <c r="I6772" s="41"/>
      <c r="J6772" s="42"/>
      <c r="K6772" s="42" t="s">
        <v>617</v>
      </c>
      <c r="L6772" s="43">
        <v>1</v>
      </c>
      <c r="M6772" s="39">
        <v>5</v>
      </c>
      <c r="N6772" s="42" t="s">
        <v>1908</v>
      </c>
      <c r="O6772" s="39">
        <v>195000</v>
      </c>
      <c r="P6772" s="39"/>
      <c r="Q6772" s="42" t="s">
        <v>4782</v>
      </c>
      <c r="R6772" s="44"/>
      <c r="S6772" s="44"/>
      <c r="T6772" s="39"/>
      <c r="U6772" s="45"/>
      <c r="V6772" s="39">
        <v>975000</v>
      </c>
      <c r="W6772" s="39">
        <v>0</v>
      </c>
      <c r="X6772" s="39">
        <v>0</v>
      </c>
      <c r="Y6772" s="39">
        <v>0</v>
      </c>
      <c r="Z6772" s="39">
        <v>975000</v>
      </c>
      <c r="AA6772" s="39" t="s">
        <v>31</v>
      </c>
      <c r="AB6772" s="39" t="s">
        <v>31</v>
      </c>
      <c r="AC6772" s="39">
        <v>975000</v>
      </c>
      <c r="AD6772" s="39">
        <v>975000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6770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55</v>
      </c>
      <c r="L6773" s="43">
        <v>1</v>
      </c>
      <c r="M6773" s="39">
        <v>5</v>
      </c>
      <c r="N6773" s="42" t="s">
        <v>1908</v>
      </c>
      <c r="O6773" s="39">
        <v>180000</v>
      </c>
      <c r="P6773" s="39"/>
      <c r="Q6773" s="42" t="s">
        <v>4782</v>
      </c>
      <c r="R6773" s="44"/>
      <c r="S6773" s="44"/>
      <c r="T6773" s="39"/>
      <c r="U6773" s="45"/>
      <c r="V6773" s="39">
        <v>900000</v>
      </c>
      <c r="W6773" s="39">
        <v>0</v>
      </c>
      <c r="X6773" s="39">
        <v>0</v>
      </c>
      <c r="Y6773" s="39">
        <v>0</v>
      </c>
      <c r="Z6773" s="39">
        <v>900000</v>
      </c>
      <c r="AA6773" s="39">
        <v>0</v>
      </c>
      <c r="AB6773" s="39">
        <v>2250000</v>
      </c>
      <c r="AC6773" s="39">
        <v>900000</v>
      </c>
      <c r="AD6773" s="39">
        <v>900000</v>
      </c>
      <c r="AE6773" s="39"/>
    </row>
    <row r="6774" spans="1:31" ht="12.75" x14ac:dyDescent="0.25">
      <c r="A6774" s="40" t="str">
        <f>IF(nota[[#This Row],[FAKTUR]]="","",ROW())</f>
        <v/>
      </c>
      <c r="B6774" s="40" t="str">
        <f>IF(nota[[#This Row],[NAMA BARANG]]="","",IF(nota[[#This Row],[ID]]="",B6773,nota[[#This Row],[ID]]))</f>
        <v/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/>
      <c r="L6774" s="43"/>
      <c r="M6774" s="39"/>
      <c r="N6774" s="42"/>
      <c r="O6774" s="39"/>
      <c r="P6774" s="39"/>
      <c r="Q6774" s="42"/>
      <c r="R6774" s="44"/>
      <c r="S6774" s="44"/>
      <c r="T6774" s="39"/>
      <c r="U6774" s="45"/>
      <c r="V6774" s="39" t="s">
        <v>31</v>
      </c>
      <c r="W6774" s="39" t="s">
        <v>31</v>
      </c>
      <c r="X6774" s="39" t="s">
        <v>31</v>
      </c>
      <c r="Y6774" s="39" t="s">
        <v>31</v>
      </c>
      <c r="Z6774" s="39" t="s">
        <v>31</v>
      </c>
      <c r="AA6774" s="39" t="s">
        <v>31</v>
      </c>
      <c r="AB6774" s="39" t="s">
        <v>31</v>
      </c>
      <c r="AC6774" s="39" t="s">
        <v>31</v>
      </c>
      <c r="AD6774" s="39" t="s">
        <v>31</v>
      </c>
      <c r="AE6774" s="39"/>
    </row>
    <row r="6775" spans="1:31" ht="12.75" x14ac:dyDescent="0.25">
      <c r="A6775" s="40">
        <f>IF(nota[[#This Row],[FAKTUR]]="","",ROW())</f>
        <v>6775</v>
      </c>
      <c r="B6775" s="40">
        <f>IF(nota[[#This Row],[NAMA BARANG]]="","",IF(nota[[#This Row],[ID]]="",B6774,nota[[#This Row],[ID]]))</f>
        <v>6775</v>
      </c>
      <c r="C6775" s="40" t="str">
        <f>IF(nota[[#This Row],[ID]]="",C6774,nota[[#This Row],[SUPPLIER]])</f>
        <v>ATALI MAKMUR</v>
      </c>
      <c r="D6775" s="41">
        <v>44854</v>
      </c>
      <c r="E6775" s="42" t="s">
        <v>109</v>
      </c>
      <c r="F6775" s="42" t="s">
        <v>58</v>
      </c>
      <c r="G6775" s="42" t="s">
        <v>5494</v>
      </c>
      <c r="H6775" s="42"/>
      <c r="I6775" s="41">
        <v>44851</v>
      </c>
      <c r="J6775" s="42"/>
      <c r="K6775" s="42" t="s">
        <v>174</v>
      </c>
      <c r="L6775" s="43">
        <v>1</v>
      </c>
      <c r="M6775" s="39">
        <v>240</v>
      </c>
      <c r="N6775" s="42" t="s">
        <v>2004</v>
      </c>
      <c r="O6775" s="39">
        <v>8800</v>
      </c>
      <c r="P6775" s="39"/>
      <c r="Q6775" s="42" t="s">
        <v>3581</v>
      </c>
      <c r="R6775" s="44">
        <v>0.125</v>
      </c>
      <c r="S6775" s="44">
        <v>0.05</v>
      </c>
      <c r="T6775" s="39"/>
      <c r="U6775" s="45"/>
      <c r="V6775" s="39">
        <v>2112000</v>
      </c>
      <c r="W6775" s="39">
        <v>264000</v>
      </c>
      <c r="X6775" s="39">
        <v>92400</v>
      </c>
      <c r="Y6775" s="39">
        <v>356400</v>
      </c>
      <c r="Z6775" s="39">
        <v>1755600</v>
      </c>
      <c r="AA6775" s="39" t="s">
        <v>31</v>
      </c>
      <c r="AB6775" s="39" t="s">
        <v>31</v>
      </c>
      <c r="AC6775" s="39">
        <v>2112000</v>
      </c>
      <c r="AD6775" s="39">
        <v>2112000</v>
      </c>
      <c r="AE6775" s="39"/>
    </row>
    <row r="6776" spans="1:31" ht="12.75" x14ac:dyDescent="0.25">
      <c r="A6776" s="40" t="str">
        <f>IF(nota[[#This Row],[FAKTUR]]="","",ROW())</f>
        <v/>
      </c>
      <c r="B6776" s="40">
        <f>IF(nota[[#This Row],[NAMA BARANG]]="","",IF(nota[[#This Row],[ID]]="",B6775,nota[[#This Row],[ID]]))</f>
        <v>6775</v>
      </c>
      <c r="C6776" s="40" t="str">
        <f>IF(nota[[#This Row],[ID]]="",C6775,nota[[#This Row],[SUPPLIER]])</f>
        <v>ATALI MAKMUR</v>
      </c>
      <c r="D6776" s="41"/>
      <c r="E6776" s="42"/>
      <c r="F6776" s="42"/>
      <c r="G6776" s="42"/>
      <c r="H6776" s="42"/>
      <c r="I6776" s="41"/>
      <c r="J6776" s="42"/>
      <c r="K6776" s="42" t="s">
        <v>1597</v>
      </c>
      <c r="L6776" s="43">
        <v>1</v>
      </c>
      <c r="M6776" s="39">
        <v>288</v>
      </c>
      <c r="N6776" s="42" t="s">
        <v>511</v>
      </c>
      <c r="O6776" s="39">
        <v>2150</v>
      </c>
      <c r="P6776" s="39"/>
      <c r="Q6776" s="42" t="s">
        <v>3751</v>
      </c>
      <c r="R6776" s="44">
        <v>0.125</v>
      </c>
      <c r="S6776" s="44">
        <v>0.05</v>
      </c>
      <c r="T6776" s="39"/>
      <c r="U6776" s="45"/>
      <c r="V6776" s="39">
        <v>619200</v>
      </c>
      <c r="W6776" s="39">
        <v>77400</v>
      </c>
      <c r="X6776" s="39">
        <v>27090</v>
      </c>
      <c r="Y6776" s="39">
        <v>104490</v>
      </c>
      <c r="Z6776" s="39">
        <v>514710</v>
      </c>
      <c r="AA6776" s="39" t="s">
        <v>31</v>
      </c>
      <c r="AB6776" s="39" t="s">
        <v>31</v>
      </c>
      <c r="AC6776" s="39">
        <v>619200</v>
      </c>
      <c r="AD6776" s="39">
        <v>619200</v>
      </c>
      <c r="AE6776" s="39"/>
    </row>
    <row r="6777" spans="1:31" ht="12.75" x14ac:dyDescent="0.25">
      <c r="A6777" s="40" t="str">
        <f>IF(nota[[#This Row],[FAKTUR]]="","",ROW())</f>
        <v/>
      </c>
      <c r="B6777" s="40">
        <f>IF(nota[[#This Row],[NAMA BARANG]]="","",IF(nota[[#This Row],[ID]]="",B6776,nota[[#This Row],[ID]]))</f>
        <v>6775</v>
      </c>
      <c r="C6777" s="40" t="str">
        <f>IF(nota[[#This Row],[ID]]="",C6776,nota[[#This Row],[SUPPLIER]])</f>
        <v>ATALI MAKMUR</v>
      </c>
      <c r="D6777" s="41"/>
      <c r="E6777" s="42"/>
      <c r="F6777" s="42"/>
      <c r="G6777" s="42"/>
      <c r="H6777" s="42"/>
      <c r="I6777" s="41"/>
      <c r="J6777" s="42"/>
      <c r="K6777" s="42" t="s">
        <v>152</v>
      </c>
      <c r="L6777" s="43">
        <v>1</v>
      </c>
      <c r="M6777" s="39">
        <v>144</v>
      </c>
      <c r="N6777" s="42" t="s">
        <v>511</v>
      </c>
      <c r="O6777" s="39">
        <v>4100</v>
      </c>
      <c r="P6777" s="39"/>
      <c r="Q6777" s="42" t="s">
        <v>3715</v>
      </c>
      <c r="R6777" s="44">
        <v>0.125</v>
      </c>
      <c r="S6777" s="44">
        <v>0.05</v>
      </c>
      <c r="T6777" s="39"/>
      <c r="U6777" s="45"/>
      <c r="V6777" s="39">
        <v>590400</v>
      </c>
      <c r="W6777" s="39">
        <v>73800</v>
      </c>
      <c r="X6777" s="39">
        <v>25830</v>
      </c>
      <c r="Y6777" s="39">
        <v>99630</v>
      </c>
      <c r="Z6777" s="39">
        <v>490770</v>
      </c>
      <c r="AA6777" s="39" t="s">
        <v>31</v>
      </c>
      <c r="AB6777" s="39" t="s">
        <v>31</v>
      </c>
      <c r="AC6777" s="39">
        <v>590400</v>
      </c>
      <c r="AD6777" s="39">
        <v>590400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6775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783</v>
      </c>
      <c r="L6778" s="43">
        <v>1</v>
      </c>
      <c r="M6778" s="39">
        <v>20</v>
      </c>
      <c r="N6778" s="42" t="s">
        <v>1908</v>
      </c>
      <c r="O6778" s="39">
        <v>85200</v>
      </c>
      <c r="P6778" s="39"/>
      <c r="Q6778" s="42" t="s">
        <v>3635</v>
      </c>
      <c r="R6778" s="44">
        <v>0.125</v>
      </c>
      <c r="S6778" s="44">
        <v>0.05</v>
      </c>
      <c r="T6778" s="39"/>
      <c r="U6778" s="45"/>
      <c r="V6778" s="39">
        <v>1704000</v>
      </c>
      <c r="W6778" s="39">
        <v>213000</v>
      </c>
      <c r="X6778" s="39">
        <v>74550</v>
      </c>
      <c r="Y6778" s="39">
        <v>287550</v>
      </c>
      <c r="Z6778" s="39">
        <v>1416450</v>
      </c>
      <c r="AA6778" s="39" t="s">
        <v>31</v>
      </c>
      <c r="AB6778" s="39" t="s">
        <v>31</v>
      </c>
      <c r="AC6778" s="39">
        <v>1704000</v>
      </c>
      <c r="AD6778" s="39">
        <v>1704000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6775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1591</v>
      </c>
      <c r="L6779" s="43">
        <v>2</v>
      </c>
      <c r="M6779" s="39">
        <v>48</v>
      </c>
      <c r="N6779" s="42" t="s">
        <v>1908</v>
      </c>
      <c r="O6779" s="39">
        <v>162000</v>
      </c>
      <c r="P6779" s="39"/>
      <c r="Q6779" s="42" t="s">
        <v>3567</v>
      </c>
      <c r="R6779" s="44">
        <v>0.125</v>
      </c>
      <c r="S6779" s="44">
        <v>0.05</v>
      </c>
      <c r="T6779" s="39"/>
      <c r="U6779" s="45"/>
      <c r="V6779" s="39">
        <v>7776000</v>
      </c>
      <c r="W6779" s="39">
        <v>972000</v>
      </c>
      <c r="X6779" s="39">
        <v>340200</v>
      </c>
      <c r="Y6779" s="39">
        <v>1312200</v>
      </c>
      <c r="Z6779" s="39">
        <v>6463800</v>
      </c>
      <c r="AA6779" s="39" t="s">
        <v>31</v>
      </c>
      <c r="AB6779" s="39" t="s">
        <v>31</v>
      </c>
      <c r="AC6779" s="39">
        <v>3888000</v>
      </c>
      <c r="AD6779" s="39">
        <v>7776000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6775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134</v>
      </c>
      <c r="L6780" s="43"/>
      <c r="M6780" s="39">
        <v>48</v>
      </c>
      <c r="N6780" s="42" t="s">
        <v>1908</v>
      </c>
      <c r="O6780" s="39">
        <v>0</v>
      </c>
      <c r="P6780" s="39"/>
      <c r="Q6780" s="42" t="s">
        <v>3568</v>
      </c>
      <c r="R6780" s="44"/>
      <c r="S6780" s="44"/>
      <c r="T6780" s="39"/>
      <c r="U6780" s="45" t="s">
        <v>5495</v>
      </c>
      <c r="V6780" s="39">
        <v>0</v>
      </c>
      <c r="W6780" s="39">
        <v>0</v>
      </c>
      <c r="X6780" s="39">
        <v>0</v>
      </c>
      <c r="Y6780" s="39">
        <v>0</v>
      </c>
      <c r="Z6780" s="39">
        <v>0</v>
      </c>
      <c r="AA6780" s="39">
        <v>2160270</v>
      </c>
      <c r="AB6780" s="39">
        <v>10641330</v>
      </c>
      <c r="AC6780" s="39">
        <v>0</v>
      </c>
      <c r="AD6780" s="39">
        <v>0</v>
      </c>
      <c r="AE6780" s="39"/>
    </row>
    <row r="6781" spans="1:31" ht="12.75" x14ac:dyDescent="0.25">
      <c r="A6781" s="40" t="str">
        <f>IF(nota[[#This Row],[FAKTUR]]="","",ROW())</f>
        <v/>
      </c>
      <c r="B6781" s="40" t="str">
        <f>IF(nota[[#This Row],[NAMA BARANG]]="","",IF(nota[[#This Row],[ID]]="",B6780,nota[[#This Row],[ID]]))</f>
        <v/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/>
      <c r="L6781" s="43"/>
      <c r="M6781" s="39"/>
      <c r="N6781" s="42"/>
      <c r="O6781" s="39"/>
      <c r="P6781" s="39"/>
      <c r="Q6781" s="42"/>
      <c r="R6781" s="44"/>
      <c r="S6781" s="44"/>
      <c r="T6781" s="39"/>
      <c r="U6781" s="45"/>
      <c r="V6781" s="39" t="s">
        <v>31</v>
      </c>
      <c r="W6781" s="39" t="s">
        <v>31</v>
      </c>
      <c r="X6781" s="39" t="s">
        <v>31</v>
      </c>
      <c r="Y6781" s="39" t="s">
        <v>31</v>
      </c>
      <c r="Z6781" s="39" t="s">
        <v>31</v>
      </c>
      <c r="AA6781" s="39" t="s">
        <v>31</v>
      </c>
      <c r="AB6781" s="39" t="s">
        <v>31</v>
      </c>
      <c r="AC6781" s="39" t="s">
        <v>31</v>
      </c>
      <c r="AD6781" s="39" t="s">
        <v>31</v>
      </c>
      <c r="AE6781" s="39"/>
    </row>
    <row r="6782" spans="1:31" ht="12.75" x14ac:dyDescent="0.25">
      <c r="A6782" s="40">
        <f>IF(nota[[#This Row],[FAKTUR]]="","",ROW())</f>
        <v>6782</v>
      </c>
      <c r="B6782" s="40">
        <f>IF(nota[[#This Row],[NAMA BARANG]]="","",IF(nota[[#This Row],[ID]]="",B6781,nota[[#This Row],[ID]]))</f>
        <v>6782</v>
      </c>
      <c r="C6782" s="40" t="str">
        <f>IF(nota[[#This Row],[ID]]="",C6781,nota[[#This Row],[SUPPLIER]])</f>
        <v>ATALI MAKMUR</v>
      </c>
      <c r="D6782" s="41"/>
      <c r="E6782" s="42" t="s">
        <v>109</v>
      </c>
      <c r="F6782" s="42" t="s">
        <v>58</v>
      </c>
      <c r="G6782" s="42" t="s">
        <v>5496</v>
      </c>
      <c r="H6782" s="42"/>
      <c r="I6782" s="41">
        <v>44851</v>
      </c>
      <c r="J6782" s="42"/>
      <c r="K6782" s="42" t="s">
        <v>180</v>
      </c>
      <c r="L6782" s="43">
        <v>4</v>
      </c>
      <c r="M6782" s="39">
        <v>96</v>
      </c>
      <c r="N6782" s="42" t="s">
        <v>511</v>
      </c>
      <c r="O6782" s="39">
        <v>10600</v>
      </c>
      <c r="P6782" s="39"/>
      <c r="Q6782" s="42" t="s">
        <v>2301</v>
      </c>
      <c r="R6782" s="44">
        <v>0.125</v>
      </c>
      <c r="S6782" s="44">
        <v>0.05</v>
      </c>
      <c r="T6782" s="39"/>
      <c r="U6782" s="45"/>
      <c r="V6782" s="39">
        <v>1017600</v>
      </c>
      <c r="W6782" s="39">
        <v>127200</v>
      </c>
      <c r="X6782" s="39">
        <v>44520</v>
      </c>
      <c r="Y6782" s="39">
        <v>171720</v>
      </c>
      <c r="Z6782" s="39">
        <v>845880</v>
      </c>
      <c r="AA6782" s="39" t="s">
        <v>31</v>
      </c>
      <c r="AB6782" s="39" t="s">
        <v>31</v>
      </c>
      <c r="AC6782" s="39">
        <v>254400</v>
      </c>
      <c r="AD6782" s="39">
        <v>1017600</v>
      </c>
      <c r="AE6782" s="39"/>
    </row>
    <row r="6783" spans="1:31" ht="12.75" x14ac:dyDescent="0.25">
      <c r="A6783" s="40" t="str">
        <f>IF(nota[[#This Row],[FAKTUR]]="","",ROW())</f>
        <v/>
      </c>
      <c r="B6783" s="40">
        <f>IF(nota[[#This Row],[NAMA BARANG]]="","",IF(nota[[#This Row],[ID]]="",B6782,nota[[#This Row],[ID]]))</f>
        <v>6782</v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 t="s">
        <v>1213</v>
      </c>
      <c r="L6783" s="43">
        <v>5</v>
      </c>
      <c r="M6783" s="39">
        <v>250</v>
      </c>
      <c r="N6783" s="42" t="s">
        <v>1112</v>
      </c>
      <c r="O6783" s="39">
        <v>28300</v>
      </c>
      <c r="P6783" s="39"/>
      <c r="Q6783" s="42" t="s">
        <v>4142</v>
      </c>
      <c r="R6783" s="44">
        <v>0.125</v>
      </c>
      <c r="S6783" s="44">
        <v>0.05</v>
      </c>
      <c r="T6783" s="39"/>
      <c r="U6783" s="45"/>
      <c r="V6783" s="39">
        <v>7075000</v>
      </c>
      <c r="W6783" s="39">
        <v>884375</v>
      </c>
      <c r="X6783" s="39">
        <v>309531.25</v>
      </c>
      <c r="Y6783" s="39">
        <v>1193906.25</v>
      </c>
      <c r="Z6783" s="39">
        <v>5881093.75</v>
      </c>
      <c r="AA6783" s="39" t="s">
        <v>31</v>
      </c>
      <c r="AB6783" s="39" t="s">
        <v>31</v>
      </c>
      <c r="AC6783" s="39">
        <v>1415000</v>
      </c>
      <c r="AD6783" s="39">
        <v>7075000</v>
      </c>
      <c r="AE6783" s="39"/>
    </row>
    <row r="6784" spans="1:31" ht="12.75" x14ac:dyDescent="0.25">
      <c r="A6784" s="40" t="str">
        <f>IF(nota[[#This Row],[FAKTUR]]="","",ROW())</f>
        <v/>
      </c>
      <c r="B6784" s="40">
        <f>IF(nota[[#This Row],[NAMA BARANG]]="","",IF(nota[[#This Row],[ID]]="",B6783,nota[[#This Row],[ID]]))</f>
        <v>6782</v>
      </c>
      <c r="C6784" s="40" t="str">
        <f>IF(nota[[#This Row],[ID]]="",C6783,nota[[#This Row],[SUPPLIER]])</f>
        <v>ATALI MAKMUR</v>
      </c>
      <c r="D6784" s="41"/>
      <c r="E6784" s="42"/>
      <c r="F6784" s="42"/>
      <c r="G6784" s="42"/>
      <c r="H6784" s="42"/>
      <c r="I6784" s="41"/>
      <c r="J6784" s="42"/>
      <c r="K6784" s="42" t="s">
        <v>5497</v>
      </c>
      <c r="L6784" s="43">
        <v>3</v>
      </c>
      <c r="M6784" s="39">
        <v>432</v>
      </c>
      <c r="N6784" s="42" t="s">
        <v>1908</v>
      </c>
      <c r="O6784" s="39">
        <v>39000</v>
      </c>
      <c r="P6784" s="39"/>
      <c r="Q6784" s="42" t="s">
        <v>3570</v>
      </c>
      <c r="R6784" s="44">
        <v>0.125</v>
      </c>
      <c r="S6784" s="44">
        <v>0.05</v>
      </c>
      <c r="T6784" s="39"/>
      <c r="U6784" s="45"/>
      <c r="V6784" s="39">
        <v>16848000</v>
      </c>
      <c r="W6784" s="39">
        <v>2106000</v>
      </c>
      <c r="X6784" s="39">
        <v>737100</v>
      </c>
      <c r="Y6784" s="39">
        <v>2843100</v>
      </c>
      <c r="Z6784" s="39">
        <v>14004900</v>
      </c>
      <c r="AA6784" s="39" t="s">
        <v>31</v>
      </c>
      <c r="AB6784" s="39" t="s">
        <v>31</v>
      </c>
      <c r="AC6784" s="39">
        <v>5616000</v>
      </c>
      <c r="AD6784" s="39">
        <v>16848000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6782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2623</v>
      </c>
      <c r="L6785" s="43">
        <v>1</v>
      </c>
      <c r="M6785" s="39">
        <v>24</v>
      </c>
      <c r="N6785" s="42" t="s">
        <v>511</v>
      </c>
      <c r="O6785" s="39">
        <v>97000</v>
      </c>
      <c r="P6785" s="39"/>
      <c r="Q6785" s="42" t="s">
        <v>2301</v>
      </c>
      <c r="R6785" s="44">
        <v>0.125</v>
      </c>
      <c r="S6785" s="44">
        <v>0.05</v>
      </c>
      <c r="T6785" s="39"/>
      <c r="U6785" s="45"/>
      <c r="V6785" s="39">
        <v>2328000</v>
      </c>
      <c r="W6785" s="39">
        <v>291000</v>
      </c>
      <c r="X6785" s="39">
        <v>101850</v>
      </c>
      <c r="Y6785" s="39">
        <v>392850</v>
      </c>
      <c r="Z6785" s="39">
        <v>1935150</v>
      </c>
      <c r="AA6785" s="39" t="s">
        <v>31</v>
      </c>
      <c r="AB6785" s="39" t="s">
        <v>31</v>
      </c>
      <c r="AC6785" s="39">
        <v>2328000</v>
      </c>
      <c r="AD6785" s="39">
        <v>2328000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6782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658</v>
      </c>
      <c r="L6786" s="43">
        <v>1</v>
      </c>
      <c r="M6786" s="39">
        <v>48</v>
      </c>
      <c r="N6786" s="42" t="s">
        <v>3405</v>
      </c>
      <c r="O6786" s="39">
        <v>23000</v>
      </c>
      <c r="P6786" s="39"/>
      <c r="Q6786" s="42" t="s">
        <v>4666</v>
      </c>
      <c r="R6786" s="44">
        <v>0.125</v>
      </c>
      <c r="S6786" s="44">
        <v>0.05</v>
      </c>
      <c r="T6786" s="39"/>
      <c r="U6786" s="45"/>
      <c r="V6786" s="39">
        <v>1104000</v>
      </c>
      <c r="W6786" s="39">
        <v>138000</v>
      </c>
      <c r="X6786" s="39">
        <v>48300</v>
      </c>
      <c r="Y6786" s="39">
        <v>186300</v>
      </c>
      <c r="Z6786" s="39">
        <v>917700</v>
      </c>
      <c r="AA6786" s="39" t="s">
        <v>31</v>
      </c>
      <c r="AB6786" s="39" t="s">
        <v>31</v>
      </c>
      <c r="AC6786" s="39">
        <v>1104000</v>
      </c>
      <c r="AD6786" s="39">
        <v>1104000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6782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2359</v>
      </c>
      <c r="L6787" s="43">
        <v>1</v>
      </c>
      <c r="M6787" s="39">
        <v>60</v>
      </c>
      <c r="N6787" s="42" t="s">
        <v>1112</v>
      </c>
      <c r="O6787" s="39">
        <v>22200</v>
      </c>
      <c r="P6787" s="39"/>
      <c r="Q6787" s="42" t="s">
        <v>3563</v>
      </c>
      <c r="R6787" s="44">
        <v>0.125</v>
      </c>
      <c r="S6787" s="44">
        <v>0.05</v>
      </c>
      <c r="T6787" s="39"/>
      <c r="U6787" s="45"/>
      <c r="V6787" s="39">
        <v>1332000</v>
      </c>
      <c r="W6787" s="39">
        <v>166500</v>
      </c>
      <c r="X6787" s="39">
        <v>58275</v>
      </c>
      <c r="Y6787" s="39">
        <v>224775</v>
      </c>
      <c r="Z6787" s="39">
        <v>1107225</v>
      </c>
      <c r="AA6787" s="39" t="s">
        <v>31</v>
      </c>
      <c r="AB6787" s="39" t="s">
        <v>31</v>
      </c>
      <c r="AC6787" s="39">
        <v>1332000</v>
      </c>
      <c r="AD6787" s="39">
        <v>1332000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6782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901</v>
      </c>
      <c r="L6788" s="43">
        <v>1</v>
      </c>
      <c r="M6788" s="39">
        <v>48</v>
      </c>
      <c r="N6788" s="42" t="s">
        <v>2004</v>
      </c>
      <c r="O6788" s="39">
        <v>35000</v>
      </c>
      <c r="P6788" s="39"/>
      <c r="Q6788" s="42" t="s">
        <v>3569</v>
      </c>
      <c r="R6788" s="44">
        <v>0.125</v>
      </c>
      <c r="S6788" s="44">
        <v>0.05</v>
      </c>
      <c r="T6788" s="39"/>
      <c r="U6788" s="45"/>
      <c r="V6788" s="39">
        <v>1680000</v>
      </c>
      <c r="W6788" s="39">
        <v>210000</v>
      </c>
      <c r="X6788" s="39">
        <v>73500</v>
      </c>
      <c r="Y6788" s="39">
        <v>283500</v>
      </c>
      <c r="Z6788" s="39">
        <v>1396500</v>
      </c>
      <c r="AA6788" s="39" t="s">
        <v>31</v>
      </c>
      <c r="AB6788" s="39" t="s">
        <v>31</v>
      </c>
      <c r="AC6788" s="39">
        <v>1680000</v>
      </c>
      <c r="AD6788" s="39">
        <v>1680000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6782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177</v>
      </c>
      <c r="L6789" s="43">
        <v>2</v>
      </c>
      <c r="M6789" s="39">
        <v>144</v>
      </c>
      <c r="N6789" s="42" t="s">
        <v>2004</v>
      </c>
      <c r="O6789" s="39">
        <v>21200</v>
      </c>
      <c r="P6789" s="39"/>
      <c r="Q6789" s="42" t="s">
        <v>3576</v>
      </c>
      <c r="R6789" s="44">
        <v>0.125</v>
      </c>
      <c r="S6789" s="44">
        <v>0.05</v>
      </c>
      <c r="T6789" s="39"/>
      <c r="U6789" s="45"/>
      <c r="V6789" s="39">
        <v>3052800</v>
      </c>
      <c r="W6789" s="39">
        <v>381600</v>
      </c>
      <c r="X6789" s="39">
        <v>133560</v>
      </c>
      <c r="Y6789" s="39">
        <v>515160</v>
      </c>
      <c r="Z6789" s="39">
        <v>2537640</v>
      </c>
      <c r="AA6789" s="39" t="s">
        <v>31</v>
      </c>
      <c r="AB6789" s="39" t="s">
        <v>31</v>
      </c>
      <c r="AC6789" s="39">
        <v>1526400</v>
      </c>
      <c r="AD6789" s="39">
        <v>3052800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6782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4112</v>
      </c>
      <c r="L6790" s="43">
        <v>2</v>
      </c>
      <c r="M6790" s="39">
        <v>288</v>
      </c>
      <c r="N6790" s="42" t="s">
        <v>2004</v>
      </c>
      <c r="O6790" s="39">
        <v>13800</v>
      </c>
      <c r="P6790" s="39"/>
      <c r="Q6790" s="42" t="s">
        <v>3566</v>
      </c>
      <c r="R6790" s="44">
        <v>0.125</v>
      </c>
      <c r="S6790" s="44">
        <v>0.05</v>
      </c>
      <c r="T6790" s="39"/>
      <c r="U6790" s="45"/>
      <c r="V6790" s="39">
        <v>3974400</v>
      </c>
      <c r="W6790" s="39">
        <v>496800</v>
      </c>
      <c r="X6790" s="39">
        <v>173880</v>
      </c>
      <c r="Y6790" s="39">
        <v>670680</v>
      </c>
      <c r="Z6790" s="39">
        <v>3303720</v>
      </c>
      <c r="AA6790" s="39">
        <v>6481991.25</v>
      </c>
      <c r="AB6790" s="39">
        <v>31929808.75</v>
      </c>
      <c r="AC6790" s="39">
        <v>1987200</v>
      </c>
      <c r="AD6790" s="39">
        <v>3974400</v>
      </c>
      <c r="AE6790" s="39"/>
    </row>
    <row r="6791" spans="1:31" ht="12.75" x14ac:dyDescent="0.25">
      <c r="A6791" s="40" t="str">
        <f>IF(nota[[#This Row],[FAKTUR]]="","",ROW())</f>
        <v/>
      </c>
      <c r="B6791" s="40" t="str">
        <f>IF(nota[[#This Row],[NAMA BARANG]]="","",IF(nota[[#This Row],[ID]]="",B6790,nota[[#This Row],[ID]]))</f>
        <v/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/>
      <c r="L6791" s="43"/>
      <c r="M6791" s="39"/>
      <c r="N6791" s="42"/>
      <c r="O6791" s="39"/>
      <c r="P6791" s="39"/>
      <c r="Q6791" s="42"/>
      <c r="R6791" s="44"/>
      <c r="S6791" s="44"/>
      <c r="T6791" s="39"/>
      <c r="U6791" s="45"/>
      <c r="V6791" s="39" t="s">
        <v>31</v>
      </c>
      <c r="W6791" s="39" t="s">
        <v>31</v>
      </c>
      <c r="X6791" s="39" t="s">
        <v>31</v>
      </c>
      <c r="Y6791" s="39" t="s">
        <v>31</v>
      </c>
      <c r="Z6791" s="39" t="s">
        <v>31</v>
      </c>
      <c r="AA6791" s="39" t="s">
        <v>31</v>
      </c>
      <c r="AB6791" s="39" t="s">
        <v>31</v>
      </c>
      <c r="AC6791" s="39" t="s">
        <v>31</v>
      </c>
      <c r="AD6791" s="39" t="s">
        <v>31</v>
      </c>
      <c r="AE6791" s="39"/>
    </row>
    <row r="6792" spans="1:31" ht="12.75" x14ac:dyDescent="0.25">
      <c r="A6792" s="40">
        <f>IF(nota[[#This Row],[FAKTUR]]="","",ROW())</f>
        <v>6792</v>
      </c>
      <c r="B6792" s="40">
        <f>IF(nota[[#This Row],[NAMA BARANG]]="","",IF(nota[[#This Row],[ID]]="",B6791,nota[[#This Row],[ID]]))</f>
        <v>6792</v>
      </c>
      <c r="C6792" s="40" t="str">
        <f>IF(nota[[#This Row],[ID]]="",C6791,nota[[#This Row],[SUPPLIER]])</f>
        <v>ATALI MAKMUR</v>
      </c>
      <c r="D6792" s="41"/>
      <c r="E6792" s="42" t="s">
        <v>109</v>
      </c>
      <c r="F6792" s="42" t="s">
        <v>58</v>
      </c>
      <c r="G6792" s="42" t="s">
        <v>5498</v>
      </c>
      <c r="H6792" s="42"/>
      <c r="I6792" s="41">
        <v>44847</v>
      </c>
      <c r="J6792" s="42"/>
      <c r="K6792" s="42" t="s">
        <v>662</v>
      </c>
      <c r="L6792" s="43">
        <v>10</v>
      </c>
      <c r="M6792" s="39">
        <v>480</v>
      </c>
      <c r="N6792" s="42" t="s">
        <v>1908</v>
      </c>
      <c r="O6792" s="39">
        <v>36000</v>
      </c>
      <c r="P6792" s="39"/>
      <c r="Q6792" s="42" t="s">
        <v>3572</v>
      </c>
      <c r="R6792" s="44">
        <v>0.125</v>
      </c>
      <c r="S6792" s="44">
        <v>0.05</v>
      </c>
      <c r="T6792" s="39"/>
      <c r="U6792" s="45"/>
      <c r="V6792" s="39">
        <v>17280000</v>
      </c>
      <c r="W6792" s="39">
        <v>2160000</v>
      </c>
      <c r="X6792" s="39">
        <v>756000</v>
      </c>
      <c r="Y6792" s="39">
        <v>2916000</v>
      </c>
      <c r="Z6792" s="39">
        <v>14364000</v>
      </c>
      <c r="AA6792" s="39" t="s">
        <v>31</v>
      </c>
      <c r="AB6792" s="39" t="s">
        <v>31</v>
      </c>
      <c r="AC6792" s="39">
        <v>1728000</v>
      </c>
      <c r="AD6792" s="39">
        <v>17280000</v>
      </c>
      <c r="AE6792" s="39"/>
    </row>
    <row r="6793" spans="1:31" ht="12.75" x14ac:dyDescent="0.25">
      <c r="A6793" s="40" t="str">
        <f>IF(nota[[#This Row],[FAKTUR]]="","",ROW())</f>
        <v/>
      </c>
      <c r="B6793" s="40">
        <f>IF(nota[[#This Row],[NAMA BARANG]]="","",IF(nota[[#This Row],[ID]]="",B6792,nota[[#This Row],[ID]]))</f>
        <v>6792</v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 t="s">
        <v>2568</v>
      </c>
      <c r="L6793" s="43"/>
      <c r="M6793" s="39">
        <v>20</v>
      </c>
      <c r="N6793" s="42" t="s">
        <v>1908</v>
      </c>
      <c r="O6793" s="39">
        <v>12600</v>
      </c>
      <c r="P6793" s="39"/>
      <c r="Q6793" s="42" t="s">
        <v>3570</v>
      </c>
      <c r="R6793" s="44">
        <v>0.1</v>
      </c>
      <c r="S6793" s="44">
        <v>0.05</v>
      </c>
      <c r="T6793" s="39">
        <v>215460</v>
      </c>
      <c r="U6793" s="45" t="s">
        <v>239</v>
      </c>
      <c r="V6793" s="39">
        <v>252000</v>
      </c>
      <c r="W6793" s="39">
        <v>25200</v>
      </c>
      <c r="X6793" s="39">
        <v>11340</v>
      </c>
      <c r="Y6793" s="39">
        <v>36540</v>
      </c>
      <c r="Z6793" s="39">
        <v>215460</v>
      </c>
      <c r="AA6793" s="39">
        <v>3168000</v>
      </c>
      <c r="AB6793" s="39">
        <v>14364000</v>
      </c>
      <c r="AC6793" s="39">
        <v>252000</v>
      </c>
      <c r="AD6793" s="39">
        <v>252000</v>
      </c>
      <c r="AE6793" s="39"/>
    </row>
    <row r="6794" spans="1:31" ht="12.75" x14ac:dyDescent="0.25">
      <c r="A6794" s="40" t="str">
        <f>IF(nota[[#This Row],[FAKTUR]]="","",ROW())</f>
        <v/>
      </c>
      <c r="B6794" s="40" t="str">
        <f>IF(nota[[#This Row],[NAMA BARANG]]="","",IF(nota[[#This Row],[ID]]="",B6793,nota[[#This Row],[ID]]))</f>
        <v/>
      </c>
      <c r="C6794" s="40" t="str">
        <f>IF(nota[[#This Row],[ID]]="",C6793,nota[[#This Row],[SUPPLIER]])</f>
        <v>ATALI MAKMUR</v>
      </c>
      <c r="D6794" s="41"/>
      <c r="E6794" s="42"/>
      <c r="F6794" s="42"/>
      <c r="G6794" s="42"/>
      <c r="H6794" s="42"/>
      <c r="I6794" s="41"/>
      <c r="J6794" s="42"/>
      <c r="K6794" s="42"/>
      <c r="L6794" s="43"/>
      <c r="M6794" s="39"/>
      <c r="N6794" s="42"/>
      <c r="O6794" s="39"/>
      <c r="P6794" s="39"/>
      <c r="Q6794" s="42"/>
      <c r="R6794" s="44"/>
      <c r="S6794" s="44"/>
      <c r="T6794" s="39"/>
      <c r="U6794" s="45"/>
      <c r="V6794" s="39" t="s">
        <v>31</v>
      </c>
      <c r="W6794" s="39" t="s">
        <v>31</v>
      </c>
      <c r="X6794" s="39" t="s">
        <v>31</v>
      </c>
      <c r="Y6794" s="39" t="s">
        <v>31</v>
      </c>
      <c r="Z6794" s="39" t="s">
        <v>31</v>
      </c>
      <c r="AA6794" s="39" t="s">
        <v>31</v>
      </c>
      <c r="AB6794" s="39" t="s">
        <v>31</v>
      </c>
      <c r="AC6794" s="39" t="s">
        <v>31</v>
      </c>
      <c r="AD6794" s="39" t="s">
        <v>31</v>
      </c>
      <c r="AE6794" s="39"/>
    </row>
    <row r="6795" spans="1:31" ht="12.75" x14ac:dyDescent="0.25">
      <c r="A6795" s="40">
        <f>IF(nota[[#This Row],[FAKTUR]]="","",ROW())</f>
        <v>6795</v>
      </c>
      <c r="B6795" s="40">
        <f>IF(nota[[#This Row],[NAMA BARANG]]="","",IF(nota[[#This Row],[ID]]="",B6794,nota[[#This Row],[ID]]))</f>
        <v>6795</v>
      </c>
      <c r="C6795" s="40" t="str">
        <f>IF(nota[[#This Row],[ID]]="",C6794,nota[[#This Row],[SUPPLIER]])</f>
        <v>KALINDO SUKSES</v>
      </c>
      <c r="D6795" s="41"/>
      <c r="E6795" s="42" t="s">
        <v>549</v>
      </c>
      <c r="F6795" s="42" t="s">
        <v>58</v>
      </c>
      <c r="G6795" s="42" t="s">
        <v>5499</v>
      </c>
      <c r="H6795" s="42"/>
      <c r="I6795" s="41">
        <v>44848</v>
      </c>
      <c r="J6795" s="42"/>
      <c r="K6795" s="42" t="s">
        <v>5500</v>
      </c>
      <c r="L6795" s="43">
        <v>1</v>
      </c>
      <c r="M6795" s="39">
        <v>160</v>
      </c>
      <c r="N6795" s="42" t="s">
        <v>511</v>
      </c>
      <c r="O6795" s="39">
        <v>27000</v>
      </c>
      <c r="P6795" s="39"/>
      <c r="Q6795" s="42" t="s">
        <v>5501</v>
      </c>
      <c r="R6795" s="44">
        <v>0.125</v>
      </c>
      <c r="S6795" s="44">
        <v>0.05</v>
      </c>
      <c r="T6795" s="39"/>
      <c r="U6795" s="45"/>
      <c r="V6795" s="39">
        <v>4320000</v>
      </c>
      <c r="W6795" s="39">
        <v>540000</v>
      </c>
      <c r="X6795" s="39">
        <v>189000</v>
      </c>
      <c r="Y6795" s="39">
        <v>729000</v>
      </c>
      <c r="Z6795" s="39">
        <v>3591000</v>
      </c>
      <c r="AA6795" s="39" t="s">
        <v>31</v>
      </c>
      <c r="AB6795" s="39" t="s">
        <v>31</v>
      </c>
      <c r="AC6795" s="39">
        <v>4320000</v>
      </c>
      <c r="AD6795" s="39">
        <v>4320000</v>
      </c>
      <c r="AE6795" s="39"/>
    </row>
    <row r="6796" spans="1:31" ht="12.75" x14ac:dyDescent="0.25">
      <c r="A6796" s="40" t="str">
        <f>IF(nota[[#This Row],[FAKTUR]]="","",ROW())</f>
        <v/>
      </c>
      <c r="B6796" s="40">
        <f>IF(nota[[#This Row],[NAMA BARANG]]="","",IF(nota[[#This Row],[ID]]="",B6795,nota[[#This Row],[ID]]))</f>
        <v>6795</v>
      </c>
      <c r="C6796" s="40" t="str">
        <f>IF(nota[[#This Row],[ID]]="",C6795,nota[[#This Row],[SUPPLIER]])</f>
        <v>KALINDO SUKSES</v>
      </c>
      <c r="D6796" s="41"/>
      <c r="E6796" s="42"/>
      <c r="F6796" s="42"/>
      <c r="G6796" s="42"/>
      <c r="H6796" s="42"/>
      <c r="I6796" s="41"/>
      <c r="J6796" s="42"/>
      <c r="K6796" s="42" t="s">
        <v>5502</v>
      </c>
      <c r="L6796" s="43">
        <v>1</v>
      </c>
      <c r="M6796" s="39">
        <v>60</v>
      </c>
      <c r="N6796" s="42" t="s">
        <v>511</v>
      </c>
      <c r="O6796" s="39">
        <v>77000</v>
      </c>
      <c r="P6796" s="39"/>
      <c r="Q6796" s="42" t="s">
        <v>4569</v>
      </c>
      <c r="R6796" s="44">
        <v>0.125</v>
      </c>
      <c r="S6796" s="44">
        <v>0.05</v>
      </c>
      <c r="T6796" s="39"/>
      <c r="U6796" s="45"/>
      <c r="V6796" s="39">
        <v>4620000</v>
      </c>
      <c r="W6796" s="39">
        <v>577500</v>
      </c>
      <c r="X6796" s="39">
        <v>202125</v>
      </c>
      <c r="Y6796" s="39">
        <v>779625</v>
      </c>
      <c r="Z6796" s="39">
        <v>3840375</v>
      </c>
      <c r="AA6796" s="39" t="s">
        <v>31</v>
      </c>
      <c r="AB6796" s="39" t="s">
        <v>31</v>
      </c>
      <c r="AC6796" s="39">
        <v>4620000</v>
      </c>
      <c r="AD6796" s="39">
        <v>4620000</v>
      </c>
      <c r="AE6796" s="39"/>
    </row>
    <row r="6797" spans="1:31" ht="12.75" x14ac:dyDescent="0.25">
      <c r="A6797" s="40" t="str">
        <f>IF(nota[[#This Row],[FAKTUR]]="","",ROW())</f>
        <v/>
      </c>
      <c r="B6797" s="40">
        <f>IF(nota[[#This Row],[NAMA BARANG]]="","",IF(nota[[#This Row],[ID]]="",B6796,nota[[#This Row],[ID]]))</f>
        <v>6795</v>
      </c>
      <c r="C6797" s="40" t="str">
        <f>IF(nota[[#This Row],[ID]]="",C6796,nota[[#This Row],[SUPPLIER]])</f>
        <v>KALINDO SUKSES</v>
      </c>
      <c r="D6797" s="41"/>
      <c r="E6797" s="42"/>
      <c r="F6797" s="42"/>
      <c r="G6797" s="42"/>
      <c r="H6797" s="42"/>
      <c r="I6797" s="41"/>
      <c r="J6797" s="42"/>
      <c r="K6797" s="42" t="s">
        <v>588</v>
      </c>
      <c r="L6797" s="43">
        <v>1</v>
      </c>
      <c r="M6797" s="39">
        <v>120</v>
      </c>
      <c r="N6797" s="42" t="s">
        <v>511</v>
      </c>
      <c r="O6797" s="39">
        <v>47000</v>
      </c>
      <c r="P6797" s="39"/>
      <c r="Q6797" s="42" t="s">
        <v>3845</v>
      </c>
      <c r="R6797" s="44">
        <v>0.125</v>
      </c>
      <c r="S6797" s="44">
        <v>0.05</v>
      </c>
      <c r="T6797" s="39"/>
      <c r="U6797" s="45"/>
      <c r="V6797" s="39">
        <v>5640000</v>
      </c>
      <c r="W6797" s="39">
        <v>705000</v>
      </c>
      <c r="X6797" s="39">
        <v>246750</v>
      </c>
      <c r="Y6797" s="39">
        <v>951750</v>
      </c>
      <c r="Z6797" s="39">
        <v>4688250</v>
      </c>
      <c r="AA6797" s="39" t="s">
        <v>31</v>
      </c>
      <c r="AB6797" s="39" t="s">
        <v>31</v>
      </c>
      <c r="AC6797" s="39">
        <v>5640000</v>
      </c>
      <c r="AD6797" s="39">
        <v>5640000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6795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580</v>
      </c>
      <c r="L6798" s="43">
        <v>1</v>
      </c>
      <c r="M6798" s="39">
        <v>120</v>
      </c>
      <c r="N6798" s="42" t="s">
        <v>511</v>
      </c>
      <c r="O6798" s="39">
        <v>47000</v>
      </c>
      <c r="P6798" s="39"/>
      <c r="Q6798" s="42" t="s">
        <v>4918</v>
      </c>
      <c r="R6798" s="44">
        <v>0.125</v>
      </c>
      <c r="S6798" s="44">
        <v>0.05</v>
      </c>
      <c r="T6798" s="39"/>
      <c r="U6798" s="45"/>
      <c r="V6798" s="39">
        <v>5640000</v>
      </c>
      <c r="W6798" s="39">
        <v>705000</v>
      </c>
      <c r="X6798" s="39">
        <v>246750</v>
      </c>
      <c r="Y6798" s="39">
        <v>951750</v>
      </c>
      <c r="Z6798" s="39">
        <v>4688250</v>
      </c>
      <c r="AA6798" s="39" t="s">
        <v>31</v>
      </c>
      <c r="AB6798" s="39" t="s">
        <v>31</v>
      </c>
      <c r="AC6798" s="39">
        <v>5640000</v>
      </c>
      <c r="AD6798" s="39">
        <v>5640000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6795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652</v>
      </c>
      <c r="L6799" s="43">
        <v>1</v>
      </c>
      <c r="M6799" s="39">
        <v>60</v>
      </c>
      <c r="N6799" s="42" t="s">
        <v>511</v>
      </c>
      <c r="O6799" s="39">
        <v>54000</v>
      </c>
      <c r="P6799" s="39"/>
      <c r="Q6799" s="42" t="s">
        <v>4569</v>
      </c>
      <c r="R6799" s="44">
        <v>0.125</v>
      </c>
      <c r="S6799" s="44">
        <v>0.05</v>
      </c>
      <c r="T6799" s="39"/>
      <c r="U6799" s="45"/>
      <c r="V6799" s="39">
        <v>3240000</v>
      </c>
      <c r="W6799" s="39">
        <v>405000</v>
      </c>
      <c r="X6799" s="39">
        <v>141750</v>
      </c>
      <c r="Y6799" s="39">
        <v>546750</v>
      </c>
      <c r="Z6799" s="39">
        <v>2693250</v>
      </c>
      <c r="AA6799" s="39" t="s">
        <v>31</v>
      </c>
      <c r="AB6799" s="39" t="s">
        <v>31</v>
      </c>
      <c r="AC6799" s="39">
        <v>3240000</v>
      </c>
      <c r="AD6799" s="39">
        <v>3240000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6795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5503</v>
      </c>
      <c r="L6800" s="43">
        <v>1</v>
      </c>
      <c r="M6800" s="39">
        <v>80</v>
      </c>
      <c r="N6800" s="42" t="s">
        <v>511</v>
      </c>
      <c r="O6800" s="39">
        <v>50000</v>
      </c>
      <c r="P6800" s="39"/>
      <c r="Q6800" s="42" t="s">
        <v>3926</v>
      </c>
      <c r="R6800" s="44">
        <v>0.125</v>
      </c>
      <c r="S6800" s="44">
        <v>0.05</v>
      </c>
      <c r="T6800" s="39"/>
      <c r="U6800" s="45"/>
      <c r="V6800" s="39">
        <v>4000000</v>
      </c>
      <c r="W6800" s="39">
        <v>500000</v>
      </c>
      <c r="X6800" s="39">
        <v>175000</v>
      </c>
      <c r="Y6800" s="39">
        <v>675000</v>
      </c>
      <c r="Z6800" s="39">
        <v>3325000</v>
      </c>
      <c r="AA6800" s="39">
        <v>4633875</v>
      </c>
      <c r="AB6800" s="39">
        <v>22826125</v>
      </c>
      <c r="AC6800" s="39">
        <v>4000000</v>
      </c>
      <c r="AD6800" s="39">
        <v>4000000</v>
      </c>
      <c r="AE6800" s="39"/>
    </row>
    <row r="6801" spans="1:31" ht="12.75" x14ac:dyDescent="0.25">
      <c r="A6801" s="40" t="str">
        <f>IF(nota[[#This Row],[FAKTUR]]="","",ROW())</f>
        <v/>
      </c>
      <c r="B6801" s="40" t="str">
        <f>IF(nota[[#This Row],[NAMA BARANG]]="","",IF(nota[[#This Row],[ID]]="",B6800,nota[[#This Row],[ID]]))</f>
        <v/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/>
      <c r="L6801" s="43"/>
      <c r="M6801" s="39"/>
      <c r="N6801" s="42"/>
      <c r="O6801" s="39"/>
      <c r="P6801" s="39"/>
      <c r="Q6801" s="42"/>
      <c r="R6801" s="44"/>
      <c r="S6801" s="44"/>
      <c r="T6801" s="39"/>
      <c r="U6801" s="45"/>
      <c r="V6801" s="39" t="s">
        <v>31</v>
      </c>
      <c r="W6801" s="39" t="s">
        <v>31</v>
      </c>
      <c r="X6801" s="39" t="s">
        <v>31</v>
      </c>
      <c r="Y6801" s="39" t="s">
        <v>31</v>
      </c>
      <c r="Z6801" s="39" t="s">
        <v>31</v>
      </c>
      <c r="AA6801" s="39" t="s">
        <v>31</v>
      </c>
      <c r="AB6801" s="39" t="s">
        <v>31</v>
      </c>
      <c r="AC6801" s="39" t="s">
        <v>31</v>
      </c>
      <c r="AD6801" s="39" t="s">
        <v>31</v>
      </c>
      <c r="AE6801" s="39"/>
    </row>
    <row r="6802" spans="1:31" ht="12.75" x14ac:dyDescent="0.25">
      <c r="A6802" s="40">
        <f>IF(nota[[#This Row],[FAKTUR]]="","",ROW())</f>
        <v>6802</v>
      </c>
      <c r="B6802" s="40">
        <f>IF(nota[[#This Row],[NAMA BARANG]]="","",IF(nota[[#This Row],[ID]]="",B6801,nota[[#This Row],[ID]]))</f>
        <v>6802</v>
      </c>
      <c r="C6802" s="40" t="str">
        <f>IF(nota[[#This Row],[ID]]="",C6801,nota[[#This Row],[SUPPLIER]])</f>
        <v>ATALI MAKMUR</v>
      </c>
      <c r="D6802" s="41"/>
      <c r="E6802" s="42" t="s">
        <v>109</v>
      </c>
      <c r="F6802" s="42" t="s">
        <v>58</v>
      </c>
      <c r="G6802" s="42" t="s">
        <v>5504</v>
      </c>
      <c r="H6802" s="42"/>
      <c r="I6802" s="41">
        <v>44848</v>
      </c>
      <c r="J6802" s="42"/>
      <c r="K6802" s="42" t="s">
        <v>423</v>
      </c>
      <c r="L6802" s="43">
        <v>1</v>
      </c>
      <c r="M6802" s="39">
        <v>144</v>
      </c>
      <c r="N6802" s="42" t="s">
        <v>2004</v>
      </c>
      <c r="O6802" s="39">
        <v>11900</v>
      </c>
      <c r="P6802" s="39"/>
      <c r="Q6802" s="42" t="s">
        <v>3566</v>
      </c>
      <c r="R6802" s="44">
        <v>0.125</v>
      </c>
      <c r="S6802" s="44">
        <v>0.05</v>
      </c>
      <c r="T6802" s="39"/>
      <c r="U6802" s="45"/>
      <c r="V6802" s="39">
        <v>1713600</v>
      </c>
      <c r="W6802" s="39">
        <v>214200</v>
      </c>
      <c r="X6802" s="39">
        <v>74970</v>
      </c>
      <c r="Y6802" s="39">
        <v>289170</v>
      </c>
      <c r="Z6802" s="39">
        <v>1424430</v>
      </c>
      <c r="AA6802" s="39" t="s">
        <v>31</v>
      </c>
      <c r="AB6802" s="39" t="s">
        <v>31</v>
      </c>
      <c r="AC6802" s="39">
        <v>1713600</v>
      </c>
      <c r="AD6802" s="39">
        <v>1713600</v>
      </c>
      <c r="AE6802" s="39"/>
    </row>
    <row r="6803" spans="1:31" ht="12.75" x14ac:dyDescent="0.25">
      <c r="A6803" s="40" t="str">
        <f>IF(nota[[#This Row],[FAKTUR]]="","",ROW())</f>
        <v/>
      </c>
      <c r="B6803" s="40">
        <f>IF(nota[[#This Row],[NAMA BARANG]]="","",IF(nota[[#This Row],[ID]]="",B6802,nota[[#This Row],[ID]]))</f>
        <v>6802</v>
      </c>
      <c r="C6803" s="40" t="str">
        <f>IF(nota[[#This Row],[ID]]="",C6802,nota[[#This Row],[SUPPLIER]])</f>
        <v>ATALI MAKMUR</v>
      </c>
      <c r="D6803" s="41"/>
      <c r="E6803" s="42"/>
      <c r="F6803" s="42"/>
      <c r="G6803" s="42"/>
      <c r="H6803" s="42"/>
      <c r="I6803" s="41"/>
      <c r="J6803" s="42"/>
      <c r="K6803" s="42" t="s">
        <v>167</v>
      </c>
      <c r="L6803" s="43">
        <v>1</v>
      </c>
      <c r="M6803" s="39">
        <v>500</v>
      </c>
      <c r="N6803" s="42" t="s">
        <v>3126</v>
      </c>
      <c r="O6803" s="39">
        <v>3050</v>
      </c>
      <c r="P6803" s="39"/>
      <c r="Q6803" s="42" t="s">
        <v>3941</v>
      </c>
      <c r="R6803" s="44">
        <v>0.125</v>
      </c>
      <c r="S6803" s="44">
        <v>0.05</v>
      </c>
      <c r="T6803" s="39"/>
      <c r="U6803" s="45"/>
      <c r="V6803" s="39">
        <v>1525000</v>
      </c>
      <c r="W6803" s="39">
        <v>190625</v>
      </c>
      <c r="X6803" s="39">
        <v>66718.75</v>
      </c>
      <c r="Y6803" s="39">
        <v>257343.75</v>
      </c>
      <c r="Z6803" s="39">
        <v>1267656.25</v>
      </c>
      <c r="AA6803" s="39" t="s">
        <v>31</v>
      </c>
      <c r="AB6803" s="39" t="s">
        <v>31</v>
      </c>
      <c r="AC6803" s="39">
        <v>1525000</v>
      </c>
      <c r="AD6803" s="39">
        <v>1525000</v>
      </c>
      <c r="AE6803" s="39"/>
    </row>
    <row r="6804" spans="1:31" ht="12.75" x14ac:dyDescent="0.25">
      <c r="A6804" s="40" t="str">
        <f>IF(nota[[#This Row],[FAKTUR]]="","",ROW())</f>
        <v/>
      </c>
      <c r="B6804" s="40">
        <f>IF(nota[[#This Row],[NAMA BARANG]]="","",IF(nota[[#This Row],[ID]]="",B6803,nota[[#This Row],[ID]]))</f>
        <v>6802</v>
      </c>
      <c r="C6804" s="40" t="str">
        <f>IF(nota[[#This Row],[ID]]="",C6803,nota[[#This Row],[SUPPLIER]])</f>
        <v>ATALI MAKMUR</v>
      </c>
      <c r="D6804" s="41"/>
      <c r="E6804" s="42"/>
      <c r="F6804" s="42"/>
      <c r="G6804" s="42"/>
      <c r="H6804" s="42"/>
      <c r="I6804" s="41"/>
      <c r="J6804" s="42"/>
      <c r="K6804" s="42" t="s">
        <v>4107</v>
      </c>
      <c r="L6804" s="43">
        <v>1</v>
      </c>
      <c r="M6804" s="39">
        <v>144</v>
      </c>
      <c r="N6804" s="42" t="s">
        <v>1908</v>
      </c>
      <c r="O6804" s="39">
        <v>27600</v>
      </c>
      <c r="P6804" s="39"/>
      <c r="Q6804" s="42" t="s">
        <v>3570</v>
      </c>
      <c r="R6804" s="44">
        <v>0.125</v>
      </c>
      <c r="S6804" s="44">
        <v>0.05</v>
      </c>
      <c r="T6804" s="39"/>
      <c r="U6804" s="45"/>
      <c r="V6804" s="39">
        <v>3974400</v>
      </c>
      <c r="W6804" s="39">
        <v>496800</v>
      </c>
      <c r="X6804" s="39">
        <v>173880</v>
      </c>
      <c r="Y6804" s="39">
        <v>670680</v>
      </c>
      <c r="Z6804" s="39">
        <v>3303720</v>
      </c>
      <c r="AA6804" s="39" t="s">
        <v>31</v>
      </c>
      <c r="AB6804" s="39" t="s">
        <v>31</v>
      </c>
      <c r="AC6804" s="39">
        <v>3974400</v>
      </c>
      <c r="AD6804" s="39">
        <v>3974400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6802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177</v>
      </c>
      <c r="L6805" s="43">
        <v>2</v>
      </c>
      <c r="M6805" s="39">
        <v>144</v>
      </c>
      <c r="N6805" s="42" t="s">
        <v>2004</v>
      </c>
      <c r="O6805" s="39">
        <v>21200</v>
      </c>
      <c r="P6805" s="39"/>
      <c r="Q6805" s="42" t="s">
        <v>3576</v>
      </c>
      <c r="R6805" s="44">
        <v>0.125</v>
      </c>
      <c r="S6805" s="44">
        <v>0.05</v>
      </c>
      <c r="T6805" s="39"/>
      <c r="U6805" s="45"/>
      <c r="V6805" s="39">
        <v>3052800</v>
      </c>
      <c r="W6805" s="39">
        <v>381600</v>
      </c>
      <c r="X6805" s="39">
        <v>133560</v>
      </c>
      <c r="Y6805" s="39">
        <v>515160</v>
      </c>
      <c r="Z6805" s="39">
        <v>2537640</v>
      </c>
      <c r="AA6805" s="39" t="s">
        <v>31</v>
      </c>
      <c r="AB6805" s="39" t="s">
        <v>31</v>
      </c>
      <c r="AC6805" s="39">
        <v>1526400</v>
      </c>
      <c r="AD6805" s="39">
        <v>3052800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6802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1635</v>
      </c>
      <c r="L6806" s="43">
        <v>1</v>
      </c>
      <c r="M6806" s="39">
        <v>48</v>
      </c>
      <c r="N6806" s="42" t="s">
        <v>1908</v>
      </c>
      <c r="O6806" s="39">
        <v>55800</v>
      </c>
      <c r="P6806" s="39"/>
      <c r="Q6806" s="42" t="s">
        <v>3572</v>
      </c>
      <c r="R6806" s="44">
        <v>0.125</v>
      </c>
      <c r="S6806" s="44">
        <v>0.05</v>
      </c>
      <c r="T6806" s="39"/>
      <c r="U6806" s="45"/>
      <c r="V6806" s="39">
        <v>2678400</v>
      </c>
      <c r="W6806" s="39">
        <v>334800</v>
      </c>
      <c r="X6806" s="39">
        <v>117180</v>
      </c>
      <c r="Y6806" s="39">
        <v>451980</v>
      </c>
      <c r="Z6806" s="39">
        <v>2226420</v>
      </c>
      <c r="AA6806" s="39" t="s">
        <v>31</v>
      </c>
      <c r="AB6806" s="39" t="s">
        <v>31</v>
      </c>
      <c r="AC6806" s="39">
        <v>2678400</v>
      </c>
      <c r="AD6806" s="39">
        <v>2678400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6802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1591</v>
      </c>
      <c r="L6807" s="43">
        <v>1</v>
      </c>
      <c r="M6807" s="39">
        <v>24</v>
      </c>
      <c r="N6807" s="42" t="s">
        <v>1908</v>
      </c>
      <c r="O6807" s="39">
        <v>162000</v>
      </c>
      <c r="P6807" s="39"/>
      <c r="Q6807" s="42" t="s">
        <v>3567</v>
      </c>
      <c r="R6807" s="44">
        <v>0.125</v>
      </c>
      <c r="S6807" s="44">
        <v>0.05</v>
      </c>
      <c r="T6807" s="39"/>
      <c r="U6807" s="45"/>
      <c r="V6807" s="39">
        <v>3888000</v>
      </c>
      <c r="W6807" s="39">
        <v>486000</v>
      </c>
      <c r="X6807" s="39">
        <v>170100</v>
      </c>
      <c r="Y6807" s="39">
        <v>656100</v>
      </c>
      <c r="Z6807" s="39">
        <v>3231900</v>
      </c>
      <c r="AA6807" s="39" t="s">
        <v>31</v>
      </c>
      <c r="AB6807" s="39" t="s">
        <v>31</v>
      </c>
      <c r="AC6807" s="39">
        <v>3888000</v>
      </c>
      <c r="AD6807" s="39">
        <v>3888000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6802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134</v>
      </c>
      <c r="L6808" s="43"/>
      <c r="M6808" s="39">
        <v>24</v>
      </c>
      <c r="N6808" s="42" t="s">
        <v>1908</v>
      </c>
      <c r="O6808" s="39"/>
      <c r="P6808" s="39"/>
      <c r="Q6808" s="42" t="s">
        <v>3568</v>
      </c>
      <c r="R6808" s="44"/>
      <c r="S6808" s="44"/>
      <c r="T6808" s="39"/>
      <c r="U6808" s="45" t="s">
        <v>5051</v>
      </c>
      <c r="V6808" s="39" t="s">
        <v>31</v>
      </c>
      <c r="W6808" s="39" t="s">
        <v>31</v>
      </c>
      <c r="X6808" s="39" t="s">
        <v>31</v>
      </c>
      <c r="Y6808" s="39" t="s">
        <v>31</v>
      </c>
      <c r="Z6808" s="39" t="s">
        <v>31</v>
      </c>
      <c r="AA6808" s="39">
        <v>2840433.75</v>
      </c>
      <c r="AB6808" s="39">
        <v>13991766.25</v>
      </c>
      <c r="AC6808" s="39">
        <v>0</v>
      </c>
      <c r="AD6808" s="39" t="s">
        <v>31</v>
      </c>
      <c r="AE6808" s="39"/>
    </row>
    <row r="6809" spans="1:31" ht="12.75" x14ac:dyDescent="0.25">
      <c r="A6809" s="40" t="str">
        <f>IF(nota[[#This Row],[FAKTUR]]="","",ROW())</f>
        <v/>
      </c>
      <c r="B6809" s="40" t="str">
        <f>IF(nota[[#This Row],[NAMA BARANG]]="","",IF(nota[[#This Row],[ID]]="",B6808,nota[[#This Row],[ID]]))</f>
        <v/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/>
      <c r="L6809" s="43"/>
      <c r="M6809" s="39"/>
      <c r="N6809" s="42"/>
      <c r="O6809" s="39"/>
      <c r="P6809" s="39"/>
      <c r="Q6809" s="42"/>
      <c r="R6809" s="44"/>
      <c r="S6809" s="44"/>
      <c r="T6809" s="39"/>
      <c r="U6809" s="45"/>
      <c r="V6809" s="39" t="s">
        <v>31</v>
      </c>
      <c r="W6809" s="39" t="s">
        <v>31</v>
      </c>
      <c r="X6809" s="39" t="s">
        <v>31</v>
      </c>
      <c r="Y6809" s="39" t="s">
        <v>31</v>
      </c>
      <c r="Z6809" s="39" t="s">
        <v>31</v>
      </c>
      <c r="AA6809" s="39" t="s">
        <v>31</v>
      </c>
      <c r="AB6809" s="39" t="s">
        <v>31</v>
      </c>
      <c r="AC6809" s="39" t="s">
        <v>31</v>
      </c>
      <c r="AD6809" s="39" t="s">
        <v>31</v>
      </c>
      <c r="AE6809" s="39"/>
    </row>
    <row r="6810" spans="1:31" ht="12.75" x14ac:dyDescent="0.25">
      <c r="A6810" s="40">
        <f>IF(nota[[#This Row],[FAKTUR]]="","",ROW())</f>
        <v>6810</v>
      </c>
      <c r="B6810" s="40">
        <f>IF(nota[[#This Row],[NAMA BARANG]]="","",IF(nota[[#This Row],[ID]]="",B6809,nota[[#This Row],[ID]]))</f>
        <v>6810</v>
      </c>
      <c r="C6810" s="40" t="str">
        <f>IF(nota[[#This Row],[ID]]="",C6809,nota[[#This Row],[SUPPLIER]])</f>
        <v>ATALI MAKMUR</v>
      </c>
      <c r="D6810" s="41"/>
      <c r="E6810" s="42" t="s">
        <v>109</v>
      </c>
      <c r="F6810" s="42" t="s">
        <v>58</v>
      </c>
      <c r="G6810" s="42" t="s">
        <v>5505</v>
      </c>
      <c r="H6810" s="42"/>
      <c r="I6810" s="41">
        <v>44848</v>
      </c>
      <c r="J6810" s="42"/>
      <c r="K6810" s="42" t="s">
        <v>152</v>
      </c>
      <c r="L6810" s="43">
        <v>2</v>
      </c>
      <c r="M6810" s="39">
        <v>288</v>
      </c>
      <c r="N6810" s="42" t="s">
        <v>511</v>
      </c>
      <c r="O6810" s="39">
        <v>4100</v>
      </c>
      <c r="P6810" s="39"/>
      <c r="Q6810" s="42" t="s">
        <v>3715</v>
      </c>
      <c r="R6810" s="44">
        <v>0.125</v>
      </c>
      <c r="S6810" s="44">
        <v>0.05</v>
      </c>
      <c r="T6810" s="39"/>
      <c r="U6810" s="45"/>
      <c r="V6810" s="39">
        <v>1180800</v>
      </c>
      <c r="W6810" s="39">
        <v>147600</v>
      </c>
      <c r="X6810" s="39">
        <v>51660</v>
      </c>
      <c r="Y6810" s="39">
        <v>199260</v>
      </c>
      <c r="Z6810" s="39">
        <v>981540</v>
      </c>
      <c r="AA6810" s="39" t="s">
        <v>31</v>
      </c>
      <c r="AB6810" s="39" t="s">
        <v>31</v>
      </c>
      <c r="AC6810" s="39">
        <v>590400</v>
      </c>
      <c r="AD6810" s="39">
        <v>1180800</v>
      </c>
      <c r="AE6810" s="39"/>
    </row>
    <row r="6811" spans="1:31" ht="12.75" x14ac:dyDescent="0.25">
      <c r="A6811" s="40" t="str">
        <f>IF(nota[[#This Row],[FAKTUR]]="","",ROW())</f>
        <v/>
      </c>
      <c r="B6811" s="40">
        <f>IF(nota[[#This Row],[NAMA BARANG]]="","",IF(nota[[#This Row],[ID]]="",B6810,nota[[#This Row],[ID]]))</f>
        <v>6810</v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 t="s">
        <v>921</v>
      </c>
      <c r="L6811" s="43">
        <v>2</v>
      </c>
      <c r="M6811" s="39">
        <v>288</v>
      </c>
      <c r="N6811" s="42" t="s">
        <v>511</v>
      </c>
      <c r="O6811" s="39">
        <v>6300</v>
      </c>
      <c r="P6811" s="39"/>
      <c r="Q6811" s="42" t="s">
        <v>3715</v>
      </c>
      <c r="R6811" s="44">
        <v>0.125</v>
      </c>
      <c r="S6811" s="44">
        <v>0.05</v>
      </c>
      <c r="T6811" s="39"/>
      <c r="U6811" s="45"/>
      <c r="V6811" s="39">
        <v>1814400</v>
      </c>
      <c r="W6811" s="39">
        <v>226800</v>
      </c>
      <c r="X6811" s="39">
        <v>79380</v>
      </c>
      <c r="Y6811" s="39">
        <v>306180</v>
      </c>
      <c r="Z6811" s="39">
        <v>1508220</v>
      </c>
      <c r="AA6811" s="39" t="s">
        <v>31</v>
      </c>
      <c r="AB6811" s="39" t="s">
        <v>31</v>
      </c>
      <c r="AC6811" s="39">
        <v>907200</v>
      </c>
      <c r="AD6811" s="39">
        <v>1814400</v>
      </c>
      <c r="AE6811" s="39"/>
    </row>
    <row r="6812" spans="1:31" ht="12.75" x14ac:dyDescent="0.25">
      <c r="A6812" s="40" t="str">
        <f>IF(nota[[#This Row],[FAKTUR]]="","",ROW())</f>
        <v/>
      </c>
      <c r="B6812" s="40">
        <f>IF(nota[[#This Row],[NAMA BARANG]]="","",IF(nota[[#This Row],[ID]]="",B6811,nota[[#This Row],[ID]]))</f>
        <v>6810</v>
      </c>
      <c r="C6812" s="40" t="str">
        <f>IF(nota[[#This Row],[ID]]="",C6811,nota[[#This Row],[SUPPLIER]])</f>
        <v>ATALI MAKMUR</v>
      </c>
      <c r="D6812" s="41"/>
      <c r="E6812" s="42"/>
      <c r="F6812" s="42"/>
      <c r="G6812" s="42"/>
      <c r="H6812" s="42"/>
      <c r="I6812" s="41"/>
      <c r="J6812" s="42"/>
      <c r="K6812" s="42" t="s">
        <v>188</v>
      </c>
      <c r="L6812" s="43">
        <v>2</v>
      </c>
      <c r="M6812" s="39">
        <v>288</v>
      </c>
      <c r="N6812" s="42" t="s">
        <v>511</v>
      </c>
      <c r="O6812" s="39">
        <v>9500</v>
      </c>
      <c r="P6812" s="39"/>
      <c r="Q6812" s="42" t="s">
        <v>3715</v>
      </c>
      <c r="R6812" s="44">
        <v>0.125</v>
      </c>
      <c r="S6812" s="44">
        <v>0.05</v>
      </c>
      <c r="T6812" s="39"/>
      <c r="U6812" s="45"/>
      <c r="V6812" s="39">
        <v>2736000</v>
      </c>
      <c r="W6812" s="39">
        <v>342000</v>
      </c>
      <c r="X6812" s="39">
        <v>119700</v>
      </c>
      <c r="Y6812" s="39">
        <v>461700</v>
      </c>
      <c r="Z6812" s="39">
        <v>2274300</v>
      </c>
      <c r="AA6812" s="39" t="s">
        <v>31</v>
      </c>
      <c r="AB6812" s="39" t="s">
        <v>31</v>
      </c>
      <c r="AC6812" s="39">
        <v>1368000</v>
      </c>
      <c r="AD6812" s="39">
        <v>2736000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6810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5506</v>
      </c>
      <c r="L6813" s="43">
        <v>2</v>
      </c>
      <c r="M6813" s="39">
        <v>144</v>
      </c>
      <c r="N6813" s="42" t="s">
        <v>2004</v>
      </c>
      <c r="O6813" s="39">
        <v>21200</v>
      </c>
      <c r="P6813" s="39"/>
      <c r="Q6813" s="42" t="s">
        <v>5507</v>
      </c>
      <c r="R6813" s="44">
        <v>0.125</v>
      </c>
      <c r="S6813" s="44">
        <v>0.05</v>
      </c>
      <c r="T6813" s="39"/>
      <c r="U6813" s="45"/>
      <c r="V6813" s="39">
        <v>3052800</v>
      </c>
      <c r="W6813" s="39">
        <v>381600</v>
      </c>
      <c r="X6813" s="39">
        <v>133560</v>
      </c>
      <c r="Y6813" s="39">
        <v>515160</v>
      </c>
      <c r="Z6813" s="39">
        <v>2537640</v>
      </c>
      <c r="AA6813" s="39" t="s">
        <v>31</v>
      </c>
      <c r="AB6813" s="39" t="s">
        <v>31</v>
      </c>
      <c r="AC6813" s="39">
        <v>1526400</v>
      </c>
      <c r="AD6813" s="39">
        <v>3052800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6810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174</v>
      </c>
      <c r="L6814" s="43">
        <v>1</v>
      </c>
      <c r="M6814" s="39">
        <v>240</v>
      </c>
      <c r="N6814" s="42" t="s">
        <v>2004</v>
      </c>
      <c r="O6814" s="39">
        <v>8800</v>
      </c>
      <c r="P6814" s="39"/>
      <c r="Q6814" s="42" t="s">
        <v>3581</v>
      </c>
      <c r="R6814" s="44">
        <v>0.125</v>
      </c>
      <c r="S6814" s="44">
        <v>0.05</v>
      </c>
      <c r="T6814" s="39"/>
      <c r="U6814" s="45"/>
      <c r="V6814" s="39">
        <v>2112000</v>
      </c>
      <c r="W6814" s="39">
        <v>264000</v>
      </c>
      <c r="X6814" s="39">
        <v>92400</v>
      </c>
      <c r="Y6814" s="39">
        <v>356400</v>
      </c>
      <c r="Z6814" s="39">
        <v>1755600</v>
      </c>
      <c r="AA6814" s="39" t="s">
        <v>31</v>
      </c>
      <c r="AB6814" s="39" t="s">
        <v>31</v>
      </c>
      <c r="AC6814" s="39">
        <v>2112000</v>
      </c>
      <c r="AD6814" s="39">
        <v>2112000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6810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147</v>
      </c>
      <c r="L6815" s="43">
        <v>1</v>
      </c>
      <c r="M6815" s="39">
        <v>30</v>
      </c>
      <c r="N6815" s="42" t="s">
        <v>3090</v>
      </c>
      <c r="O6815" s="39">
        <v>104400</v>
      </c>
      <c r="P6815" s="39"/>
      <c r="Q6815" s="42" t="s">
        <v>3564</v>
      </c>
      <c r="R6815" s="44">
        <v>0.125</v>
      </c>
      <c r="S6815" s="44">
        <v>0.05</v>
      </c>
      <c r="T6815" s="39"/>
      <c r="U6815" s="45"/>
      <c r="V6815" s="39">
        <v>3132000</v>
      </c>
      <c r="W6815" s="39">
        <v>391500</v>
      </c>
      <c r="X6815" s="39">
        <v>137025</v>
      </c>
      <c r="Y6815" s="39">
        <v>528525</v>
      </c>
      <c r="Z6815" s="39">
        <v>2603475</v>
      </c>
      <c r="AA6815" s="39" t="s">
        <v>31</v>
      </c>
      <c r="AB6815" s="39" t="s">
        <v>31</v>
      </c>
      <c r="AC6815" s="39">
        <v>3132000</v>
      </c>
      <c r="AD6815" s="39">
        <v>3132000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6810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410</v>
      </c>
      <c r="L6816" s="43">
        <v>1</v>
      </c>
      <c r="M6816" s="39">
        <v>1000</v>
      </c>
      <c r="N6816" s="42" t="s">
        <v>3126</v>
      </c>
      <c r="O6816" s="39">
        <v>2050</v>
      </c>
      <c r="P6816" s="39"/>
      <c r="Q6816" s="42" t="s">
        <v>3939</v>
      </c>
      <c r="R6816" s="44">
        <v>0.125</v>
      </c>
      <c r="S6816" s="44">
        <v>0.05</v>
      </c>
      <c r="T6816" s="39"/>
      <c r="U6816" s="45"/>
      <c r="V6816" s="39">
        <v>2050000</v>
      </c>
      <c r="W6816" s="39">
        <v>256250</v>
      </c>
      <c r="X6816" s="39">
        <v>89687.5</v>
      </c>
      <c r="Y6816" s="39">
        <v>345937.5</v>
      </c>
      <c r="Z6816" s="39">
        <v>1704062.5</v>
      </c>
      <c r="AA6816" s="39" t="s">
        <v>31</v>
      </c>
      <c r="AB6816" s="39" t="s">
        <v>31</v>
      </c>
      <c r="AC6816" s="39">
        <v>2050000</v>
      </c>
      <c r="AD6816" s="39">
        <v>2050000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6810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1805</v>
      </c>
      <c r="L6817" s="43">
        <v>1</v>
      </c>
      <c r="M6817" s="39">
        <v>144</v>
      </c>
      <c r="N6817" s="42" t="s">
        <v>1908</v>
      </c>
      <c r="O6817" s="39">
        <v>6900</v>
      </c>
      <c r="P6817" s="39"/>
      <c r="Q6817" s="42" t="s">
        <v>3570</v>
      </c>
      <c r="R6817" s="44">
        <v>0.125</v>
      </c>
      <c r="S6817" s="44">
        <v>0.05</v>
      </c>
      <c r="T6817" s="39"/>
      <c r="U6817" s="45"/>
      <c r="V6817" s="39">
        <v>993600</v>
      </c>
      <c r="W6817" s="39">
        <v>124200</v>
      </c>
      <c r="X6817" s="39">
        <v>43470</v>
      </c>
      <c r="Y6817" s="39">
        <v>167670</v>
      </c>
      <c r="Z6817" s="39">
        <v>825930</v>
      </c>
      <c r="AA6817" s="39" t="s">
        <v>31</v>
      </c>
      <c r="AB6817" s="39" t="s">
        <v>31</v>
      </c>
      <c r="AC6817" s="39">
        <v>993600</v>
      </c>
      <c r="AD6817" s="39">
        <v>993600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6810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1213</v>
      </c>
      <c r="L6818" s="43">
        <v>2</v>
      </c>
      <c r="M6818" s="39">
        <v>100</v>
      </c>
      <c r="N6818" s="42" t="s">
        <v>1112</v>
      </c>
      <c r="O6818" s="39">
        <v>28300</v>
      </c>
      <c r="P6818" s="39"/>
      <c r="Q6818" s="42" t="s">
        <v>4142</v>
      </c>
      <c r="R6818" s="44">
        <v>0.125</v>
      </c>
      <c r="S6818" s="44">
        <v>0.05</v>
      </c>
      <c r="T6818" s="39"/>
      <c r="U6818" s="45"/>
      <c r="V6818" s="39">
        <v>2830000</v>
      </c>
      <c r="W6818" s="39">
        <v>353750</v>
      </c>
      <c r="X6818" s="39">
        <v>123812.5</v>
      </c>
      <c r="Y6818" s="39">
        <v>477562.5</v>
      </c>
      <c r="Z6818" s="39">
        <v>2352437.5</v>
      </c>
      <c r="AA6818" s="39" t="s">
        <v>31</v>
      </c>
      <c r="AB6818" s="39" t="s">
        <v>31</v>
      </c>
      <c r="AC6818" s="39">
        <v>1415000</v>
      </c>
      <c r="AD6818" s="39">
        <v>2830000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6810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3027</v>
      </c>
      <c r="L6819" s="43">
        <v>4</v>
      </c>
      <c r="M6819" s="39">
        <v>192</v>
      </c>
      <c r="N6819" s="42" t="s">
        <v>1908</v>
      </c>
      <c r="O6819" s="39">
        <v>36000</v>
      </c>
      <c r="P6819" s="39"/>
      <c r="Q6819" s="42" t="s">
        <v>3572</v>
      </c>
      <c r="R6819" s="44">
        <v>0.125</v>
      </c>
      <c r="S6819" s="44">
        <v>0.05</v>
      </c>
      <c r="T6819" s="39"/>
      <c r="U6819" s="45"/>
      <c r="V6819" s="39">
        <v>6912000</v>
      </c>
      <c r="W6819" s="39">
        <v>864000</v>
      </c>
      <c r="X6819" s="39">
        <v>302400</v>
      </c>
      <c r="Y6819" s="39">
        <v>1166400</v>
      </c>
      <c r="Z6819" s="39">
        <v>5745600</v>
      </c>
      <c r="AA6819" s="39" t="s">
        <v>31</v>
      </c>
      <c r="AB6819" s="39" t="s">
        <v>31</v>
      </c>
      <c r="AC6819" s="39">
        <v>1728000</v>
      </c>
      <c r="AD6819" s="39">
        <v>6912000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6810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2568</v>
      </c>
      <c r="L6820" s="43"/>
      <c r="M6820" s="39">
        <v>8</v>
      </c>
      <c r="N6820" s="42" t="s">
        <v>1908</v>
      </c>
      <c r="O6820" s="39">
        <v>12600</v>
      </c>
      <c r="P6820" s="39"/>
      <c r="Q6820" s="42" t="s">
        <v>3570</v>
      </c>
      <c r="R6820" s="44">
        <v>0.1</v>
      </c>
      <c r="S6820" s="44">
        <v>0.05</v>
      </c>
      <c r="T6820" s="39">
        <v>86184</v>
      </c>
      <c r="U6820" s="45" t="s">
        <v>5508</v>
      </c>
      <c r="V6820" s="39">
        <v>100800</v>
      </c>
      <c r="W6820" s="39">
        <v>10080</v>
      </c>
      <c r="X6820" s="39">
        <v>4536</v>
      </c>
      <c r="Y6820" s="39">
        <v>14616</v>
      </c>
      <c r="Z6820" s="39">
        <v>86184</v>
      </c>
      <c r="AA6820" s="39">
        <v>4625595</v>
      </c>
      <c r="AB6820" s="39">
        <v>22288805</v>
      </c>
      <c r="AC6820" s="39">
        <v>100800</v>
      </c>
      <c r="AD6820" s="39">
        <v>100800</v>
      </c>
      <c r="AE6820" s="39"/>
    </row>
    <row r="6821" spans="1:31" ht="12.75" x14ac:dyDescent="0.25">
      <c r="A6821" s="40" t="str">
        <f>IF(nota[[#This Row],[FAKTUR]]="","",ROW())</f>
        <v/>
      </c>
      <c r="B6821" s="40" t="str">
        <f>IF(nota[[#This Row],[NAMA BARANG]]="","",IF(nota[[#This Row],[ID]]="",B6820,nota[[#This Row],[ID]]))</f>
        <v/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/>
      <c r="L6821" s="43"/>
      <c r="M6821" s="39"/>
      <c r="N6821" s="42"/>
      <c r="O6821" s="39"/>
      <c r="P6821" s="39"/>
      <c r="Q6821" s="42"/>
      <c r="R6821" s="44"/>
      <c r="S6821" s="44"/>
      <c r="T6821" s="39"/>
      <c r="U6821" s="45"/>
      <c r="V6821" s="39" t="s">
        <v>31</v>
      </c>
      <c r="W6821" s="39" t="s">
        <v>31</v>
      </c>
      <c r="X6821" s="39" t="s">
        <v>31</v>
      </c>
      <c r="Y6821" s="39" t="s">
        <v>31</v>
      </c>
      <c r="Z6821" s="39" t="s">
        <v>31</v>
      </c>
      <c r="AA6821" s="39" t="s">
        <v>31</v>
      </c>
      <c r="AB6821" s="39" t="s">
        <v>31</v>
      </c>
      <c r="AC6821" s="39" t="s">
        <v>31</v>
      </c>
      <c r="AD6821" s="39" t="s">
        <v>31</v>
      </c>
      <c r="AE6821" s="39"/>
    </row>
    <row r="6822" spans="1:31" ht="12.75" x14ac:dyDescent="0.25">
      <c r="A6822" s="40">
        <f>IF(nota[[#This Row],[FAKTUR]]="","",ROW())</f>
        <v>6822</v>
      </c>
      <c r="B6822" s="40">
        <f>IF(nota[[#This Row],[NAMA BARANG]]="","",IF(nota[[#This Row],[ID]]="",B6821,nota[[#This Row],[ID]]))</f>
        <v>6822</v>
      </c>
      <c r="C6822" s="40" t="str">
        <f>IF(nota[[#This Row],[ID]]="",C6821,nota[[#This Row],[SUPPLIER]])</f>
        <v>LAYS</v>
      </c>
      <c r="D6822" s="41"/>
      <c r="E6822" s="42" t="s">
        <v>380</v>
      </c>
      <c r="F6822" s="42" t="s">
        <v>58</v>
      </c>
      <c r="G6822" s="42" t="s">
        <v>5509</v>
      </c>
      <c r="H6822" s="42"/>
      <c r="I6822" s="41">
        <v>44849</v>
      </c>
      <c r="J6822" s="42"/>
      <c r="K6822" s="42" t="s">
        <v>382</v>
      </c>
      <c r="L6822" s="43">
        <v>20</v>
      </c>
      <c r="M6822" s="39">
        <v>2000</v>
      </c>
      <c r="N6822" s="42" t="s">
        <v>1568</v>
      </c>
      <c r="O6822" s="39">
        <v>14000</v>
      </c>
      <c r="P6822" s="39"/>
      <c r="Q6822" s="42" t="s">
        <v>4408</v>
      </c>
      <c r="R6822" s="44">
        <v>0.1</v>
      </c>
      <c r="S6822" s="44"/>
      <c r="T6822" s="39"/>
      <c r="U6822" s="45"/>
      <c r="V6822" s="39">
        <v>28000000</v>
      </c>
      <c r="W6822" s="39">
        <v>2800000</v>
      </c>
      <c r="X6822" s="39">
        <v>0</v>
      </c>
      <c r="Y6822" s="39">
        <v>2800000</v>
      </c>
      <c r="Z6822" s="39">
        <v>25200000</v>
      </c>
      <c r="AA6822" s="39">
        <v>2800000</v>
      </c>
      <c r="AB6822" s="39">
        <v>25200000</v>
      </c>
      <c r="AC6822" s="39">
        <v>1400000</v>
      </c>
      <c r="AD6822" s="39">
        <v>28000000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LAYS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EMICO STATIONERY</v>
      </c>
      <c r="D6824" s="41"/>
      <c r="E6824" s="42" t="s">
        <v>335</v>
      </c>
      <c r="F6824" s="42" t="s">
        <v>28</v>
      </c>
      <c r="G6824" s="42" t="s">
        <v>5510</v>
      </c>
      <c r="H6824" s="42"/>
      <c r="I6824" s="41">
        <v>44847</v>
      </c>
      <c r="J6824" s="42"/>
      <c r="K6824" s="42" t="s">
        <v>5511</v>
      </c>
      <c r="L6824" s="43">
        <v>22</v>
      </c>
      <c r="M6824" s="39">
        <v>440</v>
      </c>
      <c r="N6824" s="42" t="s">
        <v>3090</v>
      </c>
      <c r="O6824" s="39">
        <v>71423</v>
      </c>
      <c r="P6824" s="39"/>
      <c r="Q6824" s="42" t="s">
        <v>3889</v>
      </c>
      <c r="R6824" s="44"/>
      <c r="S6824" s="44"/>
      <c r="T6824" s="39"/>
      <c r="U6824" s="45"/>
      <c r="V6824" s="39">
        <v>31426120</v>
      </c>
      <c r="W6824" s="39">
        <v>0</v>
      </c>
      <c r="X6824" s="39">
        <v>0</v>
      </c>
      <c r="Y6824" s="39">
        <v>0</v>
      </c>
      <c r="Z6824" s="39">
        <v>31426120</v>
      </c>
      <c r="AA6824" s="39" t="s">
        <v>31</v>
      </c>
      <c r="AB6824" s="39" t="s">
        <v>31</v>
      </c>
      <c r="AC6824" s="39">
        <v>1428460</v>
      </c>
      <c r="AD6824" s="39">
        <v>31426120</v>
      </c>
      <c r="AE6824" s="39"/>
    </row>
    <row r="6825" spans="1:31" ht="12.75" x14ac:dyDescent="0.25">
      <c r="A6825" s="40" t="str">
        <f>IF(nota[[#This Row],[FAKTUR]]="","",ROW())</f>
        <v/>
      </c>
      <c r="B6825" s="40">
        <f>IF(nota[[#This Row],[NAMA BARANG]]="","",IF(nota[[#This Row],[ID]]="",B6824,nota[[#This Row],[ID]]))</f>
        <v>6824</v>
      </c>
      <c r="C6825" s="40" t="str">
        <f>IF(nota[[#This Row],[ID]]="",C6824,nota[[#This Row],[SUPPLIER]])</f>
        <v>EMICO STATIONERY</v>
      </c>
      <c r="D6825" s="41"/>
      <c r="E6825" s="42"/>
      <c r="F6825" s="42"/>
      <c r="G6825" s="42"/>
      <c r="H6825" s="42"/>
      <c r="I6825" s="41"/>
      <c r="J6825" s="42"/>
      <c r="K6825" s="42" t="s">
        <v>340</v>
      </c>
      <c r="L6825" s="43">
        <v>8</v>
      </c>
      <c r="M6825" s="39">
        <v>160</v>
      </c>
      <c r="N6825" s="42" t="s">
        <v>3090</v>
      </c>
      <c r="O6825" s="39">
        <v>71423</v>
      </c>
      <c r="P6825" s="39"/>
      <c r="Q6825" s="42" t="s">
        <v>3889</v>
      </c>
      <c r="R6825" s="44"/>
      <c r="S6825" s="44"/>
      <c r="T6825" s="39"/>
      <c r="U6825" s="45"/>
      <c r="V6825" s="39">
        <v>11427680</v>
      </c>
      <c r="W6825" s="39">
        <v>0</v>
      </c>
      <c r="X6825" s="39">
        <v>0</v>
      </c>
      <c r="Y6825" s="39">
        <v>0</v>
      </c>
      <c r="Z6825" s="39">
        <v>11427680</v>
      </c>
      <c r="AA6825" s="39">
        <v>0</v>
      </c>
      <c r="AB6825" s="39">
        <v>42853800</v>
      </c>
      <c r="AC6825" s="39">
        <v>1428460</v>
      </c>
      <c r="AD6825" s="39">
        <v>11427680</v>
      </c>
      <c r="AE6825" s="39"/>
    </row>
    <row r="6826" spans="1:31" ht="12.75" x14ac:dyDescent="0.25">
      <c r="A6826" s="40" t="str">
        <f>IF(nota[[#This Row],[FAKTUR]]="","",ROW())</f>
        <v/>
      </c>
      <c r="B6826" s="40" t="str">
        <f>IF(nota[[#This Row],[NAMA BARANG]]="","",IF(nota[[#This Row],[ID]]="",B6825,nota[[#This Row],[ID]]))</f>
        <v/>
      </c>
      <c r="C6826" s="40" t="str">
        <f>IF(nota[[#This Row],[ID]]="",C6825,nota[[#This Row],[SUPPLIER]])</f>
        <v>EMICO STATIONERY</v>
      </c>
      <c r="D6826" s="41"/>
      <c r="E6826" s="42"/>
      <c r="F6826" s="42"/>
      <c r="G6826" s="42"/>
      <c r="H6826" s="42"/>
      <c r="I6826" s="41"/>
      <c r="J6826" s="42"/>
      <c r="K6826" s="42"/>
      <c r="L6826" s="43"/>
      <c r="M6826" s="39"/>
      <c r="N6826" s="42"/>
      <c r="O6826" s="39"/>
      <c r="P6826" s="39"/>
      <c r="Q6826" s="42"/>
      <c r="R6826" s="44"/>
      <c r="S6826" s="44"/>
      <c r="T6826" s="39"/>
      <c r="U6826" s="45"/>
      <c r="V6826" s="39" t="s">
        <v>31</v>
      </c>
      <c r="W6826" s="39" t="s">
        <v>31</v>
      </c>
      <c r="X6826" s="39" t="s">
        <v>31</v>
      </c>
      <c r="Y6826" s="39" t="s">
        <v>31</v>
      </c>
      <c r="Z6826" s="39" t="s">
        <v>31</v>
      </c>
      <c r="AA6826" s="39" t="s">
        <v>31</v>
      </c>
      <c r="AB6826" s="39" t="s">
        <v>31</v>
      </c>
      <c r="AC6826" s="39" t="s">
        <v>31</v>
      </c>
      <c r="AD6826" s="39" t="s">
        <v>31</v>
      </c>
      <c r="AE6826" s="39"/>
    </row>
    <row r="6827" spans="1:31" ht="12.75" x14ac:dyDescent="0.25">
      <c r="A6827" s="40">
        <f>IF(nota[[#This Row],[FAKTUR]]="","",ROW())</f>
        <v>6827</v>
      </c>
      <c r="B6827" s="40">
        <f>IF(nota[[#This Row],[NAMA BARANG]]="","",IF(nota[[#This Row],[ID]]="",B6826,nota[[#This Row],[ID]]))</f>
        <v>6827</v>
      </c>
      <c r="C6827" s="40" t="str">
        <f>IF(nota[[#This Row],[ID]]="",C6826,nota[[#This Row],[SUPPLIER]])</f>
        <v>PPW</v>
      </c>
      <c r="D6827" s="41"/>
      <c r="E6827" s="42" t="s">
        <v>377</v>
      </c>
      <c r="F6827" s="42" t="s">
        <v>28</v>
      </c>
      <c r="G6827" s="42" t="s">
        <v>5512</v>
      </c>
      <c r="H6827" s="42"/>
      <c r="I6827" s="41">
        <v>44848</v>
      </c>
      <c r="J6827" s="42"/>
      <c r="K6827" s="42" t="s">
        <v>4205</v>
      </c>
      <c r="L6827" s="43">
        <v>1</v>
      </c>
      <c r="M6827" s="39">
        <v>16</v>
      </c>
      <c r="N6827" s="42" t="s">
        <v>1908</v>
      </c>
      <c r="O6827" s="39">
        <v>63180</v>
      </c>
      <c r="P6827" s="39"/>
      <c r="Q6827" s="42" t="s">
        <v>3638</v>
      </c>
      <c r="R6827" s="44">
        <v>0.2</v>
      </c>
      <c r="S6827" s="44">
        <v>0.04</v>
      </c>
      <c r="T6827" s="39"/>
      <c r="U6827" s="45"/>
      <c r="V6827" s="39">
        <v>1010880</v>
      </c>
      <c r="W6827" s="39">
        <v>202176</v>
      </c>
      <c r="X6827" s="39">
        <v>32348.16</v>
      </c>
      <c r="Y6827" s="39">
        <v>234524.16</v>
      </c>
      <c r="Z6827" s="39">
        <v>776355.83999999997</v>
      </c>
      <c r="AA6827" s="39">
        <v>234524.16</v>
      </c>
      <c r="AB6827" s="39">
        <v>776355.83999999997</v>
      </c>
      <c r="AC6827" s="39">
        <v>1010880</v>
      </c>
      <c r="AD6827" s="39">
        <v>1010880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PPW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GRAFINDO</v>
      </c>
      <c r="D6829" s="41"/>
      <c r="E6829" s="42" t="s">
        <v>34</v>
      </c>
      <c r="F6829" s="42" t="s">
        <v>28</v>
      </c>
      <c r="G6829" s="42" t="s">
        <v>5513</v>
      </c>
      <c r="H6829" s="42"/>
      <c r="I6829" s="41">
        <v>44851</v>
      </c>
      <c r="J6829" s="42"/>
      <c r="K6829" s="42" t="s">
        <v>5404</v>
      </c>
      <c r="L6829" s="43">
        <v>4</v>
      </c>
      <c r="M6829" s="39">
        <v>200</v>
      </c>
      <c r="N6829" s="42" t="s">
        <v>192</v>
      </c>
      <c r="O6829" s="39">
        <v>17500</v>
      </c>
      <c r="P6829" s="39"/>
      <c r="Q6829" s="42" t="s">
        <v>4138</v>
      </c>
      <c r="R6829" s="44"/>
      <c r="S6829" s="44"/>
      <c r="T6829" s="39"/>
      <c r="U6829" s="45"/>
      <c r="V6829" s="39">
        <v>3500000</v>
      </c>
      <c r="W6829" s="39">
        <v>0</v>
      </c>
      <c r="X6829" s="39">
        <v>0</v>
      </c>
      <c r="Y6829" s="39">
        <v>0</v>
      </c>
      <c r="Z6829" s="39">
        <v>3500000</v>
      </c>
      <c r="AA6829" s="39">
        <v>0</v>
      </c>
      <c r="AB6829" s="39">
        <v>3500000</v>
      </c>
      <c r="AC6829" s="39">
        <v>875000</v>
      </c>
      <c r="AD6829" s="39">
        <v>3500000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GRAFINDO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PPW</v>
      </c>
      <c r="D6831" s="41"/>
      <c r="E6831" s="42" t="s">
        <v>377</v>
      </c>
      <c r="F6831" s="42" t="s">
        <v>28</v>
      </c>
      <c r="G6831" s="42" t="s">
        <v>5514</v>
      </c>
      <c r="H6831" s="42"/>
      <c r="I6831" s="41">
        <v>44846</v>
      </c>
      <c r="J6831" s="42"/>
      <c r="K6831" s="42" t="s">
        <v>2617</v>
      </c>
      <c r="L6831" s="43"/>
      <c r="M6831" s="39">
        <v>160</v>
      </c>
      <c r="N6831" s="42" t="s">
        <v>1908</v>
      </c>
      <c r="O6831" s="39">
        <v>23080</v>
      </c>
      <c r="P6831" s="39"/>
      <c r="Q6831" s="42"/>
      <c r="R6831" s="44">
        <v>0.2</v>
      </c>
      <c r="S6831" s="44">
        <v>0.04</v>
      </c>
      <c r="T6831" s="39"/>
      <c r="U6831" s="45"/>
      <c r="V6831" s="39">
        <v>3692800</v>
      </c>
      <c r="W6831" s="39">
        <v>738560</v>
      </c>
      <c r="X6831" s="39">
        <v>118169.60000000001</v>
      </c>
      <c r="Y6831" s="39">
        <v>856729.59999999998</v>
      </c>
      <c r="Z6831" s="39">
        <v>2836070.3999999999</v>
      </c>
      <c r="AA6831" s="39">
        <v>856729.59999999998</v>
      </c>
      <c r="AB6831" s="39">
        <v>2836070.3999999999</v>
      </c>
      <c r="AC6831" s="39">
        <v>3692800</v>
      </c>
      <c r="AD6831" s="39">
        <v>3692800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PPW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5515</v>
      </c>
      <c r="H6833" s="42"/>
      <c r="I6833" s="41">
        <v>44830</v>
      </c>
      <c r="J6833" s="42"/>
      <c r="K6833" s="42" t="s">
        <v>2781</v>
      </c>
      <c r="L6833" s="43"/>
      <c r="M6833" s="39">
        <v>32</v>
      </c>
      <c r="N6833" s="42" t="s">
        <v>1908</v>
      </c>
      <c r="O6833" s="39">
        <v>236880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7580160</v>
      </c>
      <c r="W6833" s="39">
        <v>1516032</v>
      </c>
      <c r="X6833" s="39">
        <v>242565.12</v>
      </c>
      <c r="Y6833" s="39">
        <v>1758597.1200000001</v>
      </c>
      <c r="Z6833" s="39">
        <v>5821562.8799999999</v>
      </c>
      <c r="AA6833" s="39">
        <v>1758597.1200000001</v>
      </c>
      <c r="AB6833" s="39">
        <v>5821562.8799999999</v>
      </c>
      <c r="AC6833" s="39">
        <v>7580160</v>
      </c>
      <c r="AD6833" s="39">
        <v>7580160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5516</v>
      </c>
      <c r="H6835" s="42"/>
      <c r="I6835" s="41">
        <v>44789</v>
      </c>
      <c r="J6835" s="42"/>
      <c r="K6835" s="42" t="s">
        <v>379</v>
      </c>
      <c r="L6835" s="43"/>
      <c r="M6835" s="39">
        <v>500</v>
      </c>
      <c r="N6835" s="42" t="s">
        <v>1908</v>
      </c>
      <c r="O6835" s="39">
        <v>26780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13390000</v>
      </c>
      <c r="W6835" s="39">
        <v>2678000</v>
      </c>
      <c r="X6835" s="39">
        <v>428480</v>
      </c>
      <c r="Y6835" s="39">
        <v>3106480</v>
      </c>
      <c r="Z6835" s="39">
        <v>10283520</v>
      </c>
      <c r="AA6835" s="39">
        <v>3106480</v>
      </c>
      <c r="AB6835" s="39">
        <v>10283520</v>
      </c>
      <c r="AC6835" s="39">
        <v>13390000</v>
      </c>
      <c r="AD6835" s="39">
        <v>13390000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KENKO SINAR INDONESIA</v>
      </c>
      <c r="D6837" s="41"/>
      <c r="E6837" s="42" t="s">
        <v>57</v>
      </c>
      <c r="F6837" s="42" t="s">
        <v>58</v>
      </c>
      <c r="G6837" s="42" t="s">
        <v>5661</v>
      </c>
      <c r="H6837" s="42" t="s">
        <v>5662</v>
      </c>
      <c r="I6837" s="41">
        <v>44846</v>
      </c>
      <c r="J6837" s="42"/>
      <c r="K6837" s="42" t="s">
        <v>85</v>
      </c>
      <c r="L6837" s="43">
        <v>15</v>
      </c>
      <c r="M6837" s="39"/>
      <c r="N6837" s="42"/>
      <c r="O6837" s="39"/>
      <c r="P6837" s="39">
        <v>1954800</v>
      </c>
      <c r="Q6837" s="42" t="s">
        <v>3833</v>
      </c>
      <c r="R6837" s="44">
        <v>0.17</v>
      </c>
      <c r="S6837" s="44"/>
      <c r="T6837" s="39"/>
      <c r="U6837" s="45"/>
      <c r="V6837" s="39">
        <v>29322000</v>
      </c>
      <c r="W6837" s="39">
        <v>4984740</v>
      </c>
      <c r="X6837" s="39">
        <v>0</v>
      </c>
      <c r="Y6837" s="39">
        <v>4984740</v>
      </c>
      <c r="Z6837" s="39">
        <v>24337260</v>
      </c>
      <c r="AA6837" s="39" t="s">
        <v>31</v>
      </c>
      <c r="AB6837" s="39" t="s">
        <v>31</v>
      </c>
      <c r="AC6837" s="39">
        <v>1954800</v>
      </c>
      <c r="AD6837" s="39" t="s">
        <v>31</v>
      </c>
      <c r="AE6837" s="39"/>
    </row>
    <row r="6838" spans="1:31" ht="12.75" x14ac:dyDescent="0.25">
      <c r="A6838" s="40" t="str">
        <f>IF(nota[[#This Row],[FAKTUR]]="","",ROW())</f>
        <v/>
      </c>
      <c r="B6838" s="40">
        <f>IF(nota[[#This Row],[NAMA BARANG]]="","",IF(nota[[#This Row],[ID]]="",B6837,nota[[#This Row],[ID]]))</f>
        <v>6837</v>
      </c>
      <c r="C6838" s="40" t="str">
        <f>IF(nota[[#This Row],[ID]]="",C6837,nota[[#This Row],[SUPPLIER]])</f>
        <v>KENKO SINAR INDONESIA</v>
      </c>
      <c r="D6838" s="41"/>
      <c r="E6838" s="42"/>
      <c r="F6838" s="42"/>
      <c r="G6838" s="42"/>
      <c r="H6838" s="42"/>
      <c r="I6838" s="41"/>
      <c r="J6838" s="42"/>
      <c r="K6838" s="42" t="s">
        <v>1686</v>
      </c>
      <c r="L6838" s="43">
        <v>3</v>
      </c>
      <c r="M6838" s="39"/>
      <c r="N6838" s="42"/>
      <c r="O6838" s="39"/>
      <c r="P6838" s="39">
        <v>2952000</v>
      </c>
      <c r="Q6838" s="42" t="s">
        <v>3836</v>
      </c>
      <c r="R6838" s="44">
        <v>0.17</v>
      </c>
      <c r="S6838" s="44"/>
      <c r="T6838" s="39"/>
      <c r="U6838" s="45"/>
      <c r="V6838" s="39">
        <v>8856000</v>
      </c>
      <c r="W6838" s="39">
        <v>1505520</v>
      </c>
      <c r="X6838" s="39">
        <v>0</v>
      </c>
      <c r="Y6838" s="39">
        <v>1505520</v>
      </c>
      <c r="Z6838" s="39">
        <v>7350480</v>
      </c>
      <c r="AA6838" s="39" t="s">
        <v>31</v>
      </c>
      <c r="AB6838" s="39" t="s">
        <v>31</v>
      </c>
      <c r="AC6838" s="39">
        <v>2952000</v>
      </c>
      <c r="AD6838" s="39" t="s">
        <v>31</v>
      </c>
      <c r="AE6838" s="39"/>
    </row>
    <row r="6839" spans="1:31" ht="12.75" x14ac:dyDescent="0.25">
      <c r="A6839" s="40" t="str">
        <f>IF(nota[[#This Row],[FAKTUR]]="","",ROW())</f>
        <v/>
      </c>
      <c r="B6839" s="40">
        <f>IF(nota[[#This Row],[NAMA BARANG]]="","",IF(nota[[#This Row],[ID]]="",B6838,nota[[#This Row],[ID]]))</f>
        <v>6837</v>
      </c>
      <c r="C6839" s="40" t="str">
        <f>IF(nota[[#This Row],[ID]]="",C6838,nota[[#This Row],[SUPPLIER]])</f>
        <v>KENKO SINAR INDONESIA</v>
      </c>
      <c r="D6839" s="41"/>
      <c r="E6839" s="42"/>
      <c r="F6839" s="42"/>
      <c r="G6839" s="42"/>
      <c r="H6839" s="42" t="s">
        <v>5663</v>
      </c>
      <c r="I6839" s="41"/>
      <c r="J6839" s="42"/>
      <c r="K6839" s="42" t="s">
        <v>3448</v>
      </c>
      <c r="L6839" s="43">
        <v>2</v>
      </c>
      <c r="M6839" s="39"/>
      <c r="N6839" s="42"/>
      <c r="O6839" s="39"/>
      <c r="P6839" s="39">
        <v>3240000</v>
      </c>
      <c r="Q6839" s="42" t="s">
        <v>5664</v>
      </c>
      <c r="R6839" s="44">
        <v>0.17</v>
      </c>
      <c r="S6839" s="44"/>
      <c r="T6839" s="39"/>
      <c r="U6839" s="45"/>
      <c r="V6839" s="39">
        <v>6480000</v>
      </c>
      <c r="W6839" s="39">
        <v>1101600</v>
      </c>
      <c r="X6839" s="39">
        <v>0</v>
      </c>
      <c r="Y6839" s="39">
        <v>1101600</v>
      </c>
      <c r="Z6839" s="39">
        <v>5378400</v>
      </c>
      <c r="AA6839" s="39" t="s">
        <v>31</v>
      </c>
      <c r="AB6839" s="39" t="s">
        <v>31</v>
      </c>
      <c r="AC6839" s="39">
        <v>3240000</v>
      </c>
      <c r="AD6839" s="39" t="s">
        <v>31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6837</v>
      </c>
      <c r="C6840" s="40" t="str">
        <f>IF(nota[[#This Row],[ID]]="",C6839,nota[[#This Row],[SUPPLIER]])</f>
        <v>KENKO SINAR INDONESIA</v>
      </c>
      <c r="D6840" s="41"/>
      <c r="E6840" s="42"/>
      <c r="F6840" s="42"/>
      <c r="G6840" s="42"/>
      <c r="H6840" s="42"/>
      <c r="I6840" s="41"/>
      <c r="J6840" s="42"/>
      <c r="K6840" s="42" t="s">
        <v>5665</v>
      </c>
      <c r="L6840" s="43">
        <v>1</v>
      </c>
      <c r="M6840" s="39"/>
      <c r="N6840" s="42"/>
      <c r="O6840" s="39"/>
      <c r="P6840" s="39">
        <v>2937600</v>
      </c>
      <c r="Q6840" s="42" t="s">
        <v>3830</v>
      </c>
      <c r="R6840" s="44">
        <v>0.17</v>
      </c>
      <c r="S6840" s="44"/>
      <c r="T6840" s="39"/>
      <c r="U6840" s="45"/>
      <c r="V6840" s="39">
        <v>2937600</v>
      </c>
      <c r="W6840" s="39">
        <v>499392.00000000006</v>
      </c>
      <c r="X6840" s="39">
        <v>0</v>
      </c>
      <c r="Y6840" s="39">
        <v>499392.00000000006</v>
      </c>
      <c r="Z6840" s="39">
        <v>2438208</v>
      </c>
      <c r="AA6840" s="39">
        <v>8091252</v>
      </c>
      <c r="AB6840" s="39">
        <v>39504348</v>
      </c>
      <c r="AC6840" s="39">
        <v>2937600</v>
      </c>
      <c r="AD6840" s="39" t="s">
        <v>31</v>
      </c>
      <c r="AE6840" s="39"/>
    </row>
    <row r="6841" spans="1:31" ht="12.75" x14ac:dyDescent="0.25">
      <c r="A6841" s="40" t="str">
        <f>IF(nota[[#This Row],[FAKTUR]]="","",ROW())</f>
        <v/>
      </c>
      <c r="B6841" s="40" t="str">
        <f>IF(nota[[#This Row],[NAMA BARANG]]="","",IF(nota[[#This Row],[ID]]="",B6840,nota[[#This Row],[ID]]))</f>
        <v/>
      </c>
      <c r="C6841" s="40" t="str">
        <f>IF(nota[[#This Row],[ID]]="",C6840,nota[[#This Row],[SUPPLIER]])</f>
        <v>KENKO SINAR INDONESIA</v>
      </c>
      <c r="D6841" s="41"/>
      <c r="E6841" s="42"/>
      <c r="F6841" s="42"/>
      <c r="G6841" s="42"/>
      <c r="H6841" s="42"/>
      <c r="I6841" s="41"/>
      <c r="J6841" s="42"/>
      <c r="K6841" s="42"/>
      <c r="L6841" s="43"/>
      <c r="M6841" s="39"/>
      <c r="N6841" s="42"/>
      <c r="O6841" s="39"/>
      <c r="P6841" s="39"/>
      <c r="Q6841" s="42"/>
      <c r="R6841" s="44"/>
      <c r="S6841" s="44"/>
      <c r="T6841" s="39"/>
      <c r="U6841" s="45"/>
      <c r="V6841" s="39" t="s">
        <v>31</v>
      </c>
      <c r="W6841" s="39" t="s">
        <v>31</v>
      </c>
      <c r="X6841" s="39" t="s">
        <v>31</v>
      </c>
      <c r="Y6841" s="39" t="s">
        <v>31</v>
      </c>
      <c r="Z6841" s="39" t="s">
        <v>31</v>
      </c>
      <c r="AA6841" s="39" t="s">
        <v>31</v>
      </c>
      <c r="AB6841" s="39" t="s">
        <v>31</v>
      </c>
      <c r="AC6841" s="39" t="s">
        <v>31</v>
      </c>
      <c r="AD6841" s="39" t="s">
        <v>31</v>
      </c>
      <c r="AE6841" s="39"/>
    </row>
    <row r="6842" spans="1:31" ht="12.75" x14ac:dyDescent="0.25">
      <c r="A6842" s="40">
        <f>IF(nota[[#This Row],[FAKTUR]]="","",ROW())</f>
        <v>6842</v>
      </c>
      <c r="B6842" s="40">
        <f>IF(nota[[#This Row],[NAMA BARANG]]="","",IF(nota[[#This Row],[ID]]="",B6841,nota[[#This Row],[ID]]))</f>
        <v>6842</v>
      </c>
      <c r="C6842" s="40" t="str">
        <f>IF(nota[[#This Row],[ID]]="",C6841,nota[[#This Row],[SUPPLIER]])</f>
        <v>KENKO SINAR INDONESIA</v>
      </c>
      <c r="D6842" s="41"/>
      <c r="E6842" s="42" t="s">
        <v>57</v>
      </c>
      <c r="F6842" s="42" t="s">
        <v>58</v>
      </c>
      <c r="G6842" s="42" t="s">
        <v>5666</v>
      </c>
      <c r="H6842" s="42" t="s">
        <v>5667</v>
      </c>
      <c r="I6842" s="41">
        <v>44846</v>
      </c>
      <c r="J6842" s="42"/>
      <c r="K6842" s="42" t="s">
        <v>634</v>
      </c>
      <c r="L6842" s="43">
        <v>1</v>
      </c>
      <c r="M6842" s="39"/>
      <c r="N6842" s="42"/>
      <c r="O6842" s="39"/>
      <c r="P6842" s="39">
        <v>1380000</v>
      </c>
      <c r="Q6842" s="42" t="s">
        <v>3889</v>
      </c>
      <c r="R6842" s="44">
        <v>0.17</v>
      </c>
      <c r="S6842" s="44"/>
      <c r="T6842" s="39"/>
      <c r="U6842" s="45"/>
      <c r="V6842" s="39">
        <v>1380000</v>
      </c>
      <c r="W6842" s="39">
        <v>234600.00000000003</v>
      </c>
      <c r="X6842" s="39">
        <v>0</v>
      </c>
      <c r="Y6842" s="39">
        <v>234600.00000000003</v>
      </c>
      <c r="Z6842" s="39">
        <v>1145400</v>
      </c>
      <c r="AA6842" s="39" t="s">
        <v>31</v>
      </c>
      <c r="AB6842" s="39" t="s">
        <v>31</v>
      </c>
      <c r="AC6842" s="39">
        <v>1380000</v>
      </c>
      <c r="AD6842" s="39" t="s">
        <v>31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6842</v>
      </c>
      <c r="C6843" s="40" t="str">
        <f>IF(nota[[#This Row],[ID]]="",C6842,nota[[#This Row],[SUPPLIER]])</f>
        <v>KENKO SINAR INDONESIA</v>
      </c>
      <c r="D6843" s="41"/>
      <c r="E6843" s="42"/>
      <c r="F6843" s="42"/>
      <c r="G6843" s="42"/>
      <c r="H6843" s="42"/>
      <c r="I6843" s="41"/>
      <c r="J6843" s="42"/>
      <c r="K6843" s="42" t="s">
        <v>96</v>
      </c>
      <c r="L6843" s="43">
        <v>1</v>
      </c>
      <c r="M6843" s="39"/>
      <c r="N6843" s="42"/>
      <c r="O6843" s="39"/>
      <c r="P6843" s="39">
        <v>1200000</v>
      </c>
      <c r="Q6843" s="42" t="s">
        <v>3745</v>
      </c>
      <c r="R6843" s="44">
        <v>0.17</v>
      </c>
      <c r="S6843" s="44"/>
      <c r="T6843" s="39"/>
      <c r="U6843" s="45"/>
      <c r="V6843" s="39">
        <v>1200000</v>
      </c>
      <c r="W6843" s="39">
        <v>204000.00000000003</v>
      </c>
      <c r="X6843" s="39">
        <v>0</v>
      </c>
      <c r="Y6843" s="39">
        <v>204000.00000000003</v>
      </c>
      <c r="Z6843" s="39">
        <v>996000</v>
      </c>
      <c r="AA6843" s="39" t="s">
        <v>31</v>
      </c>
      <c r="AB6843" s="39" t="s">
        <v>31</v>
      </c>
      <c r="AC6843" s="39">
        <v>1200000</v>
      </c>
      <c r="AD6843" s="39" t="s">
        <v>31</v>
      </c>
      <c r="AE6843" s="39"/>
    </row>
    <row r="6844" spans="1:31" ht="12.75" x14ac:dyDescent="0.25">
      <c r="A6844" s="40" t="str">
        <f>IF(nota[[#This Row],[FAKTUR]]="","",ROW())</f>
        <v/>
      </c>
      <c r="B6844" s="40">
        <f>IF(nota[[#This Row],[NAMA BARANG]]="","",IF(nota[[#This Row],[ID]]="",B6843,nota[[#This Row],[ID]]))</f>
        <v>6842</v>
      </c>
      <c r="C6844" s="40" t="str">
        <f>IF(nota[[#This Row],[ID]]="",C6843,nota[[#This Row],[SUPPLIER]])</f>
        <v>KENKO SINAR INDONESIA</v>
      </c>
      <c r="D6844" s="41"/>
      <c r="E6844" s="42"/>
      <c r="F6844" s="42"/>
      <c r="G6844" s="42"/>
      <c r="H6844" s="42"/>
      <c r="I6844" s="41"/>
      <c r="J6844" s="42"/>
      <c r="K6844" s="42" t="s">
        <v>99</v>
      </c>
      <c r="L6844" s="43">
        <v>1</v>
      </c>
      <c r="M6844" s="39"/>
      <c r="N6844" s="42"/>
      <c r="O6844" s="39"/>
      <c r="P6844" s="39">
        <v>900000</v>
      </c>
      <c r="Q6844" s="42" t="s">
        <v>3746</v>
      </c>
      <c r="R6844" s="44">
        <v>0.17</v>
      </c>
      <c r="S6844" s="44"/>
      <c r="T6844" s="39"/>
      <c r="U6844" s="45"/>
      <c r="V6844" s="39">
        <v>900000</v>
      </c>
      <c r="W6844" s="39">
        <v>153000</v>
      </c>
      <c r="X6844" s="39">
        <v>0</v>
      </c>
      <c r="Y6844" s="39">
        <v>153000</v>
      </c>
      <c r="Z6844" s="39">
        <v>747000</v>
      </c>
      <c r="AA6844" s="39" t="s">
        <v>31</v>
      </c>
      <c r="AB6844" s="39" t="s">
        <v>31</v>
      </c>
      <c r="AC6844" s="39">
        <v>900000</v>
      </c>
      <c r="AD6844" s="39" t="s">
        <v>31</v>
      </c>
      <c r="AE6844" s="39"/>
    </row>
    <row r="6845" spans="1:31" ht="12.75" x14ac:dyDescent="0.25">
      <c r="A6845" s="40" t="str">
        <f>IF(nota[[#This Row],[FAKTUR]]="","",ROW())</f>
        <v/>
      </c>
      <c r="B6845" s="40">
        <f>IF(nota[[#This Row],[NAMA BARANG]]="","",IF(nota[[#This Row],[ID]]="",B6844,nota[[#This Row],[ID]]))</f>
        <v>6842</v>
      </c>
      <c r="C6845" s="40" t="str">
        <f>IF(nota[[#This Row],[ID]]="",C6844,nota[[#This Row],[SUPPLIER]])</f>
        <v>KENKO SINAR INDONESIA</v>
      </c>
      <c r="D6845" s="41"/>
      <c r="E6845" s="42"/>
      <c r="F6845" s="42"/>
      <c r="G6845" s="42"/>
      <c r="H6845" s="42"/>
      <c r="I6845" s="41"/>
      <c r="J6845" s="42"/>
      <c r="K6845" s="42" t="s">
        <v>102</v>
      </c>
      <c r="L6845" s="43">
        <v>3</v>
      </c>
      <c r="M6845" s="39"/>
      <c r="N6845" s="42"/>
      <c r="O6845" s="39"/>
      <c r="P6845" s="39">
        <v>1740000</v>
      </c>
      <c r="Q6845" s="42" t="s">
        <v>3836</v>
      </c>
      <c r="R6845" s="44">
        <v>0.17</v>
      </c>
      <c r="S6845" s="44"/>
      <c r="T6845" s="39"/>
      <c r="U6845" s="45"/>
      <c r="V6845" s="39">
        <v>5220000</v>
      </c>
      <c r="W6845" s="39">
        <v>887400.00000000012</v>
      </c>
      <c r="X6845" s="39">
        <v>0</v>
      </c>
      <c r="Y6845" s="39">
        <v>887400.00000000012</v>
      </c>
      <c r="Z6845" s="39">
        <v>4332600</v>
      </c>
      <c r="AA6845" s="39" t="s">
        <v>31</v>
      </c>
      <c r="AB6845" s="39" t="s">
        <v>31</v>
      </c>
      <c r="AC6845" s="39">
        <v>1740000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6842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629</v>
      </c>
      <c r="L6846" s="43">
        <v>1</v>
      </c>
      <c r="M6846" s="39"/>
      <c r="N6846" s="42"/>
      <c r="O6846" s="39"/>
      <c r="P6846" s="39">
        <v>1987200</v>
      </c>
      <c r="Q6846" s="42" t="s">
        <v>4100</v>
      </c>
      <c r="R6846" s="44">
        <v>0.17</v>
      </c>
      <c r="S6846" s="44"/>
      <c r="T6846" s="39"/>
      <c r="U6846" s="45"/>
      <c r="V6846" s="39">
        <v>1987200</v>
      </c>
      <c r="W6846" s="39">
        <v>337824</v>
      </c>
      <c r="X6846" s="39">
        <v>0</v>
      </c>
      <c r="Y6846" s="39">
        <v>337824</v>
      </c>
      <c r="Z6846" s="39">
        <v>1649376</v>
      </c>
      <c r="AA6846" s="39" t="s">
        <v>31</v>
      </c>
      <c r="AB6846" s="39" t="s">
        <v>31</v>
      </c>
      <c r="AC6846" s="39">
        <v>1987200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6842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5668</v>
      </c>
      <c r="L6847" s="43">
        <v>3</v>
      </c>
      <c r="M6847" s="39"/>
      <c r="N6847" s="42"/>
      <c r="O6847" s="39"/>
      <c r="P6847" s="39">
        <v>3110400</v>
      </c>
      <c r="Q6847" s="42" t="s">
        <v>3830</v>
      </c>
      <c r="R6847" s="44">
        <v>0.17</v>
      </c>
      <c r="S6847" s="44"/>
      <c r="T6847" s="39"/>
      <c r="U6847" s="45"/>
      <c r="V6847" s="39">
        <v>9331200</v>
      </c>
      <c r="W6847" s="39">
        <v>1586304</v>
      </c>
      <c r="X6847" s="39">
        <v>0</v>
      </c>
      <c r="Y6847" s="39">
        <v>1586304</v>
      </c>
      <c r="Z6847" s="39">
        <v>7744896</v>
      </c>
      <c r="AA6847" s="39" t="s">
        <v>31</v>
      </c>
      <c r="AB6847" s="39" t="s">
        <v>31</v>
      </c>
      <c r="AC6847" s="39">
        <v>3110400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6842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572</v>
      </c>
      <c r="L6848" s="43">
        <v>2</v>
      </c>
      <c r="M6848" s="39"/>
      <c r="N6848" s="42"/>
      <c r="O6848" s="39"/>
      <c r="P6848" s="39">
        <v>2980800</v>
      </c>
      <c r="Q6848" s="42" t="s">
        <v>3956</v>
      </c>
      <c r="R6848" s="44">
        <v>0.17</v>
      </c>
      <c r="S6848" s="44"/>
      <c r="T6848" s="39"/>
      <c r="U6848" s="45"/>
      <c r="V6848" s="39">
        <v>5961600</v>
      </c>
      <c r="W6848" s="39">
        <v>1013472.0000000001</v>
      </c>
      <c r="X6848" s="39">
        <v>0</v>
      </c>
      <c r="Y6848" s="39">
        <v>1013472.0000000001</v>
      </c>
      <c r="Z6848" s="39">
        <v>4948128</v>
      </c>
      <c r="AA6848" s="39" t="s">
        <v>31</v>
      </c>
      <c r="AB6848" s="39" t="s">
        <v>31</v>
      </c>
      <c r="AC6848" s="39">
        <v>2980800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6842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 t="s">
        <v>5669</v>
      </c>
      <c r="I6849" s="41"/>
      <c r="J6849" s="42"/>
      <c r="K6849" s="42" t="s">
        <v>1031</v>
      </c>
      <c r="L6849" s="43">
        <v>3</v>
      </c>
      <c r="M6849" s="39"/>
      <c r="N6849" s="42"/>
      <c r="O6849" s="39"/>
      <c r="P6849" s="39">
        <v>2980800</v>
      </c>
      <c r="Q6849" s="42" t="s">
        <v>3956</v>
      </c>
      <c r="R6849" s="44">
        <v>0.17</v>
      </c>
      <c r="S6849" s="44"/>
      <c r="T6849" s="39"/>
      <c r="U6849" s="45"/>
      <c r="V6849" s="39">
        <v>8942400</v>
      </c>
      <c r="W6849" s="39">
        <v>1520208</v>
      </c>
      <c r="X6849" s="39">
        <v>0</v>
      </c>
      <c r="Y6849" s="39">
        <v>1520208</v>
      </c>
      <c r="Z6849" s="39">
        <v>7422192</v>
      </c>
      <c r="AA6849" s="39">
        <v>5936808</v>
      </c>
      <c r="AB6849" s="39">
        <v>28985592</v>
      </c>
      <c r="AC6849" s="39">
        <v>2980800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5670</v>
      </c>
      <c r="H6851" s="42" t="s">
        <v>5671</v>
      </c>
      <c r="I6851" s="41">
        <v>44847</v>
      </c>
      <c r="J6851" s="42"/>
      <c r="K6851" s="42" t="s">
        <v>547</v>
      </c>
      <c r="L6851" s="43">
        <v>1</v>
      </c>
      <c r="M6851" s="39"/>
      <c r="N6851" s="42"/>
      <c r="O6851" s="39"/>
      <c r="P6851" s="39">
        <v>2088000</v>
      </c>
      <c r="Q6851" s="42" t="s">
        <v>4193</v>
      </c>
      <c r="R6851" s="44">
        <v>0.17</v>
      </c>
      <c r="S6851" s="44"/>
      <c r="T6851" s="39"/>
      <c r="U6851" s="45"/>
      <c r="V6851" s="39">
        <v>2088000</v>
      </c>
      <c r="W6851" s="39">
        <v>354960</v>
      </c>
      <c r="X6851" s="39">
        <v>0</v>
      </c>
      <c r="Y6851" s="39">
        <v>354960</v>
      </c>
      <c r="Z6851" s="39">
        <v>1733040</v>
      </c>
      <c r="AA6851" s="39" t="s">
        <v>31</v>
      </c>
      <c r="AB6851" s="39" t="s">
        <v>31</v>
      </c>
      <c r="AC6851" s="39">
        <v>2088000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4400</v>
      </c>
      <c r="L6852" s="43">
        <v>2</v>
      </c>
      <c r="M6852" s="39"/>
      <c r="N6852" s="42"/>
      <c r="O6852" s="39"/>
      <c r="P6852" s="39">
        <v>396000</v>
      </c>
      <c r="Q6852" s="42" t="s">
        <v>3836</v>
      </c>
      <c r="R6852" s="44">
        <v>0.17</v>
      </c>
      <c r="S6852" s="44"/>
      <c r="T6852" s="39"/>
      <c r="U6852" s="45"/>
      <c r="V6852" s="39">
        <v>792000</v>
      </c>
      <c r="W6852" s="39">
        <v>134640</v>
      </c>
      <c r="X6852" s="39">
        <v>0</v>
      </c>
      <c r="Y6852" s="39">
        <v>134640</v>
      </c>
      <c r="Z6852" s="39">
        <v>657360</v>
      </c>
      <c r="AA6852" s="39" t="s">
        <v>31</v>
      </c>
      <c r="AB6852" s="39" t="s">
        <v>31</v>
      </c>
      <c r="AC6852" s="39">
        <v>396000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1194</v>
      </c>
      <c r="L6853" s="43">
        <v>1</v>
      </c>
      <c r="M6853" s="39"/>
      <c r="N6853" s="42"/>
      <c r="O6853" s="39"/>
      <c r="P6853" s="39">
        <v>860000</v>
      </c>
      <c r="Q6853" s="42" t="s">
        <v>5672</v>
      </c>
      <c r="R6853" s="44">
        <v>0.17</v>
      </c>
      <c r="S6853" s="44"/>
      <c r="T6853" s="39"/>
      <c r="U6853" s="45"/>
      <c r="V6853" s="39">
        <v>860000</v>
      </c>
      <c r="W6853" s="39">
        <v>146200</v>
      </c>
      <c r="X6853" s="39">
        <v>0</v>
      </c>
      <c r="Y6853" s="39">
        <v>146200</v>
      </c>
      <c r="Z6853" s="39">
        <v>713800</v>
      </c>
      <c r="AA6853" s="39" t="s">
        <v>31</v>
      </c>
      <c r="AB6853" s="39" t="s">
        <v>31</v>
      </c>
      <c r="AC6853" s="39">
        <v>860000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2585</v>
      </c>
      <c r="L6854" s="43">
        <v>1</v>
      </c>
      <c r="M6854" s="39"/>
      <c r="N6854" s="42"/>
      <c r="O6854" s="39"/>
      <c r="P6854" s="39">
        <v>2280000</v>
      </c>
      <c r="Q6854" s="42" t="s">
        <v>3893</v>
      </c>
      <c r="R6854" s="44">
        <v>0.17</v>
      </c>
      <c r="S6854" s="44"/>
      <c r="T6854" s="39"/>
      <c r="U6854" s="45"/>
      <c r="V6854" s="39">
        <v>2280000</v>
      </c>
      <c r="W6854" s="39">
        <v>387600</v>
      </c>
      <c r="X6854" s="39">
        <v>0</v>
      </c>
      <c r="Y6854" s="39">
        <v>387600</v>
      </c>
      <c r="Z6854" s="39">
        <v>1892400</v>
      </c>
      <c r="AA6854" s="39" t="s">
        <v>31</v>
      </c>
      <c r="AB6854" s="39" t="s">
        <v>31</v>
      </c>
      <c r="AC6854" s="39">
        <v>2280000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3342</v>
      </c>
      <c r="L6855" s="43">
        <v>1</v>
      </c>
      <c r="M6855" s="39"/>
      <c r="N6855" s="42"/>
      <c r="O6855" s="39"/>
      <c r="P6855" s="39">
        <v>6739200</v>
      </c>
      <c r="Q6855" s="42" t="s">
        <v>3830</v>
      </c>
      <c r="R6855" s="44">
        <v>0.17</v>
      </c>
      <c r="S6855" s="44"/>
      <c r="T6855" s="39"/>
      <c r="U6855" s="45"/>
      <c r="V6855" s="39">
        <v>6739200</v>
      </c>
      <c r="W6855" s="39">
        <v>1145664</v>
      </c>
      <c r="X6855" s="39">
        <v>0</v>
      </c>
      <c r="Y6855" s="39">
        <v>1145664</v>
      </c>
      <c r="Z6855" s="39">
        <v>5593536</v>
      </c>
      <c r="AA6855" s="39" t="s">
        <v>31</v>
      </c>
      <c r="AB6855" s="39" t="s">
        <v>31</v>
      </c>
      <c r="AC6855" s="39">
        <v>6739200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1686</v>
      </c>
      <c r="L6856" s="43">
        <v>1</v>
      </c>
      <c r="M6856" s="39"/>
      <c r="N6856" s="42"/>
      <c r="O6856" s="39"/>
      <c r="P6856" s="39">
        <v>2952000</v>
      </c>
      <c r="Q6856" s="42" t="s">
        <v>3836</v>
      </c>
      <c r="R6856" s="44">
        <v>0.17</v>
      </c>
      <c r="S6856" s="44"/>
      <c r="T6856" s="39"/>
      <c r="U6856" s="45"/>
      <c r="V6856" s="39">
        <v>2952000</v>
      </c>
      <c r="W6856" s="39">
        <v>501840.00000000006</v>
      </c>
      <c r="X6856" s="39">
        <v>0</v>
      </c>
      <c r="Y6856" s="39">
        <v>501840.00000000006</v>
      </c>
      <c r="Z6856" s="39">
        <v>2450160</v>
      </c>
      <c r="AA6856" s="39" t="s">
        <v>31</v>
      </c>
      <c r="AB6856" s="39" t="s">
        <v>31</v>
      </c>
      <c r="AC6856" s="39">
        <v>2952000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85</v>
      </c>
      <c r="L6857" s="43">
        <v>15</v>
      </c>
      <c r="M6857" s="39"/>
      <c r="N6857" s="42"/>
      <c r="O6857" s="39"/>
      <c r="P6857" s="39">
        <v>1954800</v>
      </c>
      <c r="Q6857" s="42" t="s">
        <v>3833</v>
      </c>
      <c r="R6857" s="44">
        <v>0.17</v>
      </c>
      <c r="S6857" s="44"/>
      <c r="T6857" s="39"/>
      <c r="U6857" s="45"/>
      <c r="V6857" s="39">
        <v>29322000</v>
      </c>
      <c r="W6857" s="39">
        <v>4984740</v>
      </c>
      <c r="X6857" s="39">
        <v>0</v>
      </c>
      <c r="Y6857" s="39">
        <v>4984740</v>
      </c>
      <c r="Z6857" s="39">
        <v>24337260</v>
      </c>
      <c r="AA6857" s="39" t="s">
        <v>31</v>
      </c>
      <c r="AB6857" s="39" t="s">
        <v>31</v>
      </c>
      <c r="AC6857" s="39">
        <v>1954800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 t="s">
        <v>5673</v>
      </c>
      <c r="I6858" s="41"/>
      <c r="J6858" s="42"/>
      <c r="K6858" s="42" t="s">
        <v>3448</v>
      </c>
      <c r="L6858" s="43">
        <v>2</v>
      </c>
      <c r="M6858" s="39"/>
      <c r="N6858" s="42"/>
      <c r="O6858" s="39"/>
      <c r="P6858" s="39">
        <v>3240000</v>
      </c>
      <c r="Q6858" s="42" t="s">
        <v>5664</v>
      </c>
      <c r="R6858" s="44">
        <v>0.17</v>
      </c>
      <c r="S6858" s="44"/>
      <c r="T6858" s="39"/>
      <c r="U6858" s="45"/>
      <c r="V6858" s="39">
        <v>6480000</v>
      </c>
      <c r="W6858" s="39">
        <v>1101600</v>
      </c>
      <c r="X6858" s="39">
        <v>0</v>
      </c>
      <c r="Y6858" s="39">
        <v>1101600</v>
      </c>
      <c r="Z6858" s="39">
        <v>5378400</v>
      </c>
      <c r="AA6858" s="39">
        <v>8757244</v>
      </c>
      <c r="AB6858" s="39">
        <v>42755956</v>
      </c>
      <c r="AC6858" s="39">
        <v>3240000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 t="str">
        <f>IF(nota[[#This Row],[NAMA BARANG]]="","",IF(nota[[#This Row],[ID]]="",B6858,nota[[#This Row],[ID]]))</f>
        <v/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/>
      <c r="L6859" s="43"/>
      <c r="M6859" s="39"/>
      <c r="N6859" s="42"/>
      <c r="O6859" s="39"/>
      <c r="P6859" s="39"/>
      <c r="Q6859" s="42"/>
      <c r="R6859" s="44"/>
      <c r="S6859" s="44"/>
      <c r="T6859" s="39"/>
      <c r="U6859" s="45"/>
      <c r="V6859" s="39" t="s">
        <v>31</v>
      </c>
      <c r="W6859" s="39" t="s">
        <v>31</v>
      </c>
      <c r="X6859" s="39" t="s">
        <v>31</v>
      </c>
      <c r="Y6859" s="39" t="s">
        <v>31</v>
      </c>
      <c r="Z6859" s="39" t="s">
        <v>31</v>
      </c>
      <c r="AA6859" s="39" t="s">
        <v>31</v>
      </c>
      <c r="AB6859" s="39" t="s">
        <v>31</v>
      </c>
      <c r="AC6859" s="39" t="s">
        <v>31</v>
      </c>
      <c r="AD6859" s="39" t="s">
        <v>31</v>
      </c>
      <c r="AE6859" s="39"/>
    </row>
    <row r="6860" spans="1:31" ht="12.75" x14ac:dyDescent="0.25">
      <c r="A6860" s="40">
        <f>IF(nota[[#This Row],[FAKTUR]]="","",ROW())</f>
        <v>6860</v>
      </c>
      <c r="B6860" s="40">
        <f>IF(nota[[#This Row],[NAMA BARANG]]="","",IF(nota[[#This Row],[ID]]="",B6859,nota[[#This Row],[ID]]))</f>
        <v>6860</v>
      </c>
      <c r="C6860" s="40" t="str">
        <f>IF(nota[[#This Row],[ID]]="",C6859,nota[[#This Row],[SUPPLIER]])</f>
        <v>KENKO SINAR INDONESIA</v>
      </c>
      <c r="D6860" s="41">
        <v>44855</v>
      </c>
      <c r="E6860" s="42" t="s">
        <v>57</v>
      </c>
      <c r="F6860" s="42" t="s">
        <v>58</v>
      </c>
      <c r="G6860" s="42" t="s">
        <v>5674</v>
      </c>
      <c r="H6860" s="42" t="s">
        <v>5675</v>
      </c>
      <c r="I6860" s="41">
        <v>44849</v>
      </c>
      <c r="J6860" s="42"/>
      <c r="K6860" s="42" t="s">
        <v>464</v>
      </c>
      <c r="L6860" s="43">
        <v>4</v>
      </c>
      <c r="M6860" s="39"/>
      <c r="N6860" s="42"/>
      <c r="O6860" s="39"/>
      <c r="P6860" s="39">
        <v>810000</v>
      </c>
      <c r="Q6860" s="42" t="s">
        <v>5073</v>
      </c>
      <c r="R6860" s="44">
        <v>0.17</v>
      </c>
      <c r="S6860" s="44"/>
      <c r="T6860" s="39"/>
      <c r="U6860" s="45"/>
      <c r="V6860" s="39">
        <v>3240000</v>
      </c>
      <c r="W6860" s="39">
        <v>550800</v>
      </c>
      <c r="X6860" s="39">
        <v>0</v>
      </c>
      <c r="Y6860" s="39">
        <v>550800</v>
      </c>
      <c r="Z6860" s="39">
        <v>2689200</v>
      </c>
      <c r="AA6860" s="39" t="s">
        <v>31</v>
      </c>
      <c r="AB6860" s="39" t="s">
        <v>31</v>
      </c>
      <c r="AC6860" s="39">
        <v>810000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6860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73</v>
      </c>
      <c r="L6861" s="43">
        <v>3</v>
      </c>
      <c r="M6861" s="39"/>
      <c r="N6861" s="42"/>
      <c r="O6861" s="39"/>
      <c r="P6861" s="39">
        <v>1245000</v>
      </c>
      <c r="Q6861" s="42" t="s">
        <v>3892</v>
      </c>
      <c r="R6861" s="44">
        <v>0.17</v>
      </c>
      <c r="S6861" s="44"/>
      <c r="T6861" s="39"/>
      <c r="U6861" s="45"/>
      <c r="V6861" s="39">
        <v>3735000</v>
      </c>
      <c r="W6861" s="39">
        <v>634950</v>
      </c>
      <c r="X6861" s="39">
        <v>0</v>
      </c>
      <c r="Y6861" s="39">
        <v>634950</v>
      </c>
      <c r="Z6861" s="39">
        <v>3100050</v>
      </c>
      <c r="AA6861" s="39" t="s">
        <v>31</v>
      </c>
      <c r="AB6861" s="39" t="s">
        <v>31</v>
      </c>
      <c r="AC6861" s="39">
        <v>1245000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>
        <f>IF(nota[[#This Row],[NAMA BARANG]]="","",IF(nota[[#This Row],[ID]]="",B6861,nota[[#This Row],[ID]]))</f>
        <v>6860</v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 t="s">
        <v>5589</v>
      </c>
      <c r="L6862" s="43">
        <v>1</v>
      </c>
      <c r="M6862" s="39"/>
      <c r="N6862" s="42"/>
      <c r="O6862" s="39"/>
      <c r="P6862" s="39">
        <v>1890000</v>
      </c>
      <c r="Q6862" s="42" t="s">
        <v>3892</v>
      </c>
      <c r="R6862" s="44">
        <v>0.17</v>
      </c>
      <c r="S6862" s="44"/>
      <c r="T6862" s="39"/>
      <c r="U6862" s="45"/>
      <c r="V6862" s="39">
        <v>1890000</v>
      </c>
      <c r="W6862" s="39">
        <v>321300</v>
      </c>
      <c r="X6862" s="39">
        <v>0</v>
      </c>
      <c r="Y6862" s="39">
        <v>321300</v>
      </c>
      <c r="Z6862" s="39">
        <v>1568700</v>
      </c>
      <c r="AA6862" s="39" t="s">
        <v>31</v>
      </c>
      <c r="AB6862" s="39" t="s">
        <v>31</v>
      </c>
      <c r="AC6862" s="39">
        <v>1890000</v>
      </c>
      <c r="AD6862" s="39" t="s">
        <v>31</v>
      </c>
      <c r="AE6862" s="39"/>
    </row>
    <row r="6863" spans="1:31" ht="12.75" x14ac:dyDescent="0.25">
      <c r="A6863" s="40" t="str">
        <f>IF(nota[[#This Row],[FAKTUR]]="","",ROW())</f>
        <v/>
      </c>
      <c r="B6863" s="40">
        <f>IF(nota[[#This Row],[NAMA BARANG]]="","",IF(nota[[#This Row],[ID]]="",B6862,nota[[#This Row],[ID]]))</f>
        <v>6860</v>
      </c>
      <c r="C6863" s="40" t="str">
        <f>IF(nota[[#This Row],[ID]]="",C6862,nota[[#This Row],[SUPPLIER]])</f>
        <v>KENKO SINAR INDONESIA</v>
      </c>
      <c r="D6863" s="41"/>
      <c r="E6863" s="42"/>
      <c r="F6863" s="42"/>
      <c r="G6863" s="42"/>
      <c r="H6863" s="42"/>
      <c r="I6863" s="41"/>
      <c r="J6863" s="42"/>
      <c r="K6863" s="42" t="s">
        <v>5590</v>
      </c>
      <c r="L6863" s="43">
        <v>2</v>
      </c>
      <c r="M6863" s="39"/>
      <c r="N6863" s="42"/>
      <c r="O6863" s="39"/>
      <c r="P6863" s="39">
        <v>1122000</v>
      </c>
      <c r="Q6863" s="42" t="s">
        <v>3893</v>
      </c>
      <c r="R6863" s="44">
        <v>0.17</v>
      </c>
      <c r="S6863" s="44"/>
      <c r="T6863" s="39"/>
      <c r="U6863" s="45"/>
      <c r="V6863" s="39">
        <v>2244000</v>
      </c>
      <c r="W6863" s="39">
        <v>381480</v>
      </c>
      <c r="X6863" s="39">
        <v>0</v>
      </c>
      <c r="Y6863" s="39">
        <v>381480</v>
      </c>
      <c r="Z6863" s="39">
        <v>1862520</v>
      </c>
      <c r="AA6863" s="39" t="s">
        <v>31</v>
      </c>
      <c r="AB6863" s="39" t="s">
        <v>31</v>
      </c>
      <c r="AC6863" s="39">
        <v>1122000</v>
      </c>
      <c r="AD6863" s="39" t="s">
        <v>31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6860</v>
      </c>
      <c r="C6864" s="40" t="str">
        <f>IF(nota[[#This Row],[ID]]="",C6863,nota[[#This Row],[SUPPLIER]])</f>
        <v>KENKO SINAR INDONESIA</v>
      </c>
      <c r="D6864" s="41"/>
      <c r="E6864" s="42"/>
      <c r="F6864" s="42"/>
      <c r="G6864" s="42"/>
      <c r="H6864" s="42"/>
      <c r="I6864" s="41"/>
      <c r="J6864" s="42"/>
      <c r="K6864" s="42" t="s">
        <v>3448</v>
      </c>
      <c r="L6864" s="43">
        <v>2</v>
      </c>
      <c r="M6864" s="39"/>
      <c r="N6864" s="42"/>
      <c r="O6864" s="39"/>
      <c r="P6864" s="39">
        <v>3240000</v>
      </c>
      <c r="Q6864" s="42" t="s">
        <v>5664</v>
      </c>
      <c r="R6864" s="44">
        <v>0.17</v>
      </c>
      <c r="S6864" s="44"/>
      <c r="T6864" s="39"/>
      <c r="U6864" s="45"/>
      <c r="V6864" s="39">
        <v>6480000</v>
      </c>
      <c r="W6864" s="39">
        <v>1101600</v>
      </c>
      <c r="X6864" s="39">
        <v>0</v>
      </c>
      <c r="Y6864" s="39">
        <v>1101600</v>
      </c>
      <c r="Z6864" s="39">
        <v>5378400</v>
      </c>
      <c r="AA6864" s="39" t="s">
        <v>31</v>
      </c>
      <c r="AB6864" s="39" t="s">
        <v>31</v>
      </c>
      <c r="AC6864" s="39">
        <v>3240000</v>
      </c>
      <c r="AD6864" s="39" t="s">
        <v>31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6860</v>
      </c>
      <c r="C6865" s="40" t="str">
        <f>IF(nota[[#This Row],[ID]]="",C6864,nota[[#This Row],[SUPPLIER]])</f>
        <v>KENKO SINAR INDONESIA</v>
      </c>
      <c r="D6865" s="41"/>
      <c r="E6865" s="42"/>
      <c r="F6865" s="42"/>
      <c r="G6865" s="42"/>
      <c r="H6865" s="42"/>
      <c r="I6865" s="41"/>
      <c r="J6865" s="42"/>
      <c r="K6865" s="42" t="s">
        <v>5676</v>
      </c>
      <c r="L6865" s="43">
        <v>2</v>
      </c>
      <c r="M6865" s="39"/>
      <c r="N6865" s="42"/>
      <c r="O6865" s="39"/>
      <c r="P6865" s="39">
        <v>1020000</v>
      </c>
      <c r="Q6865" s="42" t="s">
        <v>2301</v>
      </c>
      <c r="R6865" s="44">
        <v>0.17</v>
      </c>
      <c r="S6865" s="44"/>
      <c r="T6865" s="39"/>
      <c r="U6865" s="45"/>
      <c r="V6865" s="39">
        <v>2040000</v>
      </c>
      <c r="W6865" s="39">
        <v>346800</v>
      </c>
      <c r="X6865" s="39">
        <v>0</v>
      </c>
      <c r="Y6865" s="39">
        <v>346800</v>
      </c>
      <c r="Z6865" s="39">
        <v>1693200</v>
      </c>
      <c r="AA6865" s="39" t="s">
        <v>31</v>
      </c>
      <c r="AB6865" s="39" t="s">
        <v>31</v>
      </c>
      <c r="AC6865" s="39">
        <v>1020000</v>
      </c>
      <c r="AD6865" s="39" t="s">
        <v>31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6860</v>
      </c>
      <c r="C6866" s="40" t="str">
        <f>IF(nota[[#This Row],[ID]]="",C6865,nota[[#This Row],[SUPPLIER]])</f>
        <v>KENKO SINAR INDONESIA</v>
      </c>
      <c r="D6866" s="41"/>
      <c r="E6866" s="42"/>
      <c r="F6866" s="42"/>
      <c r="G6866" s="42"/>
      <c r="H6866" s="42"/>
      <c r="I6866" s="41"/>
      <c r="J6866" s="42"/>
      <c r="K6866" s="42" t="s">
        <v>81</v>
      </c>
      <c r="L6866" s="43">
        <v>1</v>
      </c>
      <c r="M6866" s="39"/>
      <c r="N6866" s="42"/>
      <c r="O6866" s="39"/>
      <c r="P6866" s="39">
        <v>5702400</v>
      </c>
      <c r="Q6866" s="42" t="s">
        <v>3830</v>
      </c>
      <c r="R6866" s="44">
        <v>0.17</v>
      </c>
      <c r="S6866" s="44"/>
      <c r="T6866" s="39"/>
      <c r="U6866" s="45"/>
      <c r="V6866" s="39">
        <v>5702400</v>
      </c>
      <c r="W6866" s="39">
        <v>969408.00000000012</v>
      </c>
      <c r="X6866" s="39">
        <v>0</v>
      </c>
      <c r="Y6866" s="39">
        <v>969408.00000000012</v>
      </c>
      <c r="Z6866" s="39">
        <v>4732992</v>
      </c>
      <c r="AA6866" s="39" t="s">
        <v>31</v>
      </c>
      <c r="AB6866" s="39" t="s">
        <v>31</v>
      </c>
      <c r="AC6866" s="39">
        <v>5702400</v>
      </c>
      <c r="AD6866" s="39" t="s">
        <v>31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6860</v>
      </c>
      <c r="C6867" s="40" t="str">
        <f>IF(nota[[#This Row],[ID]]="",C6866,nota[[#This Row],[SUPPLIER]])</f>
        <v>KENKO SINAR INDONESIA</v>
      </c>
      <c r="D6867" s="41"/>
      <c r="E6867" s="42"/>
      <c r="F6867" s="42"/>
      <c r="G6867" s="42"/>
      <c r="H6867" s="42"/>
      <c r="I6867" s="41"/>
      <c r="J6867" s="42"/>
      <c r="K6867" s="42" t="s">
        <v>5677</v>
      </c>
      <c r="L6867" s="43">
        <v>1</v>
      </c>
      <c r="M6867" s="39"/>
      <c r="N6867" s="42"/>
      <c r="O6867" s="39"/>
      <c r="P6867" s="39">
        <v>1125000</v>
      </c>
      <c r="Q6867" s="42" t="s">
        <v>3841</v>
      </c>
      <c r="R6867" s="44">
        <v>0.17</v>
      </c>
      <c r="S6867" s="44"/>
      <c r="T6867" s="39"/>
      <c r="U6867" s="45"/>
      <c r="V6867" s="39">
        <v>1125000</v>
      </c>
      <c r="W6867" s="39">
        <v>191250</v>
      </c>
      <c r="X6867" s="39">
        <v>0</v>
      </c>
      <c r="Y6867" s="39">
        <v>191250</v>
      </c>
      <c r="Z6867" s="39">
        <v>933750</v>
      </c>
      <c r="AA6867" s="39" t="s">
        <v>31</v>
      </c>
      <c r="AB6867" s="39" t="s">
        <v>31</v>
      </c>
      <c r="AC6867" s="39">
        <v>1125000</v>
      </c>
      <c r="AD6867" s="39" t="s">
        <v>31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6860</v>
      </c>
      <c r="C6868" s="40" t="str">
        <f>IF(nota[[#This Row],[ID]]="",C6867,nota[[#This Row],[SUPPLIER]])</f>
        <v>KENKO SINAR INDONESIA</v>
      </c>
      <c r="D6868" s="41"/>
      <c r="E6868" s="42"/>
      <c r="F6868" s="42"/>
      <c r="G6868" s="42"/>
      <c r="H6868" s="42"/>
      <c r="I6868" s="41"/>
      <c r="J6868" s="42"/>
      <c r="K6868" s="42" t="s">
        <v>5678</v>
      </c>
      <c r="L6868" s="43">
        <v>1</v>
      </c>
      <c r="M6868" s="39"/>
      <c r="N6868" s="42"/>
      <c r="O6868" s="39"/>
      <c r="P6868" s="39">
        <v>1180000</v>
      </c>
      <c r="Q6868" s="42" t="s">
        <v>4654</v>
      </c>
      <c r="R6868" s="44">
        <v>0.17</v>
      </c>
      <c r="S6868" s="44"/>
      <c r="T6868" s="39"/>
      <c r="U6868" s="45"/>
      <c r="V6868" s="39">
        <v>1180000</v>
      </c>
      <c r="W6868" s="39">
        <v>200600</v>
      </c>
      <c r="X6868" s="39">
        <v>0</v>
      </c>
      <c r="Y6868" s="39">
        <v>200600</v>
      </c>
      <c r="Z6868" s="39">
        <v>979400</v>
      </c>
      <c r="AA6868" s="39" t="s">
        <v>31</v>
      </c>
      <c r="AB6868" s="39" t="s">
        <v>31</v>
      </c>
      <c r="AC6868" s="39">
        <v>1180000</v>
      </c>
      <c r="AD6868" s="39" t="s">
        <v>31</v>
      </c>
      <c r="AE6868" s="39"/>
    </row>
    <row r="6869" spans="1:31" ht="12.75" x14ac:dyDescent="0.25">
      <c r="A6869" s="40" t="str">
        <f>IF(nota[[#This Row],[FAKTUR]]="","",ROW())</f>
        <v/>
      </c>
      <c r="B6869" s="40">
        <f>IF(nota[[#This Row],[NAMA BARANG]]="","",IF(nota[[#This Row],[ID]]="",B6868,nota[[#This Row],[ID]]))</f>
        <v>6860</v>
      </c>
      <c r="C6869" s="40" t="str">
        <f>IF(nota[[#This Row],[ID]]="",C6868,nota[[#This Row],[SUPPLIER]])</f>
        <v>KENKO SINAR INDONESIA</v>
      </c>
      <c r="D6869" s="41"/>
      <c r="E6869" s="42"/>
      <c r="F6869" s="42"/>
      <c r="G6869" s="42"/>
      <c r="H6869" s="42"/>
      <c r="I6869" s="41"/>
      <c r="J6869" s="42"/>
      <c r="K6869" s="42" t="s">
        <v>1701</v>
      </c>
      <c r="L6869" s="43">
        <v>3</v>
      </c>
      <c r="M6869" s="39"/>
      <c r="N6869" s="42"/>
      <c r="O6869" s="39"/>
      <c r="P6869" s="39">
        <v>1164000</v>
      </c>
      <c r="Q6869" s="42" t="s">
        <v>2301</v>
      </c>
      <c r="R6869" s="44">
        <v>0.17</v>
      </c>
      <c r="S6869" s="44"/>
      <c r="T6869" s="39"/>
      <c r="U6869" s="45"/>
      <c r="V6869" s="39">
        <v>3492000</v>
      </c>
      <c r="W6869" s="39">
        <v>593640</v>
      </c>
      <c r="X6869" s="39">
        <v>0</v>
      </c>
      <c r="Y6869" s="39">
        <v>593640</v>
      </c>
      <c r="Z6869" s="39">
        <v>2898360</v>
      </c>
      <c r="AA6869" s="39">
        <v>5291828</v>
      </c>
      <c r="AB6869" s="39">
        <v>25836572</v>
      </c>
      <c r="AC6869" s="39">
        <v>1164000</v>
      </c>
      <c r="AD6869" s="39" t="s">
        <v>31</v>
      </c>
      <c r="AE6869" s="39"/>
    </row>
    <row r="6870" spans="1:31" ht="12.75" x14ac:dyDescent="0.25">
      <c r="A6870" s="40" t="str">
        <f>IF(nota[[#This Row],[FAKTUR]]="","",ROW())</f>
        <v/>
      </c>
      <c r="B6870" s="40" t="str">
        <f>IF(nota[[#This Row],[NAMA BARANG]]="","",IF(nota[[#This Row],[ID]]="",B6869,nota[[#This Row],[ID]]))</f>
        <v/>
      </c>
      <c r="C6870" s="40" t="str">
        <f>IF(nota[[#This Row],[ID]]="",C6869,nota[[#This Row],[SUPPLIER]])</f>
        <v>KENKO SINAR INDONESIA</v>
      </c>
      <c r="D6870" s="41"/>
      <c r="E6870" s="42"/>
      <c r="F6870" s="42"/>
      <c r="G6870" s="42"/>
      <c r="H6870" s="42"/>
      <c r="I6870" s="41"/>
      <c r="J6870" s="42"/>
      <c r="K6870" s="42"/>
      <c r="L6870" s="43"/>
      <c r="M6870" s="39"/>
      <c r="N6870" s="42"/>
      <c r="O6870" s="39"/>
      <c r="P6870" s="39"/>
      <c r="Q6870" s="42"/>
      <c r="R6870" s="44"/>
      <c r="S6870" s="44"/>
      <c r="T6870" s="39"/>
      <c r="U6870" s="45"/>
      <c r="V6870" s="39" t="s">
        <v>31</v>
      </c>
      <c r="W6870" s="39" t="s">
        <v>31</v>
      </c>
      <c r="X6870" s="39" t="s">
        <v>31</v>
      </c>
      <c r="Y6870" s="39" t="s">
        <v>31</v>
      </c>
      <c r="Z6870" s="39" t="s">
        <v>31</v>
      </c>
      <c r="AA6870" s="39" t="s">
        <v>31</v>
      </c>
      <c r="AB6870" s="39" t="s">
        <v>31</v>
      </c>
      <c r="AC6870" s="39" t="s">
        <v>31</v>
      </c>
      <c r="AD6870" s="39" t="s">
        <v>31</v>
      </c>
      <c r="AE6870" s="39"/>
    </row>
    <row r="6871" spans="1:31" ht="12.75" x14ac:dyDescent="0.25">
      <c r="A6871" s="40">
        <f>IF(nota[[#This Row],[FAKTUR]]="","",ROW())</f>
        <v>6871</v>
      </c>
      <c r="B6871" s="40">
        <f>IF(nota[[#This Row],[NAMA BARANG]]="","",IF(nota[[#This Row],[ID]]="",B6870,nota[[#This Row],[ID]]))</f>
        <v>6871</v>
      </c>
      <c r="C6871" s="40" t="str">
        <f>IF(nota[[#This Row],[ID]]="",C6870,nota[[#This Row],[SUPPLIER]])</f>
        <v>ATALI MAKMUR</v>
      </c>
      <c r="D6871" s="41"/>
      <c r="E6871" s="42" t="s">
        <v>109</v>
      </c>
      <c r="F6871" s="42" t="s">
        <v>58</v>
      </c>
      <c r="G6871" s="42" t="s">
        <v>5679</v>
      </c>
      <c r="H6871" s="42"/>
      <c r="I6871" s="41">
        <v>44849</v>
      </c>
      <c r="J6871" s="42"/>
      <c r="K6871" s="42" t="s">
        <v>423</v>
      </c>
      <c r="L6871" s="43">
        <v>1</v>
      </c>
      <c r="M6871" s="39">
        <v>144</v>
      </c>
      <c r="N6871" s="42" t="s">
        <v>2004</v>
      </c>
      <c r="O6871" s="39">
        <v>11900</v>
      </c>
      <c r="P6871" s="39"/>
      <c r="Q6871" s="42" t="s">
        <v>3566</v>
      </c>
      <c r="R6871" s="44">
        <v>0.125</v>
      </c>
      <c r="S6871" s="44">
        <v>0.05</v>
      </c>
      <c r="T6871" s="39"/>
      <c r="U6871" s="45"/>
      <c r="V6871" s="39">
        <v>1713600</v>
      </c>
      <c r="W6871" s="39">
        <v>214200</v>
      </c>
      <c r="X6871" s="39">
        <v>74970</v>
      </c>
      <c r="Y6871" s="39">
        <v>289170</v>
      </c>
      <c r="Z6871" s="39">
        <v>1424430</v>
      </c>
      <c r="AA6871" s="39" t="s">
        <v>31</v>
      </c>
      <c r="AB6871" s="39" t="s">
        <v>31</v>
      </c>
      <c r="AC6871" s="39">
        <v>1713600</v>
      </c>
      <c r="AD6871" s="39">
        <v>1713600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6871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787</v>
      </c>
      <c r="L6872" s="43">
        <v>1</v>
      </c>
      <c r="M6872" s="39">
        <v>48</v>
      </c>
      <c r="N6872" s="42" t="s">
        <v>2004</v>
      </c>
      <c r="O6872" s="39">
        <v>28700</v>
      </c>
      <c r="P6872" s="39"/>
      <c r="Q6872" s="42" t="s">
        <v>3569</v>
      </c>
      <c r="R6872" s="44">
        <v>0.125</v>
      </c>
      <c r="S6872" s="44">
        <v>0.05</v>
      </c>
      <c r="T6872" s="39"/>
      <c r="U6872" s="45"/>
      <c r="V6872" s="39">
        <v>1377600</v>
      </c>
      <c r="W6872" s="39">
        <v>172200</v>
      </c>
      <c r="X6872" s="39">
        <v>60270</v>
      </c>
      <c r="Y6872" s="39">
        <v>232470</v>
      </c>
      <c r="Z6872" s="39">
        <v>1145130</v>
      </c>
      <c r="AA6872" s="39">
        <v>521640</v>
      </c>
      <c r="AB6872" s="39">
        <v>2569560</v>
      </c>
      <c r="AC6872" s="39">
        <v>1377600</v>
      </c>
      <c r="AD6872" s="39">
        <v>1377600</v>
      </c>
      <c r="AE6872" s="39"/>
    </row>
    <row r="6873" spans="1:31" ht="12.75" x14ac:dyDescent="0.25">
      <c r="A6873" s="40" t="str">
        <f>IF(nota[[#This Row],[FAKTUR]]="","",ROW())</f>
        <v/>
      </c>
      <c r="B6873" s="40" t="str">
        <f>IF(nota[[#This Row],[NAMA BARANG]]="","",IF(nota[[#This Row],[ID]]="",B6872,nota[[#This Row],[ID]]))</f>
        <v/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/>
      <c r="L6873" s="43"/>
      <c r="M6873" s="39"/>
      <c r="N6873" s="42"/>
      <c r="O6873" s="39"/>
      <c r="P6873" s="39"/>
      <c r="Q6873" s="42"/>
      <c r="R6873" s="44"/>
      <c r="S6873" s="44"/>
      <c r="T6873" s="39"/>
      <c r="U6873" s="45"/>
      <c r="V6873" s="39" t="s">
        <v>31</v>
      </c>
      <c r="W6873" s="39" t="s">
        <v>31</v>
      </c>
      <c r="X6873" s="39" t="s">
        <v>31</v>
      </c>
      <c r="Y6873" s="39" t="s">
        <v>31</v>
      </c>
      <c r="Z6873" s="39" t="s">
        <v>31</v>
      </c>
      <c r="AA6873" s="39" t="s">
        <v>31</v>
      </c>
      <c r="AB6873" s="39" t="s">
        <v>31</v>
      </c>
      <c r="AC6873" s="39" t="s">
        <v>31</v>
      </c>
      <c r="AD6873" s="39" t="s">
        <v>31</v>
      </c>
      <c r="AE6873" s="39"/>
    </row>
    <row r="6874" spans="1:31" ht="12.75" x14ac:dyDescent="0.25">
      <c r="A6874" s="40">
        <f>IF(nota[[#This Row],[FAKTUR]]="","",ROW())</f>
        <v>6874</v>
      </c>
      <c r="B6874" s="40">
        <f>IF(nota[[#This Row],[NAMA BARANG]]="","",IF(nota[[#This Row],[ID]]="",B6873,nota[[#This Row],[ID]]))</f>
        <v>6874</v>
      </c>
      <c r="C6874" s="40" t="str">
        <f>IF(nota[[#This Row],[ID]]="",C6873,nota[[#This Row],[SUPPLIER]])</f>
        <v>SAMUDERA ANGKASA JAYA</v>
      </c>
      <c r="D6874" s="41"/>
      <c r="E6874" s="42" t="s">
        <v>1037</v>
      </c>
      <c r="F6874" s="42" t="s">
        <v>58</v>
      </c>
      <c r="G6874" s="42" t="s">
        <v>5680</v>
      </c>
      <c r="H6874" s="42"/>
      <c r="I6874" s="41">
        <v>44853</v>
      </c>
      <c r="J6874" s="42"/>
      <c r="K6874" s="42" t="s">
        <v>5681</v>
      </c>
      <c r="L6874" s="43">
        <v>17</v>
      </c>
      <c r="M6874" s="39">
        <v>170</v>
      </c>
      <c r="N6874" s="42" t="s">
        <v>511</v>
      </c>
      <c r="O6874" s="39">
        <v>55000</v>
      </c>
      <c r="P6874" s="39"/>
      <c r="Q6874" s="42" t="s">
        <v>5435</v>
      </c>
      <c r="R6874" s="44">
        <v>0.05</v>
      </c>
      <c r="S6874" s="44"/>
      <c r="T6874" s="39"/>
      <c r="U6874" s="45"/>
      <c r="V6874" s="39">
        <v>9350000</v>
      </c>
      <c r="W6874" s="39">
        <v>467500</v>
      </c>
      <c r="X6874" s="39">
        <v>0</v>
      </c>
      <c r="Y6874" s="39">
        <v>467500</v>
      </c>
      <c r="Z6874" s="39">
        <v>8882500</v>
      </c>
      <c r="AA6874" s="39">
        <v>467500</v>
      </c>
      <c r="AB6874" s="39">
        <v>8882500</v>
      </c>
      <c r="AC6874" s="39">
        <v>550000</v>
      </c>
      <c r="AD6874" s="39">
        <v>9350000</v>
      </c>
      <c r="AE6874" s="39"/>
    </row>
    <row r="6875" spans="1:31" ht="12.75" x14ac:dyDescent="0.25">
      <c r="A6875" s="40" t="str">
        <f>IF(nota[[#This Row],[FAKTUR]]="","",ROW())</f>
        <v/>
      </c>
      <c r="B6875" s="40" t="str">
        <f>IF(nota[[#This Row],[NAMA BARANG]]="","",IF(nota[[#This Row],[ID]]="",B6874,nota[[#This Row],[ID]]))</f>
        <v/>
      </c>
      <c r="C6875" s="40" t="str">
        <f>IF(nota[[#This Row],[ID]]="",C6874,nota[[#This Row],[SUPPLIER]])</f>
        <v>SAMUDERA ANGKASA JAYA</v>
      </c>
      <c r="D6875" s="41"/>
      <c r="E6875" s="42"/>
      <c r="F6875" s="42"/>
      <c r="G6875" s="42"/>
      <c r="H6875" s="42"/>
      <c r="I6875" s="41"/>
      <c r="J6875" s="42"/>
      <c r="K6875" s="42"/>
      <c r="L6875" s="43"/>
      <c r="M6875" s="39"/>
      <c r="N6875" s="42"/>
      <c r="O6875" s="39"/>
      <c r="P6875" s="39"/>
      <c r="Q6875" s="42"/>
      <c r="R6875" s="44"/>
      <c r="S6875" s="44"/>
      <c r="T6875" s="39"/>
      <c r="U6875" s="45"/>
      <c r="V6875" s="39" t="s">
        <v>31</v>
      </c>
      <c r="W6875" s="39" t="s">
        <v>31</v>
      </c>
      <c r="X6875" s="39" t="s">
        <v>31</v>
      </c>
      <c r="Y6875" s="39" t="s">
        <v>31</v>
      </c>
      <c r="Z6875" s="39" t="s">
        <v>31</v>
      </c>
      <c r="AA6875" s="39" t="s">
        <v>31</v>
      </c>
      <c r="AB6875" s="39" t="s">
        <v>31</v>
      </c>
      <c r="AC6875" s="39" t="s">
        <v>31</v>
      </c>
      <c r="AD6875" s="39" t="s">
        <v>31</v>
      </c>
      <c r="AE6875" s="39"/>
    </row>
    <row r="6876" spans="1:31" ht="12.75" x14ac:dyDescent="0.25">
      <c r="A6876" s="40">
        <f>IF(nota[[#This Row],[FAKTUR]]="","",ROW())</f>
        <v>6876</v>
      </c>
      <c r="B6876" s="40">
        <f>IF(nota[[#This Row],[NAMA BARANG]]="","",IF(nota[[#This Row],[ID]]="",B6875,nota[[#This Row],[ID]]))</f>
        <v>6876</v>
      </c>
      <c r="C6876" s="40" t="str">
        <f>IF(nota[[#This Row],[ID]]="",C6875,nota[[#This Row],[SUPPLIER]])</f>
        <v>LESTARI STATIONERY</v>
      </c>
      <c r="D6876" s="41">
        <v>44856</v>
      </c>
      <c r="E6876" s="42" t="s">
        <v>38</v>
      </c>
      <c r="F6876" s="42" t="s">
        <v>28</v>
      </c>
      <c r="G6876" s="42" t="s">
        <v>5517</v>
      </c>
      <c r="H6876" s="42"/>
      <c r="I6876" s="41">
        <v>44852</v>
      </c>
      <c r="J6876" s="42"/>
      <c r="K6876" s="42" t="s">
        <v>286</v>
      </c>
      <c r="L6876" s="43">
        <v>2</v>
      </c>
      <c r="M6876" s="39">
        <v>20</v>
      </c>
      <c r="N6876" s="42" t="s">
        <v>1908</v>
      </c>
      <c r="O6876" s="39">
        <v>130500</v>
      </c>
      <c r="P6876" s="39"/>
      <c r="Q6876" s="42" t="s">
        <v>3624</v>
      </c>
      <c r="R6876" s="44"/>
      <c r="S6876" s="44"/>
      <c r="T6876" s="39"/>
      <c r="U6876" s="45"/>
      <c r="V6876" s="39">
        <v>2610000</v>
      </c>
      <c r="W6876" s="39">
        <v>0</v>
      </c>
      <c r="X6876" s="39">
        <v>0</v>
      </c>
      <c r="Y6876" s="39">
        <v>0</v>
      </c>
      <c r="Z6876" s="39">
        <v>2610000</v>
      </c>
      <c r="AA6876" s="39" t="s">
        <v>31</v>
      </c>
      <c r="AB6876" s="39" t="s">
        <v>31</v>
      </c>
      <c r="AC6876" s="39">
        <v>1305000</v>
      </c>
      <c r="AD6876" s="39">
        <v>2610000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6876</v>
      </c>
      <c r="C6877" s="40" t="str">
        <f>IF(nota[[#This Row],[ID]]="",C6876,nota[[#This Row],[SUPPLIER]])</f>
        <v>LESTARI STATIONERY</v>
      </c>
      <c r="D6877" s="41"/>
      <c r="E6877" s="42"/>
      <c r="F6877" s="42"/>
      <c r="G6877" s="42"/>
      <c r="H6877" s="42"/>
      <c r="I6877" s="41"/>
      <c r="J6877" s="42"/>
      <c r="K6877" s="42" t="s">
        <v>288</v>
      </c>
      <c r="L6877" s="43">
        <v>2</v>
      </c>
      <c r="M6877" s="39">
        <v>20</v>
      </c>
      <c r="N6877" s="42" t="s">
        <v>1908</v>
      </c>
      <c r="O6877" s="39">
        <v>147500</v>
      </c>
      <c r="P6877" s="39"/>
      <c r="Q6877" s="42" t="s">
        <v>3624</v>
      </c>
      <c r="R6877" s="44"/>
      <c r="S6877" s="44"/>
      <c r="T6877" s="39"/>
      <c r="U6877" s="45"/>
      <c r="V6877" s="39">
        <v>2950000</v>
      </c>
      <c r="W6877" s="39">
        <v>0</v>
      </c>
      <c r="X6877" s="39">
        <v>0</v>
      </c>
      <c r="Y6877" s="39">
        <v>0</v>
      </c>
      <c r="Z6877" s="39">
        <v>2950000</v>
      </c>
      <c r="AA6877" s="39" t="s">
        <v>31</v>
      </c>
      <c r="AB6877" s="39" t="s">
        <v>31</v>
      </c>
      <c r="AC6877" s="39">
        <v>1475000</v>
      </c>
      <c r="AD6877" s="39">
        <v>2950000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6876</v>
      </c>
      <c r="C6878" s="40" t="str">
        <f>IF(nota[[#This Row],[ID]]="",C6877,nota[[#This Row],[SUPPLIER]])</f>
        <v>LESTARI STATIONERY</v>
      </c>
      <c r="D6878" s="41"/>
      <c r="E6878" s="42"/>
      <c r="F6878" s="42"/>
      <c r="G6878" s="42"/>
      <c r="H6878" s="42"/>
      <c r="I6878" s="41"/>
      <c r="J6878" s="42"/>
      <c r="K6878" s="42" t="s">
        <v>290</v>
      </c>
      <c r="L6878" s="43">
        <v>2</v>
      </c>
      <c r="M6878" s="39">
        <v>20</v>
      </c>
      <c r="N6878" s="42" t="s">
        <v>1908</v>
      </c>
      <c r="O6878" s="39">
        <v>173500</v>
      </c>
      <c r="P6878" s="39"/>
      <c r="Q6878" s="42" t="s">
        <v>3624</v>
      </c>
      <c r="R6878" s="44"/>
      <c r="S6878" s="44"/>
      <c r="T6878" s="39"/>
      <c r="U6878" s="45"/>
      <c r="V6878" s="39">
        <v>3470000</v>
      </c>
      <c r="W6878" s="39">
        <v>0</v>
      </c>
      <c r="X6878" s="39">
        <v>0</v>
      </c>
      <c r="Y6878" s="39">
        <v>0</v>
      </c>
      <c r="Z6878" s="39">
        <v>3470000</v>
      </c>
      <c r="AA6878" s="39" t="s">
        <v>31</v>
      </c>
      <c r="AB6878" s="39" t="s">
        <v>31</v>
      </c>
      <c r="AC6878" s="39">
        <v>1735000</v>
      </c>
      <c r="AD6878" s="39">
        <v>3470000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6876</v>
      </c>
      <c r="C6879" s="40" t="str">
        <f>IF(nota[[#This Row],[ID]]="",C6878,nota[[#This Row],[SUPPLIER]])</f>
        <v>LESTARI STATIONERY</v>
      </c>
      <c r="D6879" s="41"/>
      <c r="E6879" s="42"/>
      <c r="F6879" s="42"/>
      <c r="G6879" s="42"/>
      <c r="H6879" s="42"/>
      <c r="I6879" s="41"/>
      <c r="J6879" s="42"/>
      <c r="K6879" s="42" t="s">
        <v>292</v>
      </c>
      <c r="L6879" s="43">
        <v>2</v>
      </c>
      <c r="M6879" s="39">
        <v>20</v>
      </c>
      <c r="N6879" s="42" t="s">
        <v>1908</v>
      </c>
      <c r="O6879" s="39">
        <v>242000</v>
      </c>
      <c r="P6879" s="39"/>
      <c r="Q6879" s="42" t="s">
        <v>3624</v>
      </c>
      <c r="R6879" s="44"/>
      <c r="S6879" s="44"/>
      <c r="T6879" s="39"/>
      <c r="U6879" s="45"/>
      <c r="V6879" s="39">
        <v>4840000</v>
      </c>
      <c r="W6879" s="39">
        <v>0</v>
      </c>
      <c r="X6879" s="39">
        <v>0</v>
      </c>
      <c r="Y6879" s="39">
        <v>0</v>
      </c>
      <c r="Z6879" s="39">
        <v>4840000</v>
      </c>
      <c r="AA6879" s="39" t="s">
        <v>31</v>
      </c>
      <c r="AB6879" s="39" t="s">
        <v>31</v>
      </c>
      <c r="AC6879" s="39">
        <v>2420000</v>
      </c>
      <c r="AD6879" s="39">
        <v>4840000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6876</v>
      </c>
      <c r="C6880" s="40" t="str">
        <f>IF(nota[[#This Row],[ID]]="",C6879,nota[[#This Row],[SUPPLIER]])</f>
        <v>LESTARI STATIONERY</v>
      </c>
      <c r="D6880" s="41"/>
      <c r="E6880" s="42"/>
      <c r="F6880" s="42"/>
      <c r="G6880" s="42"/>
      <c r="H6880" s="42"/>
      <c r="I6880" s="41"/>
      <c r="J6880" s="42"/>
      <c r="K6880" s="42" t="s">
        <v>294</v>
      </c>
      <c r="L6880" s="43">
        <v>2</v>
      </c>
      <c r="M6880" s="39">
        <v>20</v>
      </c>
      <c r="N6880" s="42" t="s">
        <v>1908</v>
      </c>
      <c r="O6880" s="39">
        <v>261000</v>
      </c>
      <c r="P6880" s="39"/>
      <c r="Q6880" s="42" t="s">
        <v>3624</v>
      </c>
      <c r="R6880" s="44"/>
      <c r="S6880" s="44"/>
      <c r="T6880" s="39"/>
      <c r="U6880" s="45"/>
      <c r="V6880" s="39">
        <v>5220000</v>
      </c>
      <c r="W6880" s="39">
        <v>0</v>
      </c>
      <c r="X6880" s="39">
        <v>0</v>
      </c>
      <c r="Y6880" s="39">
        <v>0</v>
      </c>
      <c r="Z6880" s="39">
        <v>5220000</v>
      </c>
      <c r="AA6880" s="39">
        <v>0</v>
      </c>
      <c r="AB6880" s="39">
        <v>19090000</v>
      </c>
      <c r="AC6880" s="39">
        <v>2610000</v>
      </c>
      <c r="AD6880" s="39">
        <v>5220000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LESTARI STATIONERY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KENKO SINAR INDONESIA</v>
      </c>
      <c r="D6882" s="41"/>
      <c r="E6882" s="42" t="s">
        <v>57</v>
      </c>
      <c r="F6882" s="42" t="s">
        <v>58</v>
      </c>
      <c r="G6882" s="42" t="s">
        <v>5518</v>
      </c>
      <c r="H6882" s="42"/>
      <c r="I6882" s="41">
        <v>44851</v>
      </c>
      <c r="J6882" s="42"/>
      <c r="K6882" s="42" t="s">
        <v>4904</v>
      </c>
      <c r="L6882" s="43">
        <v>2</v>
      </c>
      <c r="M6882" s="39"/>
      <c r="N6882" s="42"/>
      <c r="O6882" s="39"/>
      <c r="P6882" s="39">
        <v>462000</v>
      </c>
      <c r="Q6882" s="42"/>
      <c r="R6882" s="44">
        <v>0.17</v>
      </c>
      <c r="S6882" s="44"/>
      <c r="T6882" s="39"/>
      <c r="U6882" s="45"/>
      <c r="V6882" s="39">
        <v>924000</v>
      </c>
      <c r="W6882" s="39">
        <v>157080</v>
      </c>
      <c r="X6882" s="39">
        <v>0</v>
      </c>
      <c r="Y6882" s="39">
        <v>157080</v>
      </c>
      <c r="Z6882" s="39">
        <v>766920</v>
      </c>
      <c r="AA6882" s="39" t="s">
        <v>31</v>
      </c>
      <c r="AB6882" s="39" t="s">
        <v>31</v>
      </c>
      <c r="AC6882" s="39">
        <v>462000</v>
      </c>
      <c r="AD6882" s="39" t="s">
        <v>31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KENKO SINAR INDONESIA</v>
      </c>
      <c r="D6883" s="41"/>
      <c r="E6883" s="42"/>
      <c r="F6883" s="42"/>
      <c r="G6883" s="42"/>
      <c r="H6883" s="42"/>
      <c r="I6883" s="41"/>
      <c r="J6883" s="42"/>
      <c r="K6883" s="42" t="s">
        <v>67</v>
      </c>
      <c r="L6883" s="43">
        <v>1</v>
      </c>
      <c r="M6883" s="39"/>
      <c r="N6883" s="42"/>
      <c r="O6883" s="39"/>
      <c r="P6883" s="39">
        <v>3888000</v>
      </c>
      <c r="Q6883" s="42"/>
      <c r="R6883" s="44">
        <v>0.17</v>
      </c>
      <c r="S6883" s="44"/>
      <c r="T6883" s="39"/>
      <c r="U6883" s="45"/>
      <c r="V6883" s="39">
        <v>3888000</v>
      </c>
      <c r="W6883" s="39">
        <v>660960</v>
      </c>
      <c r="X6883" s="39">
        <v>0</v>
      </c>
      <c r="Y6883" s="39">
        <v>660960</v>
      </c>
      <c r="Z6883" s="39">
        <v>3227040</v>
      </c>
      <c r="AA6883" s="39" t="s">
        <v>31</v>
      </c>
      <c r="AB6883" s="39" t="s">
        <v>31</v>
      </c>
      <c r="AC6883" s="39">
        <v>3888000</v>
      </c>
      <c r="AD6883" s="39" t="s">
        <v>31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KENKO SINAR INDONESIA</v>
      </c>
      <c r="D6884" s="41"/>
      <c r="E6884" s="42"/>
      <c r="F6884" s="42"/>
      <c r="G6884" s="42"/>
      <c r="H6884" s="42"/>
      <c r="I6884" s="41"/>
      <c r="J6884" s="42"/>
      <c r="K6884" s="42" t="s">
        <v>2080</v>
      </c>
      <c r="L6884" s="43">
        <v>2</v>
      </c>
      <c r="M6884" s="39"/>
      <c r="N6884" s="42"/>
      <c r="O6884" s="39"/>
      <c r="P6884" s="39">
        <v>2352000</v>
      </c>
      <c r="Q6884" s="42"/>
      <c r="R6884" s="44">
        <v>0.17</v>
      </c>
      <c r="S6884" s="44"/>
      <c r="T6884" s="39"/>
      <c r="U6884" s="45"/>
      <c r="V6884" s="39">
        <v>4704000</v>
      </c>
      <c r="W6884" s="39">
        <v>799680</v>
      </c>
      <c r="X6884" s="39">
        <v>0</v>
      </c>
      <c r="Y6884" s="39">
        <v>799680</v>
      </c>
      <c r="Z6884" s="39">
        <v>3904320</v>
      </c>
      <c r="AA6884" s="39" t="s">
        <v>31</v>
      </c>
      <c r="AB6884" s="39" t="s">
        <v>31</v>
      </c>
      <c r="AC6884" s="39">
        <v>2352000</v>
      </c>
      <c r="AD6884" s="39" t="s">
        <v>31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KENKO SINAR INDONESIA</v>
      </c>
      <c r="D6885" s="41"/>
      <c r="E6885" s="42"/>
      <c r="F6885" s="42"/>
      <c r="G6885" s="42"/>
      <c r="H6885" s="42"/>
      <c r="I6885" s="41"/>
      <c r="J6885" s="42"/>
      <c r="K6885" s="42" t="s">
        <v>2082</v>
      </c>
      <c r="L6885" s="43">
        <v>2</v>
      </c>
      <c r="M6885" s="39"/>
      <c r="N6885" s="42"/>
      <c r="O6885" s="39"/>
      <c r="P6885" s="39">
        <v>930000</v>
      </c>
      <c r="Q6885" s="42"/>
      <c r="R6885" s="44">
        <v>0.17</v>
      </c>
      <c r="S6885" s="44"/>
      <c r="T6885" s="39"/>
      <c r="U6885" s="45"/>
      <c r="V6885" s="39">
        <v>1860000</v>
      </c>
      <c r="W6885" s="39">
        <v>316200</v>
      </c>
      <c r="X6885" s="39">
        <v>0</v>
      </c>
      <c r="Y6885" s="39">
        <v>316200</v>
      </c>
      <c r="Z6885" s="39">
        <v>1543800</v>
      </c>
      <c r="AA6885" s="39" t="s">
        <v>31</v>
      </c>
      <c r="AB6885" s="39" t="s">
        <v>31</v>
      </c>
      <c r="AC6885" s="39">
        <v>930000</v>
      </c>
      <c r="AD6885" s="39" t="s">
        <v>31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KENKO SINAR INDONESIA</v>
      </c>
      <c r="D6886" s="41"/>
      <c r="E6886" s="42"/>
      <c r="F6886" s="42"/>
      <c r="G6886" s="42"/>
      <c r="H6886" s="42"/>
      <c r="I6886" s="41"/>
      <c r="J6886" s="42"/>
      <c r="K6886" s="42" t="s">
        <v>2279</v>
      </c>
      <c r="L6886" s="43">
        <v>5</v>
      </c>
      <c r="M6886" s="39"/>
      <c r="N6886" s="42"/>
      <c r="O6886" s="39"/>
      <c r="P6886" s="39">
        <v>1050000</v>
      </c>
      <c r="Q6886" s="42"/>
      <c r="R6886" s="44">
        <v>0.17</v>
      </c>
      <c r="S6886" s="44"/>
      <c r="T6886" s="39"/>
      <c r="U6886" s="45"/>
      <c r="V6886" s="39">
        <v>5250000</v>
      </c>
      <c r="W6886" s="39">
        <v>892500.00000000012</v>
      </c>
      <c r="X6886" s="39">
        <v>0</v>
      </c>
      <c r="Y6886" s="39">
        <v>892500.00000000012</v>
      </c>
      <c r="Z6886" s="39">
        <v>4357500</v>
      </c>
      <c r="AA6886" s="39">
        <v>2826420</v>
      </c>
      <c r="AB6886" s="39">
        <v>13799580</v>
      </c>
      <c r="AC6886" s="39">
        <v>1050000</v>
      </c>
      <c r="AD6886" s="39" t="s">
        <v>31</v>
      </c>
      <c r="AE6886" s="39"/>
    </row>
    <row r="6887" spans="1:31" ht="12.75" x14ac:dyDescent="0.25">
      <c r="A6887" s="40" t="str">
        <f>IF(nota[[#This Row],[FAKTUR]]="","",ROW())</f>
        <v/>
      </c>
      <c r="B6887" s="40" t="str">
        <f>IF(nota[[#This Row],[NAMA BARANG]]="","",IF(nota[[#This Row],[ID]]="",B6886,nota[[#This Row],[ID]]))</f>
        <v/>
      </c>
      <c r="C6887" s="40" t="str">
        <f>IF(nota[[#This Row],[ID]]="",C6886,nota[[#This Row],[SUPPLIER]])</f>
        <v>KENKO SINAR INDONESIA</v>
      </c>
      <c r="D6887" s="41"/>
      <c r="E6887" s="42"/>
      <c r="F6887" s="42"/>
      <c r="G6887" s="42"/>
      <c r="H6887" s="42"/>
      <c r="I6887" s="41"/>
      <c r="J6887" s="42"/>
      <c r="K6887" s="42"/>
      <c r="L6887" s="43"/>
      <c r="M6887" s="39"/>
      <c r="N6887" s="42"/>
      <c r="O6887" s="39"/>
      <c r="P6887" s="39"/>
      <c r="Q6887" s="42"/>
      <c r="R6887" s="44"/>
      <c r="S6887" s="44"/>
      <c r="T6887" s="39"/>
      <c r="U6887" s="45"/>
      <c r="V6887" s="39" t="s">
        <v>31</v>
      </c>
      <c r="W6887" s="39" t="s">
        <v>31</v>
      </c>
      <c r="X6887" s="39" t="s">
        <v>31</v>
      </c>
      <c r="Y6887" s="39" t="s">
        <v>31</v>
      </c>
      <c r="Z6887" s="39" t="s">
        <v>31</v>
      </c>
      <c r="AA6887" s="39" t="s">
        <v>31</v>
      </c>
      <c r="AB6887" s="39" t="s">
        <v>31</v>
      </c>
      <c r="AC6887" s="39" t="s">
        <v>31</v>
      </c>
      <c r="AD6887" s="39" t="s">
        <v>31</v>
      </c>
      <c r="AE6887" s="39"/>
    </row>
    <row r="6888" spans="1:31" ht="12.75" x14ac:dyDescent="0.25">
      <c r="A6888" s="40">
        <f>IF(nota[[#This Row],[FAKTUR]]="","",ROW())</f>
        <v>6888</v>
      </c>
      <c r="B6888" s="40">
        <f>IF(nota[[#This Row],[NAMA BARANG]]="","",IF(nota[[#This Row],[ID]]="",B6887,nota[[#This Row],[ID]]))</f>
        <v>6888</v>
      </c>
      <c r="C6888" s="40" t="str">
        <f>IF(nota[[#This Row],[ID]]="",C6887,nota[[#This Row],[SUPPLIER]])</f>
        <v>KENKO SINAR INDONESIA</v>
      </c>
      <c r="D6888" s="41"/>
      <c r="E6888" s="42" t="s">
        <v>57</v>
      </c>
      <c r="F6888" s="42" t="s">
        <v>58</v>
      </c>
      <c r="G6888" s="42" t="s">
        <v>5520</v>
      </c>
      <c r="H6888" s="42"/>
      <c r="I6888" s="41">
        <v>44853</v>
      </c>
      <c r="J6888" s="42"/>
      <c r="K6888" s="42" t="s">
        <v>464</v>
      </c>
      <c r="L6888" s="43">
        <v>2</v>
      </c>
      <c r="M6888" s="39"/>
      <c r="N6888" s="42"/>
      <c r="O6888" s="39"/>
      <c r="P6888" s="39">
        <v>810000</v>
      </c>
      <c r="Q6888" s="42"/>
      <c r="R6888" s="44">
        <v>0.17</v>
      </c>
      <c r="S6888" s="44"/>
      <c r="T6888" s="39"/>
      <c r="U6888" s="45"/>
      <c r="V6888" s="39">
        <v>1620000</v>
      </c>
      <c r="W6888" s="39">
        <v>275400</v>
      </c>
      <c r="X6888" s="39">
        <v>0</v>
      </c>
      <c r="Y6888" s="39">
        <v>275400</v>
      </c>
      <c r="Z6888" s="39">
        <v>1344600</v>
      </c>
      <c r="AA6888" s="39" t="s">
        <v>31</v>
      </c>
      <c r="AB6888" s="39" t="s">
        <v>31</v>
      </c>
      <c r="AC6888" s="39">
        <v>810000</v>
      </c>
      <c r="AD6888" s="39" t="s">
        <v>31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6888</v>
      </c>
      <c r="C6889" s="40" t="str">
        <f>IF(nota[[#This Row],[ID]]="",C6888,nota[[#This Row],[SUPPLIER]])</f>
        <v>KENKO SINAR INDONESIA</v>
      </c>
      <c r="D6889" s="41"/>
      <c r="E6889" s="42"/>
      <c r="F6889" s="42"/>
      <c r="G6889" s="42"/>
      <c r="H6889" s="42"/>
      <c r="I6889" s="41"/>
      <c r="J6889" s="42"/>
      <c r="K6889" s="42" t="s">
        <v>3726</v>
      </c>
      <c r="L6889" s="43">
        <v>1</v>
      </c>
      <c r="M6889" s="39"/>
      <c r="N6889" s="42"/>
      <c r="O6889" s="39"/>
      <c r="P6889" s="39">
        <v>1069200</v>
      </c>
      <c r="Q6889" s="42"/>
      <c r="R6889" s="44">
        <v>0.17</v>
      </c>
      <c r="S6889" s="44"/>
      <c r="T6889" s="39"/>
      <c r="U6889" s="45"/>
      <c r="V6889" s="39">
        <v>1069200</v>
      </c>
      <c r="W6889" s="39">
        <v>181764</v>
      </c>
      <c r="X6889" s="39">
        <v>0</v>
      </c>
      <c r="Y6889" s="39">
        <v>181764</v>
      </c>
      <c r="Z6889" s="39">
        <v>887436</v>
      </c>
      <c r="AA6889" s="39" t="s">
        <v>31</v>
      </c>
      <c r="AB6889" s="39" t="s">
        <v>31</v>
      </c>
      <c r="AC6889" s="39">
        <v>1069200</v>
      </c>
      <c r="AD6889" s="39" t="s">
        <v>31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6888</v>
      </c>
      <c r="C6890" s="40" t="str">
        <f>IF(nota[[#This Row],[ID]]="",C6889,nota[[#This Row],[SUPPLIER]])</f>
        <v>KENKO SINAR INDONESIA</v>
      </c>
      <c r="D6890" s="41"/>
      <c r="E6890" s="42"/>
      <c r="F6890" s="42"/>
      <c r="G6890" s="42"/>
      <c r="H6890" s="42"/>
      <c r="I6890" s="41"/>
      <c r="J6890" s="42"/>
      <c r="K6890" s="42" t="s">
        <v>1701</v>
      </c>
      <c r="L6890" s="43">
        <v>1</v>
      </c>
      <c r="M6890" s="39"/>
      <c r="N6890" s="42"/>
      <c r="O6890" s="39"/>
      <c r="P6890" s="39">
        <v>1164000</v>
      </c>
      <c r="Q6890" s="42"/>
      <c r="R6890" s="44">
        <v>0.17</v>
      </c>
      <c r="S6890" s="44"/>
      <c r="T6890" s="39"/>
      <c r="U6890" s="45"/>
      <c r="V6890" s="39">
        <v>1164000</v>
      </c>
      <c r="W6890" s="39">
        <v>197880</v>
      </c>
      <c r="X6890" s="39">
        <v>0</v>
      </c>
      <c r="Y6890" s="39">
        <v>197880</v>
      </c>
      <c r="Z6890" s="39">
        <v>966120</v>
      </c>
      <c r="AA6890" s="39" t="s">
        <v>31</v>
      </c>
      <c r="AB6890" s="39" t="s">
        <v>31</v>
      </c>
      <c r="AC6890" s="39">
        <v>1164000</v>
      </c>
      <c r="AD6890" s="39" t="s">
        <v>31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6888</v>
      </c>
      <c r="C6891" s="40" t="str">
        <f>IF(nota[[#This Row],[ID]]="",C6890,nota[[#This Row],[SUPPLIER]])</f>
        <v>KENKO SINAR INDONESIA</v>
      </c>
      <c r="D6891" s="41"/>
      <c r="E6891" s="42"/>
      <c r="F6891" s="42"/>
      <c r="G6891" s="42"/>
      <c r="H6891" s="42"/>
      <c r="I6891" s="41"/>
      <c r="J6891" s="42"/>
      <c r="K6891" s="42" t="s">
        <v>3477</v>
      </c>
      <c r="L6891" s="43">
        <v>1</v>
      </c>
      <c r="M6891" s="39"/>
      <c r="N6891" s="42"/>
      <c r="O6891" s="39"/>
      <c r="P6891" s="39">
        <v>1020000</v>
      </c>
      <c r="Q6891" s="42"/>
      <c r="R6891" s="44">
        <v>0.17</v>
      </c>
      <c r="S6891" s="44"/>
      <c r="T6891" s="39"/>
      <c r="U6891" s="45"/>
      <c r="V6891" s="39">
        <v>1020000</v>
      </c>
      <c r="W6891" s="39">
        <v>173400</v>
      </c>
      <c r="X6891" s="39">
        <v>0</v>
      </c>
      <c r="Y6891" s="39">
        <v>173400</v>
      </c>
      <c r="Z6891" s="39">
        <v>846600</v>
      </c>
      <c r="AA6891" s="39" t="s">
        <v>31</v>
      </c>
      <c r="AB6891" s="39" t="s">
        <v>31</v>
      </c>
      <c r="AC6891" s="39">
        <v>1020000</v>
      </c>
      <c r="AD6891" s="39" t="s">
        <v>31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6888</v>
      </c>
      <c r="C6892" s="40" t="str">
        <f>IF(nota[[#This Row],[ID]]="",C6891,nota[[#This Row],[SUPPLIER]])</f>
        <v>KENKO SINAR INDONESIA</v>
      </c>
      <c r="D6892" s="41"/>
      <c r="E6892" s="42"/>
      <c r="F6892" s="42"/>
      <c r="G6892" s="42"/>
      <c r="H6892" s="42"/>
      <c r="I6892" s="41"/>
      <c r="J6892" s="42"/>
      <c r="K6892" s="42" t="s">
        <v>225</v>
      </c>
      <c r="L6892" s="43">
        <v>5</v>
      </c>
      <c r="M6892" s="39"/>
      <c r="N6892" s="42"/>
      <c r="O6892" s="39"/>
      <c r="P6892" s="39">
        <v>5616000</v>
      </c>
      <c r="Q6892" s="42"/>
      <c r="R6892" s="44">
        <v>0.17</v>
      </c>
      <c r="S6892" s="44"/>
      <c r="T6892" s="39"/>
      <c r="U6892" s="45"/>
      <c r="V6892" s="39">
        <v>28080000</v>
      </c>
      <c r="W6892" s="39">
        <v>4773600</v>
      </c>
      <c r="X6892" s="39">
        <v>0</v>
      </c>
      <c r="Y6892" s="39">
        <v>4773600</v>
      </c>
      <c r="Z6892" s="39">
        <v>23306400</v>
      </c>
      <c r="AA6892" s="39" t="s">
        <v>31</v>
      </c>
      <c r="AB6892" s="39" t="s">
        <v>31</v>
      </c>
      <c r="AC6892" s="39">
        <v>5616000</v>
      </c>
      <c r="AD6892" s="39" t="s">
        <v>31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6888</v>
      </c>
      <c r="C6893" s="40" t="str">
        <f>IF(nota[[#This Row],[ID]]="",C6892,nota[[#This Row],[SUPPLIER]])</f>
        <v>KENKO SINAR INDONESIA</v>
      </c>
      <c r="D6893" s="41"/>
      <c r="E6893" s="42"/>
      <c r="F6893" s="42"/>
      <c r="G6893" s="42"/>
      <c r="H6893" s="42"/>
      <c r="I6893" s="41"/>
      <c r="J6893" s="42"/>
      <c r="K6893" s="42" t="s">
        <v>73</v>
      </c>
      <c r="L6893" s="43">
        <v>1</v>
      </c>
      <c r="M6893" s="39"/>
      <c r="N6893" s="42"/>
      <c r="O6893" s="39"/>
      <c r="P6893" s="39">
        <v>1245000</v>
      </c>
      <c r="Q6893" s="42"/>
      <c r="R6893" s="44">
        <v>0.17</v>
      </c>
      <c r="S6893" s="44"/>
      <c r="T6893" s="39"/>
      <c r="U6893" s="45"/>
      <c r="V6893" s="39">
        <v>1245000</v>
      </c>
      <c r="W6893" s="39">
        <v>211650.00000000003</v>
      </c>
      <c r="X6893" s="39">
        <v>0</v>
      </c>
      <c r="Y6893" s="39">
        <v>211650.00000000003</v>
      </c>
      <c r="Z6893" s="39">
        <v>1033350</v>
      </c>
      <c r="AA6893" s="39" t="s">
        <v>31</v>
      </c>
      <c r="AB6893" s="39" t="s">
        <v>31</v>
      </c>
      <c r="AC6893" s="39">
        <v>1245000</v>
      </c>
      <c r="AD6893" s="39" t="s">
        <v>31</v>
      </c>
      <c r="AE6893" s="39"/>
    </row>
    <row r="6894" spans="1:31" ht="12.75" x14ac:dyDescent="0.25">
      <c r="A6894" s="40" t="str">
        <f>IF(nota[[#This Row],[FAKTUR]]="","",ROW())</f>
        <v/>
      </c>
      <c r="B6894" s="40">
        <f>IF(nota[[#This Row],[NAMA BARANG]]="","",IF(nota[[#This Row],[ID]]="",B6893,nota[[#This Row],[ID]]))</f>
        <v>6888</v>
      </c>
      <c r="C6894" s="40" t="str">
        <f>IF(nota[[#This Row],[ID]]="",C6893,nota[[#This Row],[SUPPLIER]])</f>
        <v>KENKO SINAR INDONESIA</v>
      </c>
      <c r="D6894" s="41"/>
      <c r="E6894" s="42"/>
      <c r="F6894" s="42"/>
      <c r="G6894" s="42"/>
      <c r="H6894" s="42"/>
      <c r="I6894" s="41"/>
      <c r="J6894" s="42"/>
      <c r="K6894" s="42" t="s">
        <v>78</v>
      </c>
      <c r="L6894" s="43">
        <v>1</v>
      </c>
      <c r="M6894" s="39"/>
      <c r="N6894" s="42"/>
      <c r="O6894" s="39"/>
      <c r="P6894" s="39">
        <v>1122000</v>
      </c>
      <c r="Q6894" s="42"/>
      <c r="R6894" s="44">
        <v>0.17</v>
      </c>
      <c r="S6894" s="44"/>
      <c r="T6894" s="39"/>
      <c r="U6894" s="45"/>
      <c r="V6894" s="39">
        <v>1122000</v>
      </c>
      <c r="W6894" s="39">
        <v>190740</v>
      </c>
      <c r="X6894" s="39">
        <v>0</v>
      </c>
      <c r="Y6894" s="39">
        <v>190740</v>
      </c>
      <c r="Z6894" s="39">
        <v>931260</v>
      </c>
      <c r="AA6894" s="39" t="s">
        <v>31</v>
      </c>
      <c r="AB6894" s="39" t="s">
        <v>31</v>
      </c>
      <c r="AC6894" s="39">
        <v>1122000</v>
      </c>
      <c r="AD6894" s="39" t="s">
        <v>31</v>
      </c>
      <c r="AE6894" s="39"/>
    </row>
    <row r="6895" spans="1:31" ht="12.75" x14ac:dyDescent="0.25">
      <c r="A6895" s="40" t="str">
        <f>IF(nota[[#This Row],[FAKTUR]]="","",ROW())</f>
        <v/>
      </c>
      <c r="B6895" s="40">
        <f>IF(nota[[#This Row],[NAMA BARANG]]="","",IF(nota[[#This Row],[ID]]="",B6894,nota[[#This Row],[ID]]))</f>
        <v>6888</v>
      </c>
      <c r="C6895" s="40" t="str">
        <f>IF(nota[[#This Row],[ID]]="",C6894,nota[[#This Row],[SUPPLIER]])</f>
        <v>KENKO SINAR INDONESIA</v>
      </c>
      <c r="D6895" s="41"/>
      <c r="E6895" s="42"/>
      <c r="F6895" s="42"/>
      <c r="G6895" s="42"/>
      <c r="H6895" s="42"/>
      <c r="I6895" s="41"/>
      <c r="J6895" s="42"/>
      <c r="K6895" s="42" t="s">
        <v>5519</v>
      </c>
      <c r="L6895" s="43">
        <v>1</v>
      </c>
      <c r="M6895" s="39"/>
      <c r="N6895" s="42"/>
      <c r="O6895" s="39"/>
      <c r="P6895" s="39">
        <v>1800000</v>
      </c>
      <c r="Q6895" s="42"/>
      <c r="R6895" s="44">
        <v>0.17</v>
      </c>
      <c r="S6895" s="44"/>
      <c r="T6895" s="39"/>
      <c r="U6895" s="45"/>
      <c r="V6895" s="39">
        <v>1800000</v>
      </c>
      <c r="W6895" s="39">
        <v>306000</v>
      </c>
      <c r="X6895" s="39">
        <v>0</v>
      </c>
      <c r="Y6895" s="39">
        <v>306000</v>
      </c>
      <c r="Z6895" s="39">
        <v>1494000</v>
      </c>
      <c r="AA6895" s="39" t="s">
        <v>31</v>
      </c>
      <c r="AB6895" s="39" t="s">
        <v>31</v>
      </c>
      <c r="AC6895" s="39">
        <v>1800000</v>
      </c>
      <c r="AD6895" s="39" t="s">
        <v>31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6888</v>
      </c>
      <c r="C6896" s="40" t="str">
        <f>IF(nota[[#This Row],[ID]]="",C6895,nota[[#This Row],[SUPPLIER]])</f>
        <v>KENKO SINAR INDONESIA</v>
      </c>
      <c r="D6896" s="41"/>
      <c r="E6896" s="42"/>
      <c r="F6896" s="42"/>
      <c r="G6896" s="42"/>
      <c r="H6896" s="42"/>
      <c r="I6896" s="41"/>
      <c r="J6896" s="42"/>
      <c r="K6896" s="42" t="s">
        <v>346</v>
      </c>
      <c r="L6896" s="43">
        <v>2</v>
      </c>
      <c r="M6896" s="39"/>
      <c r="N6896" s="42"/>
      <c r="O6896" s="39"/>
      <c r="P6896" s="39">
        <v>2764800</v>
      </c>
      <c r="Q6896" s="42"/>
      <c r="R6896" s="44">
        <v>0.17</v>
      </c>
      <c r="S6896" s="44"/>
      <c r="T6896" s="39"/>
      <c r="U6896" s="45"/>
      <c r="V6896" s="39">
        <v>5529600</v>
      </c>
      <c r="W6896" s="39">
        <v>940032.00000000012</v>
      </c>
      <c r="X6896" s="39">
        <v>0</v>
      </c>
      <c r="Y6896" s="39">
        <v>940032.00000000012</v>
      </c>
      <c r="Z6896" s="39">
        <v>4589568</v>
      </c>
      <c r="AA6896" s="39" t="s">
        <v>31</v>
      </c>
      <c r="AB6896" s="39" t="s">
        <v>31</v>
      </c>
      <c r="AC6896" s="39">
        <v>2764800</v>
      </c>
      <c r="AD6896" s="39" t="s">
        <v>31</v>
      </c>
      <c r="AE6896" s="39"/>
    </row>
    <row r="6897" spans="1:31" ht="12.75" x14ac:dyDescent="0.25">
      <c r="A6897" s="40" t="str">
        <f>IF(nota[[#This Row],[FAKTUR]]="","",ROW())</f>
        <v/>
      </c>
      <c r="B6897" s="40">
        <f>IF(nota[[#This Row],[NAMA BARANG]]="","",IF(nota[[#This Row],[ID]]="",B6896,nota[[#This Row],[ID]]))</f>
        <v>6888</v>
      </c>
      <c r="C6897" s="40" t="str">
        <f>IF(nota[[#This Row],[ID]]="",C6896,nota[[#This Row],[SUPPLIER]])</f>
        <v>KENKO SINAR INDONESIA</v>
      </c>
      <c r="D6897" s="41"/>
      <c r="E6897" s="42"/>
      <c r="F6897" s="42"/>
      <c r="G6897" s="42"/>
      <c r="H6897" s="42"/>
      <c r="I6897" s="41"/>
      <c r="J6897" s="42"/>
      <c r="K6897" s="42" t="s">
        <v>73</v>
      </c>
      <c r="L6897" s="43">
        <v>1</v>
      </c>
      <c r="M6897" s="39"/>
      <c r="N6897" s="42"/>
      <c r="O6897" s="39"/>
      <c r="P6897" s="39">
        <v>1245000</v>
      </c>
      <c r="Q6897" s="42"/>
      <c r="R6897" s="44">
        <v>0.17</v>
      </c>
      <c r="S6897" s="44"/>
      <c r="T6897" s="39"/>
      <c r="U6897" s="45"/>
      <c r="V6897" s="39">
        <v>1245000</v>
      </c>
      <c r="W6897" s="39">
        <v>211650.00000000003</v>
      </c>
      <c r="X6897" s="39">
        <v>0</v>
      </c>
      <c r="Y6897" s="39">
        <v>211650.00000000003</v>
      </c>
      <c r="Z6897" s="39">
        <v>1033350</v>
      </c>
      <c r="AA6897" s="39" t="s">
        <v>31</v>
      </c>
      <c r="AB6897" s="39" t="s">
        <v>31</v>
      </c>
      <c r="AC6897" s="39">
        <v>1245000</v>
      </c>
      <c r="AD6897" s="39" t="s">
        <v>31</v>
      </c>
      <c r="AE6897" s="39"/>
    </row>
    <row r="6898" spans="1:31" ht="12.75" x14ac:dyDescent="0.25">
      <c r="A6898" s="40" t="str">
        <f>IF(nota[[#This Row],[FAKTUR]]="","",ROW())</f>
        <v/>
      </c>
      <c r="B6898" s="40">
        <f>IF(nota[[#This Row],[NAMA BARANG]]="","",IF(nota[[#This Row],[ID]]="",B6897,nota[[#This Row],[ID]]))</f>
        <v>6888</v>
      </c>
      <c r="C6898" s="40" t="str">
        <f>IF(nota[[#This Row],[ID]]="",C6897,nota[[#This Row],[SUPPLIER]])</f>
        <v>KENKO SINAR INDONESIA</v>
      </c>
      <c r="D6898" s="41"/>
      <c r="E6898" s="42"/>
      <c r="F6898" s="42"/>
      <c r="G6898" s="42"/>
      <c r="H6898" s="42"/>
      <c r="I6898" s="41"/>
      <c r="J6898" s="42"/>
      <c r="K6898" s="42" t="s">
        <v>78</v>
      </c>
      <c r="L6898" s="43">
        <v>1</v>
      </c>
      <c r="M6898" s="39"/>
      <c r="N6898" s="42"/>
      <c r="O6898" s="39"/>
      <c r="P6898" s="39">
        <v>1122000</v>
      </c>
      <c r="Q6898" s="42"/>
      <c r="R6898" s="44">
        <v>0.17</v>
      </c>
      <c r="S6898" s="44"/>
      <c r="T6898" s="39"/>
      <c r="U6898" s="45"/>
      <c r="V6898" s="39">
        <v>1122000</v>
      </c>
      <c r="W6898" s="39">
        <v>190740</v>
      </c>
      <c r="X6898" s="39">
        <v>0</v>
      </c>
      <c r="Y6898" s="39">
        <v>190740</v>
      </c>
      <c r="Z6898" s="39">
        <v>931260</v>
      </c>
      <c r="AA6898" s="39">
        <v>7652856</v>
      </c>
      <c r="AB6898" s="39">
        <v>37363944</v>
      </c>
      <c r="AC6898" s="39">
        <v>1122000</v>
      </c>
      <c r="AD6898" s="39" t="s">
        <v>31</v>
      </c>
      <c r="AE6898" s="39"/>
    </row>
    <row r="6899" spans="1:31" ht="12.75" x14ac:dyDescent="0.25">
      <c r="A6899" s="40" t="str">
        <f>IF(nota[[#This Row],[FAKTUR]]="","",ROW())</f>
        <v/>
      </c>
      <c r="B6899" s="40" t="str">
        <f>IF(nota[[#This Row],[NAMA BARANG]]="","",IF(nota[[#This Row],[ID]]="",B6898,nota[[#This Row],[ID]]))</f>
        <v/>
      </c>
      <c r="C6899" s="40" t="str">
        <f>IF(nota[[#This Row],[ID]]="",C6898,nota[[#This Row],[SUPPLIER]])</f>
        <v>KENKO SINAR INDONESIA</v>
      </c>
      <c r="D6899" s="41"/>
      <c r="E6899" s="42"/>
      <c r="F6899" s="42"/>
      <c r="G6899" s="42"/>
      <c r="H6899" s="42"/>
      <c r="I6899" s="41"/>
      <c r="J6899" s="42"/>
      <c r="K6899" s="42"/>
      <c r="L6899" s="43"/>
      <c r="M6899" s="39"/>
      <c r="N6899" s="42"/>
      <c r="O6899" s="39"/>
      <c r="P6899" s="39"/>
      <c r="Q6899" s="42"/>
      <c r="R6899" s="44"/>
      <c r="S6899" s="44"/>
      <c r="T6899" s="39"/>
      <c r="U6899" s="45"/>
      <c r="V6899" s="39" t="s">
        <v>31</v>
      </c>
      <c r="W6899" s="39" t="s">
        <v>31</v>
      </c>
      <c r="X6899" s="39" t="s">
        <v>31</v>
      </c>
      <c r="Y6899" s="39" t="s">
        <v>31</v>
      </c>
      <c r="Z6899" s="39" t="s">
        <v>31</v>
      </c>
      <c r="AA6899" s="39" t="s">
        <v>31</v>
      </c>
      <c r="AB6899" s="39" t="s">
        <v>31</v>
      </c>
      <c r="AC6899" s="39" t="s">
        <v>31</v>
      </c>
      <c r="AD6899" s="39" t="s">
        <v>31</v>
      </c>
      <c r="AE6899" s="39"/>
    </row>
    <row r="6900" spans="1:31" ht="12.75" x14ac:dyDescent="0.25">
      <c r="A6900" s="40">
        <f>IF(nota[[#This Row],[FAKTUR]]="","",ROW())</f>
        <v>6900</v>
      </c>
      <c r="B6900" s="40">
        <f>IF(nota[[#This Row],[NAMA BARANG]]="","",IF(nota[[#This Row],[ID]]="",B6899,nota[[#This Row],[ID]]))</f>
        <v>6900</v>
      </c>
      <c r="C6900" s="40" t="str">
        <f>IF(nota[[#This Row],[ID]]="",C6899,nota[[#This Row],[SUPPLIER]])</f>
        <v>ATALI MAKMUR</v>
      </c>
      <c r="D6900" s="41"/>
      <c r="E6900" s="42" t="s">
        <v>109</v>
      </c>
      <c r="F6900" s="42" t="s">
        <v>58</v>
      </c>
      <c r="G6900" s="42" t="s">
        <v>5521</v>
      </c>
      <c r="H6900" s="42"/>
      <c r="I6900" s="41">
        <v>44852</v>
      </c>
      <c r="J6900" s="42"/>
      <c r="K6900" s="42" t="s">
        <v>147</v>
      </c>
      <c r="L6900" s="43">
        <v>2</v>
      </c>
      <c r="M6900" s="39">
        <v>60</v>
      </c>
      <c r="N6900" s="42" t="s">
        <v>3090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6264000</v>
      </c>
      <c r="W6900" s="39">
        <v>783000</v>
      </c>
      <c r="X6900" s="39">
        <v>274050</v>
      </c>
      <c r="Y6900" s="39">
        <v>1057050</v>
      </c>
      <c r="Z6900" s="39">
        <v>5206950</v>
      </c>
      <c r="AA6900" s="39" t="s">
        <v>31</v>
      </c>
      <c r="AB6900" s="39" t="s">
        <v>31</v>
      </c>
      <c r="AC6900" s="39">
        <v>3132000</v>
      </c>
      <c r="AD6900" s="39">
        <v>6264000</v>
      </c>
      <c r="AE6900" s="39"/>
    </row>
    <row r="6901" spans="1:31" ht="12.75" x14ac:dyDescent="0.25">
      <c r="A6901" s="40" t="str">
        <f>IF(nota[[#This Row],[FAKTUR]]="","",ROW())</f>
        <v/>
      </c>
      <c r="B6901" s="40">
        <f>IF(nota[[#This Row],[NAMA BARANG]]="","",IF(nota[[#This Row],[ID]]="",B6900,nota[[#This Row],[ID]]))</f>
        <v>6900</v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 t="s">
        <v>1860</v>
      </c>
      <c r="L6901" s="43">
        <v>1</v>
      </c>
      <c r="M6901" s="39">
        <v>60</v>
      </c>
      <c r="N6901" s="42" t="s">
        <v>3090</v>
      </c>
      <c r="O6901" s="39">
        <v>27600</v>
      </c>
      <c r="P6901" s="39"/>
      <c r="Q6901" s="42"/>
      <c r="R6901" s="44">
        <v>0.125</v>
      </c>
      <c r="S6901" s="44">
        <v>0.05</v>
      </c>
      <c r="T6901" s="39"/>
      <c r="U6901" s="45"/>
      <c r="V6901" s="39">
        <v>1656000</v>
      </c>
      <c r="W6901" s="39">
        <v>207000</v>
      </c>
      <c r="X6901" s="39">
        <v>72450</v>
      </c>
      <c r="Y6901" s="39">
        <v>279450</v>
      </c>
      <c r="Z6901" s="39">
        <v>1376550</v>
      </c>
      <c r="AA6901" s="39" t="s">
        <v>31</v>
      </c>
      <c r="AB6901" s="39" t="s">
        <v>31</v>
      </c>
      <c r="AC6901" s="39">
        <v>1656000</v>
      </c>
      <c r="AD6901" s="39">
        <v>1656000</v>
      </c>
      <c r="AE6901" s="39"/>
    </row>
    <row r="6902" spans="1:31" ht="12.75" x14ac:dyDescent="0.25">
      <c r="A6902" s="40" t="str">
        <f>IF(nota[[#This Row],[FAKTUR]]="","",ROW())</f>
        <v/>
      </c>
      <c r="B6902" s="40">
        <f>IF(nota[[#This Row],[NAMA BARANG]]="","",IF(nota[[#This Row],[ID]]="",B6901,nota[[#This Row],[ID]]))</f>
        <v>6900</v>
      </c>
      <c r="C6902" s="40" t="str">
        <f>IF(nota[[#This Row],[ID]]="",C6901,nota[[#This Row],[SUPPLIER]])</f>
        <v>ATALI MAKMUR</v>
      </c>
      <c r="D6902" s="41"/>
      <c r="E6902" s="42"/>
      <c r="F6902" s="42"/>
      <c r="G6902" s="42"/>
      <c r="H6902" s="42"/>
      <c r="I6902" s="41"/>
      <c r="J6902" s="42"/>
      <c r="K6902" s="42" t="s">
        <v>1803</v>
      </c>
      <c r="L6902" s="43">
        <v>1</v>
      </c>
      <c r="M6902" s="39">
        <v>30</v>
      </c>
      <c r="N6902" s="42" t="s">
        <v>3090</v>
      </c>
      <c r="O6902" s="39">
        <v>48600</v>
      </c>
      <c r="P6902" s="39"/>
      <c r="Q6902" s="42"/>
      <c r="R6902" s="44">
        <v>0.125</v>
      </c>
      <c r="S6902" s="44">
        <v>0.05</v>
      </c>
      <c r="T6902" s="39"/>
      <c r="U6902" s="45"/>
      <c r="V6902" s="39">
        <v>1458000</v>
      </c>
      <c r="W6902" s="39">
        <v>182250</v>
      </c>
      <c r="X6902" s="39">
        <v>63787.5</v>
      </c>
      <c r="Y6902" s="39">
        <v>246037.5</v>
      </c>
      <c r="Z6902" s="39">
        <v>1211962.5</v>
      </c>
      <c r="AA6902" s="39" t="s">
        <v>31</v>
      </c>
      <c r="AB6902" s="39" t="s">
        <v>31</v>
      </c>
      <c r="AC6902" s="39">
        <v>1458000</v>
      </c>
      <c r="AD6902" s="39">
        <v>1458000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6900</v>
      </c>
      <c r="C6903" s="40" t="str">
        <f>IF(nota[[#This Row],[ID]]="",C6902,nota[[#This Row],[SUPPLIER]])</f>
        <v>ATALI MAKMUR</v>
      </c>
      <c r="D6903" s="41"/>
      <c r="E6903" s="42"/>
      <c r="F6903" s="42"/>
      <c r="G6903" s="42"/>
      <c r="H6903" s="42"/>
      <c r="I6903" s="41"/>
      <c r="J6903" s="42"/>
      <c r="K6903" s="42" t="s">
        <v>743</v>
      </c>
      <c r="L6903" s="43">
        <v>1</v>
      </c>
      <c r="M6903" s="39">
        <v>20</v>
      </c>
      <c r="N6903" s="42" t="s">
        <v>3090</v>
      </c>
      <c r="O6903" s="39">
        <v>67800</v>
      </c>
      <c r="P6903" s="39"/>
      <c r="Q6903" s="42"/>
      <c r="R6903" s="44">
        <v>0.125</v>
      </c>
      <c r="S6903" s="44">
        <v>0.05</v>
      </c>
      <c r="T6903" s="39"/>
      <c r="U6903" s="45"/>
      <c r="V6903" s="39">
        <v>1356000</v>
      </c>
      <c r="W6903" s="39">
        <v>169500</v>
      </c>
      <c r="X6903" s="39">
        <v>59325</v>
      </c>
      <c r="Y6903" s="39">
        <v>228825</v>
      </c>
      <c r="Z6903" s="39">
        <v>1127175</v>
      </c>
      <c r="AA6903" s="39" t="s">
        <v>31</v>
      </c>
      <c r="AB6903" s="39" t="s">
        <v>31</v>
      </c>
      <c r="AC6903" s="39">
        <v>1356000</v>
      </c>
      <c r="AD6903" s="39">
        <v>1356000</v>
      </c>
      <c r="AE6903" s="39"/>
    </row>
    <row r="6904" spans="1:31" ht="12.75" x14ac:dyDescent="0.25">
      <c r="A6904" s="40" t="str">
        <f>IF(nota[[#This Row],[FAKTUR]]="","",ROW())</f>
        <v/>
      </c>
      <c r="B6904" s="40">
        <f>IF(nota[[#This Row],[NAMA BARANG]]="","",IF(nota[[#This Row],[ID]]="",B6903,nota[[#This Row],[ID]]))</f>
        <v>6900</v>
      </c>
      <c r="C6904" s="40" t="str">
        <f>IF(nota[[#This Row],[ID]]="",C6903,nota[[#This Row],[SUPPLIER]])</f>
        <v>ATALI MAKMUR</v>
      </c>
      <c r="D6904" s="41"/>
      <c r="E6904" s="42"/>
      <c r="F6904" s="42"/>
      <c r="G6904" s="42"/>
      <c r="H6904" s="42"/>
      <c r="I6904" s="41"/>
      <c r="J6904" s="42"/>
      <c r="K6904" s="42" t="s">
        <v>1626</v>
      </c>
      <c r="L6904" s="43">
        <v>2</v>
      </c>
      <c r="M6904" s="39">
        <v>20</v>
      </c>
      <c r="N6904" s="42" t="s">
        <v>3090</v>
      </c>
      <c r="O6904" s="39">
        <v>115800</v>
      </c>
      <c r="P6904" s="39"/>
      <c r="Q6904" s="42"/>
      <c r="R6904" s="44">
        <v>0.125</v>
      </c>
      <c r="S6904" s="44">
        <v>0.05</v>
      </c>
      <c r="T6904" s="39"/>
      <c r="U6904" s="45"/>
      <c r="V6904" s="39">
        <v>2316000</v>
      </c>
      <c r="W6904" s="39">
        <v>289500</v>
      </c>
      <c r="X6904" s="39">
        <v>101325</v>
      </c>
      <c r="Y6904" s="39">
        <v>390825</v>
      </c>
      <c r="Z6904" s="39">
        <v>1925175</v>
      </c>
      <c r="AA6904" s="39" t="s">
        <v>31</v>
      </c>
      <c r="AB6904" s="39" t="s">
        <v>31</v>
      </c>
      <c r="AC6904" s="39">
        <v>1158000</v>
      </c>
      <c r="AD6904" s="39">
        <v>2316000</v>
      </c>
      <c r="AE6904" s="39"/>
    </row>
    <row r="6905" spans="1:31" ht="12.75" x14ac:dyDescent="0.25">
      <c r="A6905" s="40" t="str">
        <f>IF(nota[[#This Row],[FAKTUR]]="","",ROW())</f>
        <v/>
      </c>
      <c r="B6905" s="40">
        <f>IF(nota[[#This Row],[NAMA BARANG]]="","",IF(nota[[#This Row],[ID]]="",B6904,nota[[#This Row],[ID]]))</f>
        <v>6900</v>
      </c>
      <c r="C6905" s="40" t="str">
        <f>IF(nota[[#This Row],[ID]]="",C6904,nota[[#This Row],[SUPPLIER]])</f>
        <v>ATALI MAKMUR</v>
      </c>
      <c r="D6905" s="41"/>
      <c r="E6905" s="42"/>
      <c r="F6905" s="42"/>
      <c r="G6905" s="42"/>
      <c r="H6905" s="42"/>
      <c r="I6905" s="41"/>
      <c r="J6905" s="42"/>
      <c r="K6905" s="42" t="s">
        <v>5522</v>
      </c>
      <c r="L6905" s="43" t="s">
        <v>31</v>
      </c>
      <c r="M6905" s="39">
        <v>120</v>
      </c>
      <c r="N6905" s="42" t="s">
        <v>511</v>
      </c>
      <c r="O6905" s="39">
        <v>2350</v>
      </c>
      <c r="P6905" s="39"/>
      <c r="Q6905" s="42"/>
      <c r="R6905" s="44">
        <v>0.1</v>
      </c>
      <c r="S6905" s="44">
        <v>0.05</v>
      </c>
      <c r="T6905" s="39">
        <v>241600</v>
      </c>
      <c r="U6905" s="45" t="s">
        <v>5523</v>
      </c>
      <c r="V6905" s="39">
        <v>282000</v>
      </c>
      <c r="W6905" s="39">
        <v>28200</v>
      </c>
      <c r="X6905" s="39">
        <v>12690</v>
      </c>
      <c r="Y6905" s="39">
        <v>40890</v>
      </c>
      <c r="Z6905" s="39">
        <v>241110</v>
      </c>
      <c r="AA6905" s="39">
        <v>2484677.5</v>
      </c>
      <c r="AB6905" s="39">
        <v>10847322.5</v>
      </c>
      <c r="AC6905" s="39">
        <v>282000</v>
      </c>
      <c r="AD6905" s="39">
        <v>282000</v>
      </c>
      <c r="AE6905" s="39"/>
    </row>
    <row r="6906" spans="1:31" ht="12.75" x14ac:dyDescent="0.25">
      <c r="A6906" s="40" t="str">
        <f>IF(nota[[#This Row],[FAKTUR]]="","",ROW())</f>
        <v/>
      </c>
      <c r="B6906" s="40" t="str">
        <f>IF(nota[[#This Row],[NAMA BARANG]]="","",IF(nota[[#This Row],[ID]]="",B6905,nota[[#This Row],[ID]]))</f>
        <v/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/>
      <c r="L6906" s="43"/>
      <c r="M6906" s="39"/>
      <c r="N6906" s="42"/>
      <c r="O6906" s="39"/>
      <c r="P6906" s="39"/>
      <c r="Q6906" s="42"/>
      <c r="R6906" s="44"/>
      <c r="S6906" s="44"/>
      <c r="T6906" s="39"/>
      <c r="U6906" s="45"/>
      <c r="V6906" s="39" t="s">
        <v>31</v>
      </c>
      <c r="W6906" s="39" t="s">
        <v>31</v>
      </c>
      <c r="X6906" s="39" t="s">
        <v>31</v>
      </c>
      <c r="Y6906" s="39" t="s">
        <v>31</v>
      </c>
      <c r="Z6906" s="39" t="s">
        <v>31</v>
      </c>
      <c r="AA6906" s="39" t="s">
        <v>31</v>
      </c>
      <c r="AB6906" s="39" t="s">
        <v>31</v>
      </c>
      <c r="AC6906" s="39" t="s">
        <v>31</v>
      </c>
      <c r="AD6906" s="39" t="s">
        <v>31</v>
      </c>
      <c r="AE6906" s="39"/>
    </row>
    <row r="6907" spans="1:31" ht="12.75" x14ac:dyDescent="0.25">
      <c r="A6907" s="40">
        <f>IF(nota[[#This Row],[FAKTUR]]="","",ROW())</f>
        <v>6907</v>
      </c>
      <c r="B6907" s="40">
        <f>IF(nota[[#This Row],[NAMA BARANG]]="","",IF(nota[[#This Row],[ID]]="",B6906,nota[[#This Row],[ID]]))</f>
        <v>6907</v>
      </c>
      <c r="C6907" s="40" t="str">
        <f>IF(nota[[#This Row],[ID]]="",C6906,nota[[#This Row],[SUPPLIER]])</f>
        <v>ATALI MAKMUR</v>
      </c>
      <c r="D6907" s="41"/>
      <c r="E6907" s="42" t="s">
        <v>109</v>
      </c>
      <c r="F6907" s="42" t="s">
        <v>58</v>
      </c>
      <c r="G6907" s="42" t="s">
        <v>5524</v>
      </c>
      <c r="H6907" s="42"/>
      <c r="I6907" s="41">
        <v>44853</v>
      </c>
      <c r="J6907" s="42"/>
      <c r="K6907" s="42" t="s">
        <v>183</v>
      </c>
      <c r="L6907" s="43">
        <v>1</v>
      </c>
      <c r="M6907" s="39">
        <v>24</v>
      </c>
      <c r="N6907" s="42" t="s">
        <v>511</v>
      </c>
      <c r="O6907" s="39">
        <v>18800</v>
      </c>
      <c r="P6907" s="39"/>
      <c r="Q6907" s="42"/>
      <c r="R6907" s="44">
        <v>0.125</v>
      </c>
      <c r="S6907" s="44">
        <v>0.05</v>
      </c>
      <c r="T6907" s="39"/>
      <c r="U6907" s="45"/>
      <c r="V6907" s="39">
        <v>451200</v>
      </c>
      <c r="W6907" s="39">
        <v>56400</v>
      </c>
      <c r="X6907" s="39">
        <v>19740</v>
      </c>
      <c r="Y6907" s="39">
        <v>76140</v>
      </c>
      <c r="Z6907" s="39">
        <v>375060</v>
      </c>
      <c r="AA6907" s="39" t="s">
        <v>31</v>
      </c>
      <c r="AB6907" s="39" t="s">
        <v>31</v>
      </c>
      <c r="AC6907" s="39">
        <v>451200</v>
      </c>
      <c r="AD6907" s="39">
        <v>451200</v>
      </c>
      <c r="AE6907" s="39"/>
    </row>
    <row r="6908" spans="1:31" ht="12.75" x14ac:dyDescent="0.25">
      <c r="A6908" s="40" t="str">
        <f>IF(nota[[#This Row],[FAKTUR]]="","",ROW())</f>
        <v/>
      </c>
      <c r="B6908" s="40">
        <f>IF(nota[[#This Row],[NAMA BARANG]]="","",IF(nota[[#This Row],[ID]]="",B6907,nota[[#This Row],[ID]]))</f>
        <v>6907</v>
      </c>
      <c r="C6908" s="40" t="str">
        <f>IF(nota[[#This Row],[ID]]="",C6907,nota[[#This Row],[SUPPLIER]])</f>
        <v>ATALI MAKMUR</v>
      </c>
      <c r="D6908" s="41"/>
      <c r="E6908" s="42"/>
      <c r="F6908" s="42"/>
      <c r="G6908" s="42"/>
      <c r="H6908" s="42"/>
      <c r="I6908" s="41"/>
      <c r="J6908" s="42"/>
      <c r="K6908" s="42" t="s">
        <v>813</v>
      </c>
      <c r="L6908" s="43">
        <v>1</v>
      </c>
      <c r="M6908" s="39">
        <v>768</v>
      </c>
      <c r="N6908" s="42" t="s">
        <v>511</v>
      </c>
      <c r="O6908" s="39">
        <v>2100</v>
      </c>
      <c r="P6908" s="39"/>
      <c r="Q6908" s="42"/>
      <c r="R6908" s="44">
        <v>0.125</v>
      </c>
      <c r="S6908" s="44">
        <v>0.05</v>
      </c>
      <c r="T6908" s="39"/>
      <c r="U6908" s="45"/>
      <c r="V6908" s="39">
        <v>1612800</v>
      </c>
      <c r="W6908" s="39">
        <v>201600</v>
      </c>
      <c r="X6908" s="39">
        <v>70560</v>
      </c>
      <c r="Y6908" s="39">
        <v>272160</v>
      </c>
      <c r="Z6908" s="39">
        <v>1340640</v>
      </c>
      <c r="AA6908" s="39" t="s">
        <v>31</v>
      </c>
      <c r="AB6908" s="39" t="s">
        <v>31</v>
      </c>
      <c r="AC6908" s="39">
        <v>1612800</v>
      </c>
      <c r="AD6908" s="39">
        <v>1612800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6907</v>
      </c>
      <c r="C6909" s="40" t="str">
        <f>IF(nota[[#This Row],[ID]]="",C6908,nota[[#This Row],[SUPPLIER]])</f>
        <v>ATALI MAKMUR</v>
      </c>
      <c r="D6909" s="41"/>
      <c r="E6909" s="42"/>
      <c r="F6909" s="42"/>
      <c r="G6909" s="42"/>
      <c r="H6909" s="42"/>
      <c r="I6909" s="41"/>
      <c r="J6909" s="42"/>
      <c r="K6909" s="42" t="s">
        <v>1797</v>
      </c>
      <c r="L6909" s="43">
        <v>1</v>
      </c>
      <c r="M6909" s="39">
        <v>576</v>
      </c>
      <c r="N6909" s="42" t="s">
        <v>511</v>
      </c>
      <c r="O6909" s="39">
        <v>1550</v>
      </c>
      <c r="P6909" s="39"/>
      <c r="Q6909" s="42"/>
      <c r="R6909" s="44">
        <v>0.125</v>
      </c>
      <c r="S6909" s="44">
        <v>0.05</v>
      </c>
      <c r="T6909" s="39"/>
      <c r="U6909" s="45"/>
      <c r="V6909" s="39">
        <v>892800</v>
      </c>
      <c r="W6909" s="39">
        <v>111600</v>
      </c>
      <c r="X6909" s="39">
        <v>39060</v>
      </c>
      <c r="Y6909" s="39">
        <v>150660</v>
      </c>
      <c r="Z6909" s="39">
        <v>742140</v>
      </c>
      <c r="AA6909" s="39" t="s">
        <v>31</v>
      </c>
      <c r="AB6909" s="39" t="s">
        <v>31</v>
      </c>
      <c r="AC6909" s="39">
        <v>892800</v>
      </c>
      <c r="AD6909" s="39">
        <v>892800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6907</v>
      </c>
      <c r="C6910" s="40" t="str">
        <f>IF(nota[[#This Row],[ID]]="",C6909,nota[[#This Row],[SUPPLIER]])</f>
        <v>ATALI MAKMUR</v>
      </c>
      <c r="D6910" s="41"/>
      <c r="E6910" s="42"/>
      <c r="F6910" s="42"/>
      <c r="G6910" s="42"/>
      <c r="H6910" s="42"/>
      <c r="I6910" s="41"/>
      <c r="J6910" s="42"/>
      <c r="K6910" s="42" t="s">
        <v>154</v>
      </c>
      <c r="L6910" s="43">
        <v>2</v>
      </c>
      <c r="M6910" s="39">
        <v>100</v>
      </c>
      <c r="N6910" s="42" t="s">
        <v>1112</v>
      </c>
      <c r="O6910" s="39">
        <v>34100</v>
      </c>
      <c r="P6910" s="39"/>
      <c r="Q6910" s="42"/>
      <c r="R6910" s="44">
        <v>0.125</v>
      </c>
      <c r="S6910" s="44">
        <v>0.05</v>
      </c>
      <c r="T6910" s="39"/>
      <c r="U6910" s="45"/>
      <c r="V6910" s="39">
        <v>3410000</v>
      </c>
      <c r="W6910" s="39">
        <v>426250</v>
      </c>
      <c r="X6910" s="39">
        <v>149187.5</v>
      </c>
      <c r="Y6910" s="39">
        <v>575437.5</v>
      </c>
      <c r="Z6910" s="39">
        <v>2834562.5</v>
      </c>
      <c r="AA6910" s="39" t="s">
        <v>31</v>
      </c>
      <c r="AB6910" s="39" t="s">
        <v>31</v>
      </c>
      <c r="AC6910" s="39">
        <v>1705000</v>
      </c>
      <c r="AD6910" s="39">
        <v>3410000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6907</v>
      </c>
      <c r="C6911" s="40" t="str">
        <f>IF(nota[[#This Row],[ID]]="",C6910,nota[[#This Row],[SUPPLIER]])</f>
        <v>ATALI MAKMUR</v>
      </c>
      <c r="D6911" s="41"/>
      <c r="E6911" s="42"/>
      <c r="F6911" s="42"/>
      <c r="G6911" s="42"/>
      <c r="H6911" s="42"/>
      <c r="I6911" s="41"/>
      <c r="J6911" s="42"/>
      <c r="K6911" s="42" t="s">
        <v>2689</v>
      </c>
      <c r="L6911" s="43">
        <v>2</v>
      </c>
      <c r="M6911" s="39">
        <v>72</v>
      </c>
      <c r="N6911" s="42" t="s">
        <v>1908</v>
      </c>
      <c r="O6911" s="39">
        <v>34200</v>
      </c>
      <c r="P6911" s="39"/>
      <c r="Q6911" s="42"/>
      <c r="R6911" s="44">
        <v>0.125</v>
      </c>
      <c r="S6911" s="44">
        <v>0.05</v>
      </c>
      <c r="T6911" s="39"/>
      <c r="U6911" s="45"/>
      <c r="V6911" s="39">
        <v>2462400</v>
      </c>
      <c r="W6911" s="39">
        <v>307800</v>
      </c>
      <c r="X6911" s="39">
        <v>107730</v>
      </c>
      <c r="Y6911" s="39">
        <v>415530</v>
      </c>
      <c r="Z6911" s="39">
        <v>2046870</v>
      </c>
      <c r="AA6911" s="39" t="s">
        <v>31</v>
      </c>
      <c r="AB6911" s="39" t="s">
        <v>31</v>
      </c>
      <c r="AC6911" s="39">
        <v>1231200</v>
      </c>
      <c r="AD6911" s="39">
        <v>2462400</v>
      </c>
      <c r="AE6911" s="39"/>
    </row>
    <row r="6912" spans="1:31" ht="12.75" x14ac:dyDescent="0.25">
      <c r="A6912" s="40" t="str">
        <f>IF(nota[[#This Row],[FAKTUR]]="","",ROW())</f>
        <v/>
      </c>
      <c r="B6912" s="40">
        <f>IF(nota[[#This Row],[NAMA BARANG]]="","",IF(nota[[#This Row],[ID]]="",B6911,nota[[#This Row],[ID]]))</f>
        <v>6907</v>
      </c>
      <c r="C6912" s="40" t="str">
        <f>IF(nota[[#This Row],[ID]]="",C6911,nota[[#This Row],[SUPPLIER]])</f>
        <v>ATALI MAKMUR</v>
      </c>
      <c r="D6912" s="41"/>
      <c r="E6912" s="42"/>
      <c r="F6912" s="42"/>
      <c r="G6912" s="42"/>
      <c r="H6912" s="42"/>
      <c r="I6912" s="41"/>
      <c r="J6912" s="42"/>
      <c r="K6912" s="42" t="s">
        <v>781</v>
      </c>
      <c r="L6912" s="43">
        <v>4</v>
      </c>
      <c r="M6912" s="39">
        <v>3456</v>
      </c>
      <c r="N6912" s="42" t="s">
        <v>511</v>
      </c>
      <c r="O6912" s="39">
        <v>2450</v>
      </c>
      <c r="P6912" s="39"/>
      <c r="Q6912" s="42"/>
      <c r="R6912" s="44">
        <v>0.125</v>
      </c>
      <c r="S6912" s="44">
        <v>0.05</v>
      </c>
      <c r="T6912" s="39"/>
      <c r="U6912" s="45"/>
      <c r="V6912" s="39">
        <v>8467200</v>
      </c>
      <c r="W6912" s="39">
        <v>1058400</v>
      </c>
      <c r="X6912" s="39">
        <v>370440</v>
      </c>
      <c r="Y6912" s="39">
        <v>1428840</v>
      </c>
      <c r="Z6912" s="39">
        <v>7038360</v>
      </c>
      <c r="AA6912" s="39" t="s">
        <v>31</v>
      </c>
      <c r="AB6912" s="39" t="s">
        <v>31</v>
      </c>
      <c r="AC6912" s="39">
        <v>2116800</v>
      </c>
      <c r="AD6912" s="39">
        <v>8467200</v>
      </c>
      <c r="AE6912" s="39"/>
    </row>
    <row r="6913" spans="1:31" ht="12.75" x14ac:dyDescent="0.25">
      <c r="A6913" s="40" t="str">
        <f>IF(nota[[#This Row],[FAKTUR]]="","",ROW())</f>
        <v/>
      </c>
      <c r="B6913" s="40">
        <f>IF(nota[[#This Row],[NAMA BARANG]]="","",IF(nota[[#This Row],[ID]]="",B6912,nota[[#This Row],[ID]]))</f>
        <v>6907</v>
      </c>
      <c r="C6913" s="40" t="str">
        <f>IF(nota[[#This Row],[ID]]="",C6912,nota[[#This Row],[SUPPLIER]])</f>
        <v>ATALI MAKMUR</v>
      </c>
      <c r="D6913" s="41"/>
      <c r="E6913" s="42"/>
      <c r="F6913" s="42"/>
      <c r="G6913" s="42"/>
      <c r="H6913" s="42"/>
      <c r="I6913" s="41"/>
      <c r="J6913" s="42"/>
      <c r="K6913" s="42" t="s">
        <v>174</v>
      </c>
      <c r="L6913" s="43">
        <v>2</v>
      </c>
      <c r="M6913" s="39">
        <v>480</v>
      </c>
      <c r="N6913" s="42" t="s">
        <v>2004</v>
      </c>
      <c r="O6913" s="39">
        <v>8800</v>
      </c>
      <c r="P6913" s="39"/>
      <c r="Q6913" s="42"/>
      <c r="R6913" s="44">
        <v>0.125</v>
      </c>
      <c r="S6913" s="44">
        <v>0.05</v>
      </c>
      <c r="T6913" s="39"/>
      <c r="U6913" s="45"/>
      <c r="V6913" s="39">
        <v>4224000</v>
      </c>
      <c r="W6913" s="39">
        <v>528000</v>
      </c>
      <c r="X6913" s="39">
        <v>184800</v>
      </c>
      <c r="Y6913" s="39">
        <v>712800</v>
      </c>
      <c r="Z6913" s="39">
        <v>3511200</v>
      </c>
      <c r="AA6913" s="39" t="s">
        <v>31</v>
      </c>
      <c r="AB6913" s="39" t="s">
        <v>31</v>
      </c>
      <c r="AC6913" s="39">
        <v>2112000</v>
      </c>
      <c r="AD6913" s="39">
        <v>4224000</v>
      </c>
      <c r="AE6913" s="39"/>
    </row>
    <row r="6914" spans="1:31" ht="12.75" x14ac:dyDescent="0.25">
      <c r="A6914" s="40" t="str">
        <f>IF(nota[[#This Row],[FAKTUR]]="","",ROW())</f>
        <v/>
      </c>
      <c r="B6914" s="40">
        <f>IF(nota[[#This Row],[NAMA BARANG]]="","",IF(nota[[#This Row],[ID]]="",B6913,nota[[#This Row],[ID]]))</f>
        <v>6907</v>
      </c>
      <c r="C6914" s="40" t="str">
        <f>IF(nota[[#This Row],[ID]]="",C6913,nota[[#This Row],[SUPPLIER]])</f>
        <v>ATALI MAKMUR</v>
      </c>
      <c r="D6914" s="41"/>
      <c r="E6914" s="42"/>
      <c r="F6914" s="42"/>
      <c r="G6914" s="42"/>
      <c r="H6914" s="42"/>
      <c r="I6914" s="41"/>
      <c r="J6914" s="42"/>
      <c r="K6914" s="42" t="s">
        <v>1167</v>
      </c>
      <c r="L6914" s="43">
        <v>2</v>
      </c>
      <c r="M6914" s="39">
        <v>576</v>
      </c>
      <c r="N6914" s="42" t="s">
        <v>3503</v>
      </c>
      <c r="O6914" s="39">
        <v>3100</v>
      </c>
      <c r="P6914" s="39"/>
      <c r="Q6914" s="42"/>
      <c r="R6914" s="44">
        <v>0.125</v>
      </c>
      <c r="S6914" s="44">
        <v>0.05</v>
      </c>
      <c r="T6914" s="39"/>
      <c r="U6914" s="45"/>
      <c r="V6914" s="39">
        <v>1785600</v>
      </c>
      <c r="W6914" s="39">
        <v>223200</v>
      </c>
      <c r="X6914" s="39">
        <v>78120</v>
      </c>
      <c r="Y6914" s="39">
        <v>301320</v>
      </c>
      <c r="Z6914" s="39">
        <v>1484280</v>
      </c>
      <c r="AA6914" s="39" t="s">
        <v>31</v>
      </c>
      <c r="AB6914" s="39" t="s">
        <v>31</v>
      </c>
      <c r="AC6914" s="39">
        <v>892800</v>
      </c>
      <c r="AD6914" s="39">
        <v>1785600</v>
      </c>
      <c r="AE6914" s="39"/>
    </row>
    <row r="6915" spans="1:31" ht="12.75" x14ac:dyDescent="0.25">
      <c r="A6915" s="40" t="str">
        <f>IF(nota[[#This Row],[FAKTUR]]="","",ROW())</f>
        <v/>
      </c>
      <c r="B6915" s="40">
        <f>IF(nota[[#This Row],[NAMA BARANG]]="","",IF(nota[[#This Row],[ID]]="",B6914,nota[[#This Row],[ID]]))</f>
        <v>6907</v>
      </c>
      <c r="C6915" s="40" t="str">
        <f>IF(nota[[#This Row],[ID]]="",C6914,nota[[#This Row],[SUPPLIER]])</f>
        <v>ATALI MAKMUR</v>
      </c>
      <c r="D6915" s="41"/>
      <c r="E6915" s="42"/>
      <c r="F6915" s="42"/>
      <c r="G6915" s="42"/>
      <c r="H6915" s="42"/>
      <c r="I6915" s="41"/>
      <c r="J6915" s="42"/>
      <c r="K6915" s="42" t="s">
        <v>1165</v>
      </c>
      <c r="L6915" s="43">
        <v>5</v>
      </c>
      <c r="M6915" s="39">
        <v>720</v>
      </c>
      <c r="N6915" s="42" t="s">
        <v>2004</v>
      </c>
      <c r="O6915" s="39">
        <v>10600</v>
      </c>
      <c r="P6915" s="39"/>
      <c r="Q6915" s="42"/>
      <c r="R6915" s="44">
        <v>0.125</v>
      </c>
      <c r="S6915" s="44">
        <v>0.05</v>
      </c>
      <c r="T6915" s="39"/>
      <c r="U6915" s="45"/>
      <c r="V6915" s="39">
        <v>7632000</v>
      </c>
      <c r="W6915" s="39">
        <v>954000</v>
      </c>
      <c r="X6915" s="39">
        <v>333900</v>
      </c>
      <c r="Y6915" s="39">
        <v>1287900</v>
      </c>
      <c r="Z6915" s="39">
        <v>6344100</v>
      </c>
      <c r="AA6915" s="39" t="s">
        <v>31</v>
      </c>
      <c r="AB6915" s="39" t="s">
        <v>31</v>
      </c>
      <c r="AC6915" s="39">
        <v>1526400</v>
      </c>
      <c r="AD6915" s="39">
        <v>7632000</v>
      </c>
      <c r="AE6915" s="39"/>
    </row>
    <row r="6916" spans="1:31" ht="12.75" x14ac:dyDescent="0.25">
      <c r="A6916" s="40" t="str">
        <f>IF(nota[[#This Row],[FAKTUR]]="","",ROW())</f>
        <v/>
      </c>
      <c r="B6916" s="40">
        <f>IF(nota[[#This Row],[NAMA BARANG]]="","",IF(nota[[#This Row],[ID]]="",B6915,nota[[#This Row],[ID]]))</f>
        <v>6907</v>
      </c>
      <c r="C6916" s="40" t="str">
        <f>IF(nota[[#This Row],[ID]]="",C6915,nota[[#This Row],[SUPPLIER]])</f>
        <v>ATALI MAKMUR</v>
      </c>
      <c r="D6916" s="41"/>
      <c r="E6916" s="42"/>
      <c r="F6916" s="42"/>
      <c r="G6916" s="42"/>
      <c r="H6916" s="42"/>
      <c r="I6916" s="41"/>
      <c r="J6916" s="42"/>
      <c r="K6916" s="42" t="s">
        <v>177</v>
      </c>
      <c r="L6916" s="43">
        <v>5</v>
      </c>
      <c r="M6916" s="39">
        <v>360</v>
      </c>
      <c r="N6916" s="42" t="s">
        <v>2004</v>
      </c>
      <c r="O6916" s="39">
        <v>21200</v>
      </c>
      <c r="P6916" s="39"/>
      <c r="Q6916" s="42"/>
      <c r="R6916" s="44">
        <v>0.125</v>
      </c>
      <c r="S6916" s="44">
        <v>0.05</v>
      </c>
      <c r="T6916" s="39"/>
      <c r="U6916" s="45"/>
      <c r="V6916" s="39">
        <v>7632000</v>
      </c>
      <c r="W6916" s="39">
        <v>954000</v>
      </c>
      <c r="X6916" s="39">
        <v>333900</v>
      </c>
      <c r="Y6916" s="39">
        <v>1287900</v>
      </c>
      <c r="Z6916" s="39">
        <v>6344100</v>
      </c>
      <c r="AA6916" s="39" t="s">
        <v>31</v>
      </c>
      <c r="AB6916" s="39" t="s">
        <v>31</v>
      </c>
      <c r="AC6916" s="39">
        <v>1526400</v>
      </c>
      <c r="AD6916" s="39">
        <v>7632000</v>
      </c>
      <c r="AE6916" s="39"/>
    </row>
    <row r="6917" spans="1:31" ht="12.75" x14ac:dyDescent="0.25">
      <c r="A6917" s="40" t="str">
        <f>IF(nota[[#This Row],[FAKTUR]]="","",ROW())</f>
        <v/>
      </c>
      <c r="B6917" s="40">
        <f>IF(nota[[#This Row],[NAMA BARANG]]="","",IF(nota[[#This Row],[ID]]="",B6916,nota[[#This Row],[ID]]))</f>
        <v>6907</v>
      </c>
      <c r="C6917" s="40" t="str">
        <f>IF(nota[[#This Row],[ID]]="",C6916,nota[[#This Row],[SUPPLIER]])</f>
        <v>ATALI MAKMUR</v>
      </c>
      <c r="D6917" s="41"/>
      <c r="E6917" s="42"/>
      <c r="F6917" s="42"/>
      <c r="G6917" s="42"/>
      <c r="H6917" s="42"/>
      <c r="I6917" s="41"/>
      <c r="J6917" s="42"/>
      <c r="K6917" s="42" t="s">
        <v>921</v>
      </c>
      <c r="L6917" s="43">
        <v>5</v>
      </c>
      <c r="M6917" s="39">
        <v>720</v>
      </c>
      <c r="N6917" s="42" t="s">
        <v>511</v>
      </c>
      <c r="O6917" s="39">
        <v>6300</v>
      </c>
      <c r="P6917" s="39"/>
      <c r="Q6917" s="42"/>
      <c r="R6917" s="44">
        <v>0.125</v>
      </c>
      <c r="S6917" s="44">
        <v>0.05</v>
      </c>
      <c r="T6917" s="39"/>
      <c r="U6917" s="45"/>
      <c r="V6917" s="39">
        <v>4536000</v>
      </c>
      <c r="W6917" s="39">
        <v>567000</v>
      </c>
      <c r="X6917" s="39">
        <v>198450</v>
      </c>
      <c r="Y6917" s="39">
        <v>765450</v>
      </c>
      <c r="Z6917" s="39">
        <v>3770550</v>
      </c>
      <c r="AA6917" s="39">
        <v>7274137.5</v>
      </c>
      <c r="AB6917" s="39">
        <v>35831862.5</v>
      </c>
      <c r="AC6917" s="39">
        <v>907200</v>
      </c>
      <c r="AD6917" s="39">
        <v>4536000</v>
      </c>
      <c r="AE6917" s="39"/>
    </row>
    <row r="6918" spans="1:31" ht="12.75" x14ac:dyDescent="0.25">
      <c r="A6918" s="40" t="str">
        <f>IF(nota[[#This Row],[FAKTUR]]="","",ROW())</f>
        <v/>
      </c>
      <c r="B6918" s="40" t="str">
        <f>IF(nota[[#This Row],[NAMA BARANG]]="","",IF(nota[[#This Row],[ID]]="",B6917,nota[[#This Row],[ID]]))</f>
        <v/>
      </c>
      <c r="C6918" s="40" t="str">
        <f>IF(nota[[#This Row],[ID]]="",C6917,nota[[#This Row],[SUPPLIER]])</f>
        <v>ATALI MAKMUR</v>
      </c>
      <c r="D6918" s="41"/>
      <c r="E6918" s="42"/>
      <c r="F6918" s="42"/>
      <c r="G6918" s="42"/>
      <c r="H6918" s="42"/>
      <c r="I6918" s="41"/>
      <c r="J6918" s="42"/>
      <c r="K6918" s="42"/>
      <c r="L6918" s="43"/>
      <c r="M6918" s="39"/>
      <c r="N6918" s="42"/>
      <c r="O6918" s="39"/>
      <c r="P6918" s="39"/>
      <c r="Q6918" s="42"/>
      <c r="R6918" s="44"/>
      <c r="S6918" s="44"/>
      <c r="T6918" s="39"/>
      <c r="U6918" s="45"/>
      <c r="V6918" s="39" t="s">
        <v>31</v>
      </c>
      <c r="W6918" s="39" t="s">
        <v>31</v>
      </c>
      <c r="X6918" s="39" t="s">
        <v>31</v>
      </c>
      <c r="Y6918" s="39" t="s">
        <v>31</v>
      </c>
      <c r="Z6918" s="39" t="s">
        <v>31</v>
      </c>
      <c r="AA6918" s="39" t="s">
        <v>31</v>
      </c>
      <c r="AB6918" s="39" t="s">
        <v>31</v>
      </c>
      <c r="AC6918" s="39" t="s">
        <v>31</v>
      </c>
      <c r="AD6918" s="39" t="s">
        <v>31</v>
      </c>
      <c r="AE6918" s="39"/>
    </row>
    <row r="6919" spans="1:31" ht="12.75" x14ac:dyDescent="0.25">
      <c r="A6919" s="40">
        <f>IF(nota[[#This Row],[FAKTUR]]="","",ROW())</f>
        <v>6919</v>
      </c>
      <c r="B6919" s="40">
        <f>IF(nota[[#This Row],[NAMA BARANG]]="","",IF(nota[[#This Row],[ID]]="",B6918,nota[[#This Row],[ID]]))</f>
        <v>6919</v>
      </c>
      <c r="C6919" s="40" t="str">
        <f>IF(nota[[#This Row],[ID]]="",C6918,nota[[#This Row],[SUPPLIER]])</f>
        <v>ATALI MAKMUR</v>
      </c>
      <c r="D6919" s="41"/>
      <c r="E6919" s="42" t="s">
        <v>109</v>
      </c>
      <c r="F6919" s="42" t="s">
        <v>58</v>
      </c>
      <c r="G6919" s="42" t="s">
        <v>5525</v>
      </c>
      <c r="H6919" s="42"/>
      <c r="I6919" s="41">
        <v>44853</v>
      </c>
      <c r="J6919" s="42"/>
      <c r="K6919" s="42" t="s">
        <v>1469</v>
      </c>
      <c r="L6919" s="43">
        <v>2</v>
      </c>
      <c r="M6919" s="39">
        <v>24</v>
      </c>
      <c r="N6919" s="42" t="s">
        <v>3090</v>
      </c>
      <c r="O6919" s="39">
        <v>176400</v>
      </c>
      <c r="P6919" s="39"/>
      <c r="Q6919" s="42"/>
      <c r="R6919" s="44">
        <v>0.125</v>
      </c>
      <c r="S6919" s="44">
        <v>0.05</v>
      </c>
      <c r="T6919" s="39"/>
      <c r="U6919" s="45"/>
      <c r="V6919" s="39">
        <v>4233600</v>
      </c>
      <c r="W6919" s="39">
        <v>529200</v>
      </c>
      <c r="X6919" s="39">
        <v>185220</v>
      </c>
      <c r="Y6919" s="39">
        <v>714420</v>
      </c>
      <c r="Z6919" s="39">
        <v>3519180</v>
      </c>
      <c r="AA6919" s="39" t="s">
        <v>31</v>
      </c>
      <c r="AB6919" s="39" t="s">
        <v>31</v>
      </c>
      <c r="AC6919" s="39">
        <v>2116800</v>
      </c>
      <c r="AD6919" s="39">
        <v>4233600</v>
      </c>
      <c r="AE6919" s="39"/>
    </row>
    <row r="6920" spans="1:31" ht="12.75" x14ac:dyDescent="0.25">
      <c r="A6920" s="40" t="str">
        <f>IF(nota[[#This Row],[FAKTUR]]="","",ROW())</f>
        <v/>
      </c>
      <c r="B6920" s="40">
        <f>IF(nota[[#This Row],[NAMA BARANG]]="","",IF(nota[[#This Row],[ID]]="",B6919,nota[[#This Row],[ID]]))</f>
        <v>6919</v>
      </c>
      <c r="C6920" s="40" t="str">
        <f>IF(nota[[#This Row],[ID]]="",C6919,nota[[#This Row],[SUPPLIER]])</f>
        <v>ATALI MAKMUR</v>
      </c>
      <c r="D6920" s="41"/>
      <c r="E6920" s="42"/>
      <c r="F6920" s="42"/>
      <c r="G6920" s="42"/>
      <c r="H6920" s="42"/>
      <c r="I6920" s="41"/>
      <c r="J6920" s="42"/>
      <c r="K6920" s="42" t="s">
        <v>1045</v>
      </c>
      <c r="L6920" s="43">
        <v>2</v>
      </c>
      <c r="M6920" s="39">
        <v>48</v>
      </c>
      <c r="N6920" s="42" t="s">
        <v>511</v>
      </c>
      <c r="O6920" s="39">
        <v>97000</v>
      </c>
      <c r="P6920" s="39"/>
      <c r="Q6920" s="42"/>
      <c r="R6920" s="44">
        <v>0.125</v>
      </c>
      <c r="S6920" s="44">
        <v>0.05</v>
      </c>
      <c r="T6920" s="39"/>
      <c r="U6920" s="45"/>
      <c r="V6920" s="39">
        <v>4656000</v>
      </c>
      <c r="W6920" s="39">
        <v>582000</v>
      </c>
      <c r="X6920" s="39">
        <v>203700</v>
      </c>
      <c r="Y6920" s="39">
        <v>785700</v>
      </c>
      <c r="Z6920" s="39">
        <v>3870300</v>
      </c>
      <c r="AA6920" s="39" t="s">
        <v>31</v>
      </c>
      <c r="AB6920" s="39" t="s">
        <v>31</v>
      </c>
      <c r="AC6920" s="39">
        <v>2328000</v>
      </c>
      <c r="AD6920" s="39">
        <v>4656000</v>
      </c>
      <c r="AE6920" s="39"/>
    </row>
    <row r="6921" spans="1:31" ht="12.75" x14ac:dyDescent="0.25">
      <c r="A6921" s="40" t="str">
        <f>IF(nota[[#This Row],[FAKTUR]]="","",ROW())</f>
        <v/>
      </c>
      <c r="B6921" s="40">
        <f>IF(nota[[#This Row],[NAMA BARANG]]="","",IF(nota[[#This Row],[ID]]="",B6920,nota[[#This Row],[ID]]))</f>
        <v>6919</v>
      </c>
      <c r="C6921" s="40" t="str">
        <f>IF(nota[[#This Row],[ID]]="",C6920,nota[[#This Row],[SUPPLIER]])</f>
        <v>ATALI MAKMUR</v>
      </c>
      <c r="D6921" s="41"/>
      <c r="E6921" s="42"/>
      <c r="F6921" s="42"/>
      <c r="G6921" s="42"/>
      <c r="H6921" s="42"/>
      <c r="I6921" s="41"/>
      <c r="J6921" s="42"/>
      <c r="K6921" s="42" t="s">
        <v>147</v>
      </c>
      <c r="L6921" s="43">
        <v>5</v>
      </c>
      <c r="M6921" s="39">
        <v>150</v>
      </c>
      <c r="N6921" s="42" t="s">
        <v>3090</v>
      </c>
      <c r="O6921" s="39">
        <v>104400</v>
      </c>
      <c r="P6921" s="39"/>
      <c r="Q6921" s="42"/>
      <c r="R6921" s="44">
        <v>0.125</v>
      </c>
      <c r="S6921" s="44">
        <v>0.05</v>
      </c>
      <c r="T6921" s="39"/>
      <c r="U6921" s="45"/>
      <c r="V6921" s="39">
        <v>15660000</v>
      </c>
      <c r="W6921" s="39">
        <v>1957500</v>
      </c>
      <c r="X6921" s="39">
        <v>685125</v>
      </c>
      <c r="Y6921" s="39">
        <v>2642625</v>
      </c>
      <c r="Z6921" s="39">
        <v>13017375</v>
      </c>
      <c r="AA6921" s="39" t="s">
        <v>31</v>
      </c>
      <c r="AB6921" s="39" t="s">
        <v>31</v>
      </c>
      <c r="AC6921" s="39">
        <v>3132000</v>
      </c>
      <c r="AD6921" s="39">
        <v>15660000</v>
      </c>
      <c r="AE6921" s="39"/>
    </row>
    <row r="6922" spans="1:31" ht="12.75" x14ac:dyDescent="0.25">
      <c r="A6922" s="40" t="str">
        <f>IF(nota[[#This Row],[FAKTUR]]="","",ROW())</f>
        <v/>
      </c>
      <c r="B6922" s="40">
        <f>IF(nota[[#This Row],[NAMA BARANG]]="","",IF(nota[[#This Row],[ID]]="",B6921,nota[[#This Row],[ID]]))</f>
        <v>6919</v>
      </c>
      <c r="C6922" s="40" t="str">
        <f>IF(nota[[#This Row],[ID]]="",C6921,nota[[#This Row],[SUPPLIER]])</f>
        <v>ATALI MAKMUR</v>
      </c>
      <c r="D6922" s="41"/>
      <c r="E6922" s="42"/>
      <c r="F6922" s="42"/>
      <c r="G6922" s="42"/>
      <c r="H6922" s="42"/>
      <c r="I6922" s="41"/>
      <c r="J6922" s="42"/>
      <c r="K6922" s="42" t="s">
        <v>414</v>
      </c>
      <c r="L6922" s="43">
        <v>3</v>
      </c>
      <c r="M6922" s="39">
        <v>864</v>
      </c>
      <c r="N6922" s="42" t="s">
        <v>511</v>
      </c>
      <c r="O6922" s="39">
        <v>4800</v>
      </c>
      <c r="P6922" s="39"/>
      <c r="Q6922" s="42"/>
      <c r="R6922" s="44">
        <v>0.125</v>
      </c>
      <c r="S6922" s="44">
        <v>0.05</v>
      </c>
      <c r="T6922" s="39"/>
      <c r="U6922" s="45"/>
      <c r="V6922" s="39">
        <v>4147200</v>
      </c>
      <c r="W6922" s="39">
        <v>518400</v>
      </c>
      <c r="X6922" s="39">
        <v>181440</v>
      </c>
      <c r="Y6922" s="39">
        <v>699840</v>
      </c>
      <c r="Z6922" s="39">
        <v>3447360</v>
      </c>
      <c r="AA6922" s="39" t="s">
        <v>31</v>
      </c>
      <c r="AB6922" s="39" t="s">
        <v>31</v>
      </c>
      <c r="AC6922" s="39">
        <v>1382400</v>
      </c>
      <c r="AD6922" s="39">
        <v>4147200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6919</v>
      </c>
      <c r="C6923" s="40" t="str">
        <f>IF(nota[[#This Row],[ID]]="",C6922,nota[[#This Row],[SUPPLIER]])</f>
        <v>ATALI MAKMUR</v>
      </c>
      <c r="D6923" s="41"/>
      <c r="E6923" s="42"/>
      <c r="F6923" s="42"/>
      <c r="G6923" s="42"/>
      <c r="H6923" s="42"/>
      <c r="I6923" s="41"/>
      <c r="J6923" s="42"/>
      <c r="K6923" s="42" t="s">
        <v>4740</v>
      </c>
      <c r="L6923" s="43" t="s">
        <v>31</v>
      </c>
      <c r="M6923" s="39">
        <v>144</v>
      </c>
      <c r="N6923" s="42" t="s">
        <v>511</v>
      </c>
      <c r="O6923" s="39">
        <v>4800</v>
      </c>
      <c r="P6923" s="39"/>
      <c r="Q6923" s="42"/>
      <c r="R6923" s="44">
        <v>0.125</v>
      </c>
      <c r="S6923" s="44">
        <v>0.05</v>
      </c>
      <c r="T6923" s="39"/>
      <c r="U6923" s="45"/>
      <c r="V6923" s="39">
        <v>691200</v>
      </c>
      <c r="W6923" s="39">
        <v>86400</v>
      </c>
      <c r="X6923" s="39">
        <v>30240</v>
      </c>
      <c r="Y6923" s="39">
        <v>116640</v>
      </c>
      <c r="Z6923" s="39">
        <v>574560</v>
      </c>
      <c r="AA6923" s="39" t="s">
        <v>31</v>
      </c>
      <c r="AB6923" s="39" t="s">
        <v>31</v>
      </c>
      <c r="AC6923" s="39">
        <v>691200</v>
      </c>
      <c r="AD6923" s="39">
        <v>691200</v>
      </c>
      <c r="AE6923" s="39"/>
    </row>
    <row r="6924" spans="1:31" ht="12.75" x14ac:dyDescent="0.25">
      <c r="A6924" s="40" t="str">
        <f>IF(nota[[#This Row],[FAKTUR]]="","",ROW())</f>
        <v/>
      </c>
      <c r="B6924" s="40">
        <f>IF(nota[[#This Row],[NAMA BARANG]]="","",IF(nota[[#This Row],[ID]]="",B6923,nota[[#This Row],[ID]]))</f>
        <v>6919</v>
      </c>
      <c r="C6924" s="40" t="str">
        <f>IF(nota[[#This Row],[ID]]="",C6923,nota[[#This Row],[SUPPLIER]])</f>
        <v>ATALI MAKMUR</v>
      </c>
      <c r="D6924" s="41"/>
      <c r="E6924" s="42"/>
      <c r="F6924" s="42"/>
      <c r="G6924" s="42"/>
      <c r="H6924" s="42"/>
      <c r="I6924" s="41"/>
      <c r="J6924" s="42"/>
      <c r="K6924" s="42" t="s">
        <v>4716</v>
      </c>
      <c r="L6924" s="43" t="s">
        <v>31</v>
      </c>
      <c r="M6924" s="39">
        <v>144</v>
      </c>
      <c r="N6924" s="42" t="s">
        <v>511</v>
      </c>
      <c r="O6924" s="39">
        <v>4800</v>
      </c>
      <c r="P6924" s="39"/>
      <c r="Q6924" s="42"/>
      <c r="R6924" s="44">
        <v>0.125</v>
      </c>
      <c r="S6924" s="44">
        <v>0.05</v>
      </c>
      <c r="T6924" s="39"/>
      <c r="U6924" s="45"/>
      <c r="V6924" s="39">
        <v>691200</v>
      </c>
      <c r="W6924" s="39">
        <v>86400</v>
      </c>
      <c r="X6924" s="39">
        <v>30240</v>
      </c>
      <c r="Y6924" s="39">
        <v>116640</v>
      </c>
      <c r="Z6924" s="39">
        <v>574560</v>
      </c>
      <c r="AA6924" s="39" t="s">
        <v>31</v>
      </c>
      <c r="AB6924" s="39" t="s">
        <v>31</v>
      </c>
      <c r="AC6924" s="39">
        <v>691200</v>
      </c>
      <c r="AD6924" s="39">
        <v>691200</v>
      </c>
      <c r="AE6924" s="39"/>
    </row>
    <row r="6925" spans="1:31" ht="12.75" x14ac:dyDescent="0.25">
      <c r="A6925" s="40" t="str">
        <f>IF(nota[[#This Row],[FAKTUR]]="","",ROW())</f>
        <v/>
      </c>
      <c r="B6925" s="40">
        <f>IF(nota[[#This Row],[NAMA BARANG]]="","",IF(nota[[#This Row],[ID]]="",B6924,nota[[#This Row],[ID]]))</f>
        <v>6919</v>
      </c>
      <c r="C6925" s="40" t="str">
        <f>IF(nota[[#This Row],[ID]]="",C6924,nota[[#This Row],[SUPPLIER]])</f>
        <v>ATALI MAKMUR</v>
      </c>
      <c r="D6925" s="41"/>
      <c r="E6925" s="42"/>
      <c r="F6925" s="42"/>
      <c r="G6925" s="42"/>
      <c r="H6925" s="42"/>
      <c r="I6925" s="41"/>
      <c r="J6925" s="42"/>
      <c r="K6925" s="42" t="s">
        <v>4717</v>
      </c>
      <c r="L6925" s="43" t="s">
        <v>31</v>
      </c>
      <c r="M6925" s="39">
        <v>144</v>
      </c>
      <c r="N6925" s="42" t="s">
        <v>511</v>
      </c>
      <c r="O6925" s="39">
        <v>4800</v>
      </c>
      <c r="P6925" s="39"/>
      <c r="Q6925" s="42"/>
      <c r="R6925" s="44">
        <v>0.125</v>
      </c>
      <c r="S6925" s="44">
        <v>0.05</v>
      </c>
      <c r="T6925" s="39"/>
      <c r="U6925" s="45"/>
      <c r="V6925" s="39">
        <v>691200</v>
      </c>
      <c r="W6925" s="39">
        <v>86400</v>
      </c>
      <c r="X6925" s="39">
        <v>30240</v>
      </c>
      <c r="Y6925" s="39">
        <v>116640</v>
      </c>
      <c r="Z6925" s="39">
        <v>574560</v>
      </c>
      <c r="AA6925" s="39" t="s">
        <v>31</v>
      </c>
      <c r="AB6925" s="39" t="s">
        <v>31</v>
      </c>
      <c r="AC6925" s="39">
        <v>691200</v>
      </c>
      <c r="AD6925" s="39">
        <v>691200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6919</v>
      </c>
      <c r="C6926" s="40" t="str">
        <f>IF(nota[[#This Row],[ID]]="",C6925,nota[[#This Row],[SUPPLIER]])</f>
        <v>ATALI MAKMUR</v>
      </c>
      <c r="D6926" s="41"/>
      <c r="E6926" s="42"/>
      <c r="F6926" s="42"/>
      <c r="G6926" s="42"/>
      <c r="H6926" s="42"/>
      <c r="I6926" s="41"/>
      <c r="J6926" s="42"/>
      <c r="K6926" s="42" t="s">
        <v>4718</v>
      </c>
      <c r="L6926" s="43" t="s">
        <v>31</v>
      </c>
      <c r="M6926" s="39">
        <v>144</v>
      </c>
      <c r="N6926" s="42" t="s">
        <v>511</v>
      </c>
      <c r="O6926" s="39">
        <v>4800</v>
      </c>
      <c r="P6926" s="39"/>
      <c r="Q6926" s="42"/>
      <c r="R6926" s="44">
        <v>0.125</v>
      </c>
      <c r="S6926" s="44">
        <v>0.05</v>
      </c>
      <c r="T6926" s="39"/>
      <c r="U6926" s="45"/>
      <c r="V6926" s="39">
        <v>691200</v>
      </c>
      <c r="W6926" s="39">
        <v>86400</v>
      </c>
      <c r="X6926" s="39">
        <v>30240</v>
      </c>
      <c r="Y6926" s="39">
        <v>116640</v>
      </c>
      <c r="Z6926" s="39">
        <v>574560</v>
      </c>
      <c r="AA6926" s="39" t="s">
        <v>31</v>
      </c>
      <c r="AB6926" s="39" t="s">
        <v>31</v>
      </c>
      <c r="AC6926" s="39">
        <v>691200</v>
      </c>
      <c r="AD6926" s="39">
        <v>691200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6919</v>
      </c>
      <c r="C6927" s="40" t="str">
        <f>IF(nota[[#This Row],[ID]]="",C6926,nota[[#This Row],[SUPPLIER]])</f>
        <v>ATALI MAKMUR</v>
      </c>
      <c r="D6927" s="41"/>
      <c r="E6927" s="42"/>
      <c r="F6927" s="42"/>
      <c r="G6927" s="42"/>
      <c r="H6927" s="42"/>
      <c r="I6927" s="41"/>
      <c r="J6927" s="42"/>
      <c r="K6927" s="42" t="s">
        <v>813</v>
      </c>
      <c r="L6927" s="43">
        <v>2</v>
      </c>
      <c r="M6927" s="39">
        <v>1536</v>
      </c>
      <c r="N6927" s="42" t="s">
        <v>511</v>
      </c>
      <c r="O6927" s="39">
        <v>2100</v>
      </c>
      <c r="P6927" s="39"/>
      <c r="Q6927" s="42"/>
      <c r="R6927" s="44">
        <v>0.125</v>
      </c>
      <c r="S6927" s="44">
        <v>0.05</v>
      </c>
      <c r="T6927" s="39"/>
      <c r="U6927" s="45"/>
      <c r="V6927" s="39">
        <v>3225600</v>
      </c>
      <c r="W6927" s="39">
        <v>403200</v>
      </c>
      <c r="X6927" s="39">
        <v>141120</v>
      </c>
      <c r="Y6927" s="39">
        <v>544320</v>
      </c>
      <c r="Z6927" s="39">
        <v>2681280</v>
      </c>
      <c r="AA6927" s="39" t="s">
        <v>31</v>
      </c>
      <c r="AB6927" s="39" t="s">
        <v>31</v>
      </c>
      <c r="AC6927" s="39">
        <v>1612800</v>
      </c>
      <c r="AD6927" s="39">
        <v>3225600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6919</v>
      </c>
      <c r="C6928" s="40" t="str">
        <f>IF(nota[[#This Row],[ID]]="",C6927,nota[[#This Row],[SUPPLIER]])</f>
        <v>ATALI MAKMUR</v>
      </c>
      <c r="D6928" s="41"/>
      <c r="E6928" s="42"/>
      <c r="F6928" s="42"/>
      <c r="G6928" s="42"/>
      <c r="H6928" s="42"/>
      <c r="I6928" s="41"/>
      <c r="J6928" s="42"/>
      <c r="K6928" s="42" t="s">
        <v>2359</v>
      </c>
      <c r="L6928" s="43">
        <v>1</v>
      </c>
      <c r="M6928" s="39">
        <v>60</v>
      </c>
      <c r="N6928" s="42" t="s">
        <v>1112</v>
      </c>
      <c r="O6928" s="39">
        <v>22200</v>
      </c>
      <c r="P6928" s="39"/>
      <c r="Q6928" s="42"/>
      <c r="R6928" s="44">
        <v>0.125</v>
      </c>
      <c r="S6928" s="44">
        <v>0.05</v>
      </c>
      <c r="T6928" s="39"/>
      <c r="U6928" s="45"/>
      <c r="V6928" s="39">
        <v>1332000</v>
      </c>
      <c r="W6928" s="39">
        <v>166500</v>
      </c>
      <c r="X6928" s="39">
        <v>58275</v>
      </c>
      <c r="Y6928" s="39">
        <v>224775</v>
      </c>
      <c r="Z6928" s="39">
        <v>1107225</v>
      </c>
      <c r="AA6928" s="39" t="s">
        <v>31</v>
      </c>
      <c r="AB6928" s="39" t="s">
        <v>31</v>
      </c>
      <c r="AC6928" s="39">
        <v>1332000</v>
      </c>
      <c r="AD6928" s="39">
        <v>1332000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6919</v>
      </c>
      <c r="C6929" s="40" t="str">
        <f>IF(nota[[#This Row],[ID]]="",C6928,nota[[#This Row],[SUPPLIER]])</f>
        <v>ATALI MAKMUR</v>
      </c>
      <c r="D6929" s="41"/>
      <c r="E6929" s="42"/>
      <c r="F6929" s="42"/>
      <c r="G6929" s="42"/>
      <c r="H6929" s="42"/>
      <c r="I6929" s="41"/>
      <c r="J6929" s="42"/>
      <c r="K6929" s="42" t="s">
        <v>736</v>
      </c>
      <c r="L6929" s="43">
        <v>2</v>
      </c>
      <c r="M6929" s="39">
        <v>100</v>
      </c>
      <c r="N6929" s="42" t="s">
        <v>1112</v>
      </c>
      <c r="O6929" s="39">
        <v>32000</v>
      </c>
      <c r="P6929" s="39"/>
      <c r="Q6929" s="42"/>
      <c r="R6929" s="44">
        <v>0.125</v>
      </c>
      <c r="S6929" s="44">
        <v>0.05</v>
      </c>
      <c r="T6929" s="39"/>
      <c r="U6929" s="45"/>
      <c r="V6929" s="39">
        <v>3200000</v>
      </c>
      <c r="W6929" s="39">
        <v>400000</v>
      </c>
      <c r="X6929" s="39">
        <v>140000</v>
      </c>
      <c r="Y6929" s="39">
        <v>540000</v>
      </c>
      <c r="Z6929" s="39">
        <v>2660000</v>
      </c>
      <c r="AA6929" s="39" t="s">
        <v>31</v>
      </c>
      <c r="AB6929" s="39" t="s">
        <v>31</v>
      </c>
      <c r="AC6929" s="39">
        <v>1600000</v>
      </c>
      <c r="AD6929" s="39">
        <v>3200000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6919</v>
      </c>
      <c r="C6930" s="40" t="str">
        <f>IF(nota[[#This Row],[ID]]="",C6929,nota[[#This Row],[SUPPLIER]])</f>
        <v>ATALI MAKMUR</v>
      </c>
      <c r="D6930" s="41"/>
      <c r="E6930" s="42"/>
      <c r="F6930" s="42"/>
      <c r="G6930" s="42"/>
      <c r="H6930" s="42"/>
      <c r="I6930" s="41"/>
      <c r="J6930" s="42"/>
      <c r="K6930" s="42" t="s">
        <v>172</v>
      </c>
      <c r="L6930" s="43">
        <v>2</v>
      </c>
      <c r="M6930" s="39">
        <v>100</v>
      </c>
      <c r="N6930" s="42" t="s">
        <v>1112</v>
      </c>
      <c r="O6930" s="39">
        <v>34100</v>
      </c>
      <c r="P6930" s="39"/>
      <c r="Q6930" s="42"/>
      <c r="R6930" s="44">
        <v>0.125</v>
      </c>
      <c r="S6930" s="44">
        <v>0.05</v>
      </c>
      <c r="T6930" s="39"/>
      <c r="U6930" s="45"/>
      <c r="V6930" s="39">
        <v>3410000</v>
      </c>
      <c r="W6930" s="39">
        <v>426250</v>
      </c>
      <c r="X6930" s="39">
        <v>149187.5</v>
      </c>
      <c r="Y6930" s="39">
        <v>575437.5</v>
      </c>
      <c r="Z6930" s="39">
        <v>2834562.5</v>
      </c>
      <c r="AA6930" s="39">
        <v>7193677.5</v>
      </c>
      <c r="AB6930" s="39">
        <v>35435522.5</v>
      </c>
      <c r="AC6930" s="39">
        <v>1705000</v>
      </c>
      <c r="AD6930" s="39">
        <v>3410000</v>
      </c>
      <c r="AE6930" s="39"/>
    </row>
    <row r="6931" spans="1:31" ht="12.75" x14ac:dyDescent="0.25">
      <c r="A6931" s="40" t="str">
        <f>IF(nota[[#This Row],[FAKTUR]]="","",ROW())</f>
        <v/>
      </c>
      <c r="B6931" s="40" t="str">
        <f>IF(nota[[#This Row],[NAMA BARANG]]="","",IF(nota[[#This Row],[ID]]="",B6930,nota[[#This Row],[ID]]))</f>
        <v/>
      </c>
      <c r="C6931" s="40" t="str">
        <f>IF(nota[[#This Row],[ID]]="",C6930,nota[[#This Row],[SUPPLIER]])</f>
        <v>ATALI MAKMUR</v>
      </c>
      <c r="D6931" s="41"/>
      <c r="E6931" s="42"/>
      <c r="F6931" s="42"/>
      <c r="G6931" s="42"/>
      <c r="H6931" s="42"/>
      <c r="I6931" s="41"/>
      <c r="J6931" s="42"/>
      <c r="K6931" s="42"/>
      <c r="L6931" s="43"/>
      <c r="M6931" s="39"/>
      <c r="N6931" s="42"/>
      <c r="O6931" s="39"/>
      <c r="P6931" s="39"/>
      <c r="Q6931" s="42"/>
      <c r="R6931" s="44"/>
      <c r="S6931" s="44"/>
      <c r="T6931" s="39"/>
      <c r="U6931" s="45"/>
      <c r="V6931" s="39" t="s">
        <v>31</v>
      </c>
      <c r="W6931" s="39" t="s">
        <v>31</v>
      </c>
      <c r="X6931" s="39" t="s">
        <v>31</v>
      </c>
      <c r="Y6931" s="39" t="s">
        <v>31</v>
      </c>
      <c r="Z6931" s="39" t="s">
        <v>31</v>
      </c>
      <c r="AA6931" s="39" t="s">
        <v>31</v>
      </c>
      <c r="AB6931" s="39" t="s">
        <v>31</v>
      </c>
      <c r="AC6931" s="39" t="s">
        <v>31</v>
      </c>
      <c r="AD6931" s="39" t="s">
        <v>31</v>
      </c>
      <c r="AE6931" s="39"/>
    </row>
    <row r="6932" spans="1:31" ht="12.75" x14ac:dyDescent="0.25">
      <c r="A6932" s="40">
        <f>IF(nota[[#This Row],[FAKTUR]]="","",ROW())</f>
        <v>6932</v>
      </c>
      <c r="B6932" s="40">
        <f>IF(nota[[#This Row],[NAMA BARANG]]="","",IF(nota[[#This Row],[ID]]="",B6931,nota[[#This Row],[ID]]))</f>
        <v>6932</v>
      </c>
      <c r="C6932" s="40" t="str">
        <f>IF(nota[[#This Row],[ID]]="",C6931,nota[[#This Row],[SUPPLIER]])</f>
        <v>ATALI MAKMUR</v>
      </c>
      <c r="D6932" s="41"/>
      <c r="E6932" s="42" t="s">
        <v>109</v>
      </c>
      <c r="F6932" s="42" t="s">
        <v>58</v>
      </c>
      <c r="G6932" s="42" t="s">
        <v>5526</v>
      </c>
      <c r="H6932" s="42"/>
      <c r="I6932" s="41">
        <v>44853</v>
      </c>
      <c r="J6932" s="42"/>
      <c r="K6932" s="42" t="s">
        <v>164</v>
      </c>
      <c r="L6932" s="43">
        <v>10</v>
      </c>
      <c r="M6932" s="39">
        <v>480</v>
      </c>
      <c r="N6932" s="42" t="s">
        <v>1908</v>
      </c>
      <c r="O6932" s="39">
        <v>36000</v>
      </c>
      <c r="P6932" s="39"/>
      <c r="Q6932" s="42"/>
      <c r="R6932" s="44">
        <v>0.125</v>
      </c>
      <c r="S6932" s="44">
        <v>0.05</v>
      </c>
      <c r="T6932" s="39"/>
      <c r="U6932" s="45"/>
      <c r="V6932" s="39">
        <v>17280000</v>
      </c>
      <c r="W6932" s="39">
        <v>2160000</v>
      </c>
      <c r="X6932" s="39">
        <v>756000</v>
      </c>
      <c r="Y6932" s="39">
        <v>2916000</v>
      </c>
      <c r="Z6932" s="39">
        <v>14364000</v>
      </c>
      <c r="AA6932" s="39" t="s">
        <v>31</v>
      </c>
      <c r="AB6932" s="39" t="s">
        <v>31</v>
      </c>
      <c r="AC6932" s="39">
        <v>1728000</v>
      </c>
      <c r="AD6932" s="39">
        <v>17280000</v>
      </c>
      <c r="AE6932" s="39"/>
    </row>
    <row r="6933" spans="1:31" ht="12.75" x14ac:dyDescent="0.25">
      <c r="A6933" s="40" t="str">
        <f>IF(nota[[#This Row],[FAKTUR]]="","",ROW())</f>
        <v/>
      </c>
      <c r="B6933" s="40">
        <f>IF(nota[[#This Row],[NAMA BARANG]]="","",IF(nota[[#This Row],[ID]]="",B6932,nota[[#This Row],[ID]]))</f>
        <v>6932</v>
      </c>
      <c r="C6933" s="40" t="str">
        <f>IF(nota[[#This Row],[ID]]="",C6932,nota[[#This Row],[SUPPLIER]])</f>
        <v>ATALI MAKMUR</v>
      </c>
      <c r="D6933" s="41"/>
      <c r="E6933" s="42"/>
      <c r="F6933" s="42"/>
      <c r="G6933" s="42"/>
      <c r="H6933" s="42"/>
      <c r="I6933" s="41"/>
      <c r="J6933" s="42"/>
      <c r="K6933" s="42" t="s">
        <v>2568</v>
      </c>
      <c r="L6933" s="43" t="s">
        <v>31</v>
      </c>
      <c r="M6933" s="39">
        <v>20</v>
      </c>
      <c r="N6933" s="42" t="s">
        <v>1908</v>
      </c>
      <c r="O6933" s="39">
        <v>12600</v>
      </c>
      <c r="P6933" s="39"/>
      <c r="Q6933" s="42"/>
      <c r="R6933" s="44">
        <v>0.1</v>
      </c>
      <c r="S6933" s="44">
        <v>0.05</v>
      </c>
      <c r="T6933" s="39">
        <v>215460</v>
      </c>
      <c r="U6933" s="45" t="s">
        <v>5527</v>
      </c>
      <c r="V6933" s="39">
        <v>252000</v>
      </c>
      <c r="W6933" s="39">
        <v>25200</v>
      </c>
      <c r="X6933" s="39">
        <v>11340</v>
      </c>
      <c r="Y6933" s="39">
        <v>36540</v>
      </c>
      <c r="Z6933" s="39">
        <v>215460</v>
      </c>
      <c r="AA6933" s="39">
        <v>3168000</v>
      </c>
      <c r="AB6933" s="39">
        <v>14364000</v>
      </c>
      <c r="AC6933" s="39">
        <v>252000</v>
      </c>
      <c r="AD6933" s="39">
        <v>252000</v>
      </c>
      <c r="AE6933" s="39"/>
    </row>
    <row r="6934" spans="1:31" ht="12.75" x14ac:dyDescent="0.25">
      <c r="A6934" s="40" t="str">
        <f>IF(nota[[#This Row],[FAKTUR]]="","",ROW())</f>
        <v/>
      </c>
      <c r="B6934" s="40" t="str">
        <f>IF(nota[[#This Row],[NAMA BARANG]]="","",IF(nota[[#This Row],[ID]]="",B6933,nota[[#This Row],[ID]]))</f>
        <v/>
      </c>
      <c r="C6934" s="40" t="str">
        <f>IF(nota[[#This Row],[ID]]="",C6933,nota[[#This Row],[SUPPLIER]])</f>
        <v>ATALI MAKMUR</v>
      </c>
      <c r="D6934" s="41"/>
      <c r="E6934" s="42"/>
      <c r="F6934" s="42"/>
      <c r="G6934" s="42"/>
      <c r="H6934" s="42"/>
      <c r="I6934" s="41"/>
      <c r="J6934" s="42"/>
      <c r="K6934" s="42"/>
      <c r="L6934" s="43"/>
      <c r="M6934" s="39"/>
      <c r="N6934" s="42"/>
      <c r="O6934" s="39"/>
      <c r="P6934" s="39"/>
      <c r="Q6934" s="42"/>
      <c r="R6934" s="44"/>
      <c r="S6934" s="44"/>
      <c r="T6934" s="39"/>
      <c r="U6934" s="45"/>
      <c r="V6934" s="39" t="s">
        <v>31</v>
      </c>
      <c r="W6934" s="39" t="s">
        <v>31</v>
      </c>
      <c r="X6934" s="39" t="s">
        <v>31</v>
      </c>
      <c r="Y6934" s="39" t="s">
        <v>31</v>
      </c>
      <c r="Z6934" s="39" t="s">
        <v>31</v>
      </c>
      <c r="AA6934" s="39" t="s">
        <v>31</v>
      </c>
      <c r="AB6934" s="39" t="s">
        <v>31</v>
      </c>
      <c r="AC6934" s="39" t="s">
        <v>31</v>
      </c>
      <c r="AD6934" s="39" t="s">
        <v>31</v>
      </c>
      <c r="AE6934" s="39"/>
    </row>
    <row r="6935" spans="1:31" ht="12.75" x14ac:dyDescent="0.25">
      <c r="A6935" s="40">
        <f>IF(nota[[#This Row],[FAKTUR]]="","",ROW())</f>
        <v>6935</v>
      </c>
      <c r="B6935" s="40">
        <f>IF(nota[[#This Row],[NAMA BARANG]]="","",IF(nota[[#This Row],[ID]]="",B6934,nota[[#This Row],[ID]]))</f>
        <v>6935</v>
      </c>
      <c r="C6935" s="40" t="str">
        <f>IF(nota[[#This Row],[ID]]="",C6934,nota[[#This Row],[SUPPLIER]])</f>
        <v>ATALI MAKMUR</v>
      </c>
      <c r="D6935" s="41"/>
      <c r="E6935" s="42" t="s">
        <v>109</v>
      </c>
      <c r="F6935" s="42" t="s">
        <v>58</v>
      </c>
      <c r="G6935" s="42" t="s">
        <v>5528</v>
      </c>
      <c r="H6935" s="42"/>
      <c r="I6935" s="41">
        <v>44854</v>
      </c>
      <c r="J6935" s="42"/>
      <c r="K6935" s="42" t="s">
        <v>1637</v>
      </c>
      <c r="L6935" s="43">
        <v>1</v>
      </c>
      <c r="M6935" s="39">
        <v>36</v>
      </c>
      <c r="N6935" s="42" t="s">
        <v>1908</v>
      </c>
      <c r="O6935" s="39">
        <v>41400</v>
      </c>
      <c r="P6935" s="39"/>
      <c r="Q6935" s="42"/>
      <c r="R6935" s="44">
        <v>0.125</v>
      </c>
      <c r="S6935" s="44">
        <v>0.05</v>
      </c>
      <c r="T6935" s="39"/>
      <c r="U6935" s="45"/>
      <c r="V6935" s="39">
        <v>1490400</v>
      </c>
      <c r="W6935" s="39">
        <v>186300</v>
      </c>
      <c r="X6935" s="39">
        <v>65205</v>
      </c>
      <c r="Y6935" s="39">
        <v>251505</v>
      </c>
      <c r="Z6935" s="39">
        <v>1238895</v>
      </c>
      <c r="AA6935" s="39" t="s">
        <v>31</v>
      </c>
      <c r="AB6935" s="39" t="s">
        <v>31</v>
      </c>
      <c r="AC6935" s="39">
        <v>1490400</v>
      </c>
      <c r="AD6935" s="39">
        <v>1490400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6935</v>
      </c>
      <c r="C6936" s="40" t="str">
        <f>IF(nota[[#This Row],[ID]]="",C6935,nota[[#This Row],[SUPPLIER]])</f>
        <v>ATALI MAKMUR</v>
      </c>
      <c r="D6936" s="41"/>
      <c r="E6936" s="42"/>
      <c r="F6936" s="42"/>
      <c r="G6936" s="42"/>
      <c r="H6936" s="42"/>
      <c r="I6936" s="41"/>
      <c r="J6936" s="42"/>
      <c r="K6936" s="42" t="s">
        <v>1799</v>
      </c>
      <c r="L6936" s="43">
        <v>2</v>
      </c>
      <c r="M6936" s="39">
        <v>288</v>
      </c>
      <c r="N6936" s="42" t="s">
        <v>1908</v>
      </c>
      <c r="O6936" s="39">
        <v>14100</v>
      </c>
      <c r="P6936" s="39"/>
      <c r="Q6936" s="42"/>
      <c r="R6936" s="44">
        <v>0.125</v>
      </c>
      <c r="S6936" s="44">
        <v>0.05</v>
      </c>
      <c r="T6936" s="39"/>
      <c r="U6936" s="45"/>
      <c r="V6936" s="39">
        <v>4060800</v>
      </c>
      <c r="W6936" s="39">
        <v>507600</v>
      </c>
      <c r="X6936" s="39">
        <v>177660</v>
      </c>
      <c r="Y6936" s="39">
        <v>685260</v>
      </c>
      <c r="Z6936" s="39">
        <v>3375540</v>
      </c>
      <c r="AA6936" s="39" t="s">
        <v>31</v>
      </c>
      <c r="AB6936" s="39" t="s">
        <v>31</v>
      </c>
      <c r="AC6936" s="39">
        <v>2030400</v>
      </c>
      <c r="AD6936" s="39">
        <v>4060800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6935</v>
      </c>
      <c r="C6937" s="40" t="str">
        <f>IF(nota[[#This Row],[ID]]="",C6936,nota[[#This Row],[SUPPLIER]])</f>
        <v>ATALI MAKMUR</v>
      </c>
      <c r="D6937" s="41"/>
      <c r="E6937" s="42"/>
      <c r="F6937" s="42"/>
      <c r="G6937" s="42"/>
      <c r="H6937" s="42"/>
      <c r="I6937" s="41"/>
      <c r="J6937" s="42"/>
      <c r="K6937" s="42" t="s">
        <v>147</v>
      </c>
      <c r="L6937" s="43">
        <v>5</v>
      </c>
      <c r="M6937" s="39">
        <v>150</v>
      </c>
      <c r="N6937" s="42" t="s">
        <v>3090</v>
      </c>
      <c r="O6937" s="39">
        <v>104400</v>
      </c>
      <c r="P6937" s="39"/>
      <c r="Q6937" s="42"/>
      <c r="R6937" s="44">
        <v>0.125</v>
      </c>
      <c r="S6937" s="44">
        <v>0.05</v>
      </c>
      <c r="T6937" s="39"/>
      <c r="U6937" s="45"/>
      <c r="V6937" s="39">
        <v>15660000</v>
      </c>
      <c r="W6937" s="39">
        <v>1957500</v>
      </c>
      <c r="X6937" s="39">
        <v>685125</v>
      </c>
      <c r="Y6937" s="39">
        <v>2642625</v>
      </c>
      <c r="Z6937" s="39">
        <v>13017375</v>
      </c>
      <c r="AA6937" s="39">
        <v>3579390</v>
      </c>
      <c r="AB6937" s="39">
        <v>17631810</v>
      </c>
      <c r="AC6937" s="39">
        <v>3132000</v>
      </c>
      <c r="AD6937" s="39">
        <v>15660000</v>
      </c>
      <c r="AE6937" s="39"/>
    </row>
    <row r="6938" spans="1:31" ht="12.75" x14ac:dyDescent="0.25">
      <c r="A6938" s="40" t="str">
        <f>IF(nota[[#This Row],[FAKTUR]]="","",ROW())</f>
        <v/>
      </c>
      <c r="B6938" s="40" t="str">
        <f>IF(nota[[#This Row],[NAMA BARANG]]="","",IF(nota[[#This Row],[ID]]="",B6937,nota[[#This Row],[ID]]))</f>
        <v/>
      </c>
      <c r="C6938" s="40" t="str">
        <f>IF(nota[[#This Row],[ID]]="",C6937,nota[[#This Row],[SUPPLIER]])</f>
        <v>ATALI MAKMUR</v>
      </c>
      <c r="D6938" s="41"/>
      <c r="E6938" s="42"/>
      <c r="F6938" s="42"/>
      <c r="G6938" s="42"/>
      <c r="H6938" s="42"/>
      <c r="I6938" s="41"/>
      <c r="J6938" s="42"/>
      <c r="K6938" s="42"/>
      <c r="L6938" s="43"/>
      <c r="M6938" s="39"/>
      <c r="N6938" s="42"/>
      <c r="O6938" s="39"/>
      <c r="P6938" s="39"/>
      <c r="Q6938" s="42"/>
      <c r="R6938" s="44"/>
      <c r="S6938" s="44"/>
      <c r="T6938" s="39"/>
      <c r="U6938" s="45"/>
      <c r="V6938" s="39" t="s">
        <v>31</v>
      </c>
      <c r="W6938" s="39" t="s">
        <v>31</v>
      </c>
      <c r="X6938" s="39" t="s">
        <v>31</v>
      </c>
      <c r="Y6938" s="39" t="s">
        <v>31</v>
      </c>
      <c r="Z6938" s="39" t="s">
        <v>31</v>
      </c>
      <c r="AA6938" s="39" t="s">
        <v>31</v>
      </c>
      <c r="AB6938" s="39" t="s">
        <v>31</v>
      </c>
      <c r="AC6938" s="39" t="s">
        <v>31</v>
      </c>
      <c r="AD6938" s="39" t="s">
        <v>31</v>
      </c>
      <c r="AE6938" s="39"/>
    </row>
    <row r="6939" spans="1:31" ht="12.75" x14ac:dyDescent="0.25">
      <c r="A6939" s="40">
        <f>IF(nota[[#This Row],[FAKTUR]]="","",ROW())</f>
        <v>6939</v>
      </c>
      <c r="B6939" s="40">
        <f>IF(nota[[#This Row],[NAMA BARANG]]="","",IF(nota[[#This Row],[ID]]="",B6938,nota[[#This Row],[ID]]))</f>
        <v>6939</v>
      </c>
      <c r="C6939" s="40" t="str">
        <f>IF(nota[[#This Row],[ID]]="",C6938,nota[[#This Row],[SUPPLIER]])</f>
        <v>KALINDO SUKSES</v>
      </c>
      <c r="D6939" s="41">
        <v>44858</v>
      </c>
      <c r="E6939" s="42" t="s">
        <v>549</v>
      </c>
      <c r="F6939" s="42" t="s">
        <v>58</v>
      </c>
      <c r="G6939" s="42" t="s">
        <v>5529</v>
      </c>
      <c r="H6939" s="42"/>
      <c r="I6939" s="41">
        <v>44855</v>
      </c>
      <c r="J6939" s="42"/>
      <c r="K6939" s="42" t="s">
        <v>552</v>
      </c>
      <c r="L6939" s="43">
        <v>1</v>
      </c>
      <c r="M6939" s="39">
        <v>60</v>
      </c>
      <c r="N6939" s="42" t="s">
        <v>511</v>
      </c>
      <c r="O6939" s="39">
        <v>74000</v>
      </c>
      <c r="P6939" s="39"/>
      <c r="Q6939" s="42" t="s">
        <v>4569</v>
      </c>
      <c r="R6939" s="44">
        <v>0.125</v>
      </c>
      <c r="S6939" s="44">
        <v>0.05</v>
      </c>
      <c r="T6939" s="39"/>
      <c r="U6939" s="45"/>
      <c r="V6939" s="39">
        <v>4440000</v>
      </c>
      <c r="W6939" s="39">
        <v>555000</v>
      </c>
      <c r="X6939" s="39">
        <v>194250</v>
      </c>
      <c r="Y6939" s="39">
        <v>749250</v>
      </c>
      <c r="Z6939" s="39">
        <v>3690750</v>
      </c>
      <c r="AA6939" s="39" t="s">
        <v>31</v>
      </c>
      <c r="AB6939" s="39" t="s">
        <v>31</v>
      </c>
      <c r="AC6939" s="39">
        <v>4440000</v>
      </c>
      <c r="AD6939" s="39">
        <v>4440000</v>
      </c>
      <c r="AE6939" s="39"/>
    </row>
    <row r="6940" spans="1:31" ht="12.75" x14ac:dyDescent="0.25">
      <c r="A6940" s="40" t="str">
        <f>IF(nota[[#This Row],[FAKTUR]]="","",ROW())</f>
        <v/>
      </c>
      <c r="B6940" s="40">
        <f>IF(nota[[#This Row],[NAMA BARANG]]="","",IF(nota[[#This Row],[ID]]="",B6939,nota[[#This Row],[ID]]))</f>
        <v>6939</v>
      </c>
      <c r="C6940" s="40" t="str">
        <f>IF(nota[[#This Row],[ID]]="",C6939,nota[[#This Row],[SUPPLIER]])</f>
        <v>KALINDO SUKSES</v>
      </c>
      <c r="D6940" s="41"/>
      <c r="E6940" s="42"/>
      <c r="F6940" s="42"/>
      <c r="G6940" s="42"/>
      <c r="H6940" s="42"/>
      <c r="I6940" s="41"/>
      <c r="J6940" s="42"/>
      <c r="K6940" s="42" t="s">
        <v>588</v>
      </c>
      <c r="L6940" s="43">
        <v>1</v>
      </c>
      <c r="M6940" s="39">
        <v>120</v>
      </c>
      <c r="N6940" s="42" t="s">
        <v>511</v>
      </c>
      <c r="O6940" s="39">
        <v>47000</v>
      </c>
      <c r="P6940" s="39"/>
      <c r="Q6940" s="42" t="s">
        <v>3845</v>
      </c>
      <c r="R6940" s="44">
        <v>0.125</v>
      </c>
      <c r="S6940" s="44">
        <v>0.05</v>
      </c>
      <c r="T6940" s="39"/>
      <c r="U6940" s="45"/>
      <c r="V6940" s="39">
        <v>5640000</v>
      </c>
      <c r="W6940" s="39">
        <v>705000</v>
      </c>
      <c r="X6940" s="39">
        <v>246750</v>
      </c>
      <c r="Y6940" s="39">
        <v>951750</v>
      </c>
      <c r="Z6940" s="39">
        <v>4688250</v>
      </c>
      <c r="AA6940" s="39">
        <v>1701000</v>
      </c>
      <c r="AB6940" s="39">
        <v>8379000</v>
      </c>
      <c r="AC6940" s="39">
        <v>5640000</v>
      </c>
      <c r="AD6940" s="39">
        <v>5640000</v>
      </c>
      <c r="AE6940" s="39"/>
    </row>
    <row r="6941" spans="1:31" ht="12.75" x14ac:dyDescent="0.25">
      <c r="A6941" s="40" t="str">
        <f>IF(nota[[#This Row],[FAKTUR]]="","",ROW())</f>
        <v/>
      </c>
      <c r="B6941" s="40" t="str">
        <f>IF(nota[[#This Row],[NAMA BARANG]]="","",IF(nota[[#This Row],[ID]]="",B6940,nota[[#This Row],[ID]]))</f>
        <v/>
      </c>
      <c r="C6941" s="40" t="str">
        <f>IF(nota[[#This Row],[ID]]="",C6940,nota[[#This Row],[SUPPLIER]])</f>
        <v>KALINDO SUKSES</v>
      </c>
      <c r="D6941" s="41"/>
      <c r="E6941" s="42"/>
      <c r="F6941" s="42"/>
      <c r="G6941" s="42"/>
      <c r="H6941" s="42"/>
      <c r="I6941" s="41"/>
      <c r="J6941" s="42"/>
      <c r="K6941" s="42"/>
      <c r="L6941" s="43"/>
      <c r="M6941" s="39"/>
      <c r="N6941" s="42"/>
      <c r="O6941" s="39"/>
      <c r="P6941" s="39"/>
      <c r="Q6941" s="42"/>
      <c r="R6941" s="44"/>
      <c r="S6941" s="44"/>
      <c r="T6941" s="39"/>
      <c r="U6941" s="45"/>
      <c r="V6941" s="39" t="s">
        <v>31</v>
      </c>
      <c r="W6941" s="39" t="s">
        <v>31</v>
      </c>
      <c r="X6941" s="39" t="s">
        <v>31</v>
      </c>
      <c r="Y6941" s="39" t="s">
        <v>31</v>
      </c>
      <c r="Z6941" s="39" t="s">
        <v>31</v>
      </c>
      <c r="AA6941" s="39" t="s">
        <v>31</v>
      </c>
      <c r="AB6941" s="39" t="s">
        <v>31</v>
      </c>
      <c r="AC6941" s="39" t="s">
        <v>31</v>
      </c>
      <c r="AD6941" s="39" t="s">
        <v>31</v>
      </c>
      <c r="AE6941" s="39"/>
    </row>
    <row r="6942" spans="1:31" ht="12.75" x14ac:dyDescent="0.25">
      <c r="A6942" s="40">
        <f>IF(nota[[#This Row],[FAKTUR]]="","",ROW())</f>
        <v>6942</v>
      </c>
      <c r="B6942" s="40">
        <f>IF(nota[[#This Row],[NAMA BARANG]]="","",IF(nota[[#This Row],[ID]]="",B6941,nota[[#This Row],[ID]]))</f>
        <v>6942</v>
      </c>
      <c r="C6942" s="40" t="str">
        <f>IF(nota[[#This Row],[ID]]="",C6941,nota[[#This Row],[SUPPLIER]])</f>
        <v>ATALI MAKMUR</v>
      </c>
      <c r="D6942" s="41"/>
      <c r="E6942" s="42" t="s">
        <v>109</v>
      </c>
      <c r="F6942" s="42" t="s">
        <v>58</v>
      </c>
      <c r="G6942" s="42" t="s">
        <v>5530</v>
      </c>
      <c r="H6942" s="42"/>
      <c r="I6942" s="41">
        <v>44855</v>
      </c>
      <c r="J6942" s="42"/>
      <c r="K6942" s="42" t="s">
        <v>736</v>
      </c>
      <c r="L6942" s="43">
        <v>3</v>
      </c>
      <c r="M6942" s="39">
        <v>150</v>
      </c>
      <c r="N6942" s="42" t="s">
        <v>1112</v>
      </c>
      <c r="O6942" s="39">
        <v>32000</v>
      </c>
      <c r="P6942" s="39"/>
      <c r="Q6942" s="42" t="s">
        <v>4189</v>
      </c>
      <c r="R6942" s="44">
        <v>0.125</v>
      </c>
      <c r="S6942" s="44">
        <v>0.05</v>
      </c>
      <c r="T6942" s="39"/>
      <c r="U6942" s="45"/>
      <c r="V6942" s="39">
        <v>4800000</v>
      </c>
      <c r="W6942" s="39">
        <v>600000</v>
      </c>
      <c r="X6942" s="39">
        <v>210000</v>
      </c>
      <c r="Y6942" s="39">
        <v>810000</v>
      </c>
      <c r="Z6942" s="39">
        <v>3990000</v>
      </c>
      <c r="AA6942" s="39" t="s">
        <v>31</v>
      </c>
      <c r="AB6942" s="39" t="s">
        <v>31</v>
      </c>
      <c r="AC6942" s="39">
        <v>1600000</v>
      </c>
      <c r="AD6942" s="39">
        <v>4800000</v>
      </c>
      <c r="AE6942" s="39"/>
    </row>
    <row r="6943" spans="1:31" ht="12.75" x14ac:dyDescent="0.25">
      <c r="A6943" s="40" t="str">
        <f>IF(nota[[#This Row],[FAKTUR]]="","",ROW())</f>
        <v/>
      </c>
      <c r="B6943" s="40">
        <f>IF(nota[[#This Row],[NAMA BARANG]]="","",IF(nota[[#This Row],[ID]]="",B6942,nota[[#This Row],[ID]]))</f>
        <v>6942</v>
      </c>
      <c r="C6943" s="40" t="str">
        <f>IF(nota[[#This Row],[ID]]="",C6942,nota[[#This Row],[SUPPLIER]])</f>
        <v>ATALI MAKMUR</v>
      </c>
      <c r="D6943" s="41"/>
      <c r="E6943" s="42"/>
      <c r="F6943" s="42"/>
      <c r="G6943" s="42"/>
      <c r="H6943" s="42"/>
      <c r="I6943" s="41"/>
      <c r="J6943" s="42"/>
      <c r="K6943" s="42" t="s">
        <v>172</v>
      </c>
      <c r="L6943" s="43">
        <v>3</v>
      </c>
      <c r="M6943" s="39">
        <v>150</v>
      </c>
      <c r="N6943" s="42" t="s">
        <v>1112</v>
      </c>
      <c r="O6943" s="39">
        <v>34100</v>
      </c>
      <c r="P6943" s="39"/>
      <c r="Q6943" s="42" t="s">
        <v>4141</v>
      </c>
      <c r="R6943" s="44">
        <v>0.125</v>
      </c>
      <c r="S6943" s="44">
        <v>0.05</v>
      </c>
      <c r="T6943" s="39"/>
      <c r="U6943" s="45"/>
      <c r="V6943" s="39">
        <v>5115000</v>
      </c>
      <c r="W6943" s="39">
        <v>639375</v>
      </c>
      <c r="X6943" s="39">
        <v>223781.25</v>
      </c>
      <c r="Y6943" s="39">
        <v>863156.25</v>
      </c>
      <c r="Z6943" s="39">
        <v>4251843.75</v>
      </c>
      <c r="AA6943" s="39">
        <v>1673156.25</v>
      </c>
      <c r="AB6943" s="39">
        <v>8241843.75</v>
      </c>
      <c r="AC6943" s="39">
        <v>1705000</v>
      </c>
      <c r="AD6943" s="39">
        <v>5115000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ATALI MAKMUR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PUTRA SURYA MANDIRI</v>
      </c>
      <c r="D6945" s="41"/>
      <c r="E6945" s="42" t="s">
        <v>3697</v>
      </c>
      <c r="F6945" s="42" t="s">
        <v>28</v>
      </c>
      <c r="G6945" s="42" t="s">
        <v>5531</v>
      </c>
      <c r="H6945" s="42"/>
      <c r="I6945" s="41">
        <v>44854</v>
      </c>
      <c r="J6945" s="42"/>
      <c r="K6945" s="42" t="s">
        <v>5532</v>
      </c>
      <c r="L6945" s="43">
        <v>2</v>
      </c>
      <c r="M6945" s="39">
        <v>100</v>
      </c>
      <c r="N6945" s="42" t="s">
        <v>3702</v>
      </c>
      <c r="O6945" s="39">
        <v>125000</v>
      </c>
      <c r="P6945" s="39"/>
      <c r="Q6945" s="42" t="s">
        <v>3703</v>
      </c>
      <c r="R6945" s="44">
        <v>0.2</v>
      </c>
      <c r="S6945" s="44"/>
      <c r="T6945" s="39"/>
      <c r="U6945" s="45"/>
      <c r="V6945" s="39">
        <v>12500000</v>
      </c>
      <c r="W6945" s="39">
        <v>2500000</v>
      </c>
      <c r="X6945" s="39">
        <v>0</v>
      </c>
      <c r="Y6945" s="39">
        <v>2500000</v>
      </c>
      <c r="Z6945" s="39">
        <v>10000000</v>
      </c>
      <c r="AA6945" s="39" t="s">
        <v>31</v>
      </c>
      <c r="AB6945" s="39" t="s">
        <v>31</v>
      </c>
      <c r="AC6945" s="39">
        <v>6250000</v>
      </c>
      <c r="AD6945" s="39">
        <v>12500000</v>
      </c>
      <c r="AE6945" s="39"/>
    </row>
    <row r="6946" spans="1:31" ht="12.75" x14ac:dyDescent="0.25">
      <c r="A6946" s="40" t="str">
        <f>IF(nota[[#This Row],[FAKTUR]]="","",ROW())</f>
        <v/>
      </c>
      <c r="B6946" s="40">
        <f>IF(nota[[#This Row],[NAMA BARANG]]="","",IF(nota[[#This Row],[ID]]="",B6945,nota[[#This Row],[ID]]))</f>
        <v>6945</v>
      </c>
      <c r="C6946" s="40" t="str">
        <f>IF(nota[[#This Row],[ID]]="",C6945,nota[[#This Row],[SUPPLIER]])</f>
        <v>PUTRA SURYA MANDIRI</v>
      </c>
      <c r="D6946" s="41"/>
      <c r="E6946" s="42"/>
      <c r="F6946" s="42"/>
      <c r="G6946" s="42"/>
      <c r="H6946" s="42"/>
      <c r="I6946" s="41"/>
      <c r="J6946" s="42"/>
      <c r="K6946" s="42" t="s">
        <v>3701</v>
      </c>
      <c r="L6946" s="43">
        <v>2</v>
      </c>
      <c r="M6946" s="39">
        <v>100</v>
      </c>
      <c r="N6946" s="42" t="s">
        <v>3702</v>
      </c>
      <c r="O6946" s="39">
        <v>125000</v>
      </c>
      <c r="P6946" s="39"/>
      <c r="Q6946" s="42" t="s">
        <v>3703</v>
      </c>
      <c r="R6946" s="44">
        <v>0.2</v>
      </c>
      <c r="S6946" s="44"/>
      <c r="T6946" s="39"/>
      <c r="U6946" s="45"/>
      <c r="V6946" s="39">
        <v>12500000</v>
      </c>
      <c r="W6946" s="39">
        <v>2500000</v>
      </c>
      <c r="X6946" s="39">
        <v>0</v>
      </c>
      <c r="Y6946" s="39">
        <v>2500000</v>
      </c>
      <c r="Z6946" s="39">
        <v>10000000</v>
      </c>
      <c r="AA6946" s="39" t="s">
        <v>31</v>
      </c>
      <c r="AB6946" s="39" t="s">
        <v>31</v>
      </c>
      <c r="AC6946" s="39">
        <v>6250000</v>
      </c>
      <c r="AD6946" s="39">
        <v>12500000</v>
      </c>
      <c r="AE6946" s="39"/>
    </row>
    <row r="6947" spans="1:31" ht="12.75" x14ac:dyDescent="0.25">
      <c r="A6947" s="40" t="str">
        <f>IF(nota[[#This Row],[FAKTUR]]="","",ROW())</f>
        <v/>
      </c>
      <c r="B6947" s="40">
        <f>IF(nota[[#This Row],[NAMA BARANG]]="","",IF(nota[[#This Row],[ID]]="",B6946,nota[[#This Row],[ID]]))</f>
        <v>6945</v>
      </c>
      <c r="C6947" s="40" t="str">
        <f>IF(nota[[#This Row],[ID]]="",C6946,nota[[#This Row],[SUPPLIER]])</f>
        <v>PUTRA SURYA MANDIRI</v>
      </c>
      <c r="D6947" s="41"/>
      <c r="E6947" s="42"/>
      <c r="F6947" s="42"/>
      <c r="G6947" s="42"/>
      <c r="H6947" s="42"/>
      <c r="I6947" s="41"/>
      <c r="J6947" s="42"/>
      <c r="K6947" s="42" t="s">
        <v>5533</v>
      </c>
      <c r="L6947" s="43">
        <v>1</v>
      </c>
      <c r="M6947" s="39">
        <v>280</v>
      </c>
      <c r="N6947" s="42" t="s">
        <v>1568</v>
      </c>
      <c r="O6947" s="39">
        <v>17000</v>
      </c>
      <c r="P6947" s="39"/>
      <c r="Q6947" s="42" t="s">
        <v>3700</v>
      </c>
      <c r="R6947" s="44">
        <v>0.2</v>
      </c>
      <c r="S6947" s="44"/>
      <c r="T6947" s="39"/>
      <c r="U6947" s="45"/>
      <c r="V6947" s="39">
        <v>4760000</v>
      </c>
      <c r="W6947" s="39">
        <v>952000</v>
      </c>
      <c r="X6947" s="39">
        <v>0</v>
      </c>
      <c r="Y6947" s="39">
        <v>952000</v>
      </c>
      <c r="Z6947" s="39">
        <v>3808000</v>
      </c>
      <c r="AA6947" s="39" t="s">
        <v>31</v>
      </c>
      <c r="AB6947" s="39" t="s">
        <v>31</v>
      </c>
      <c r="AC6947" s="39">
        <v>4760000</v>
      </c>
      <c r="AD6947" s="39">
        <v>4760000</v>
      </c>
      <c r="AE6947" s="39"/>
    </row>
    <row r="6948" spans="1:31" ht="12.75" x14ac:dyDescent="0.25">
      <c r="A6948" s="40" t="str">
        <f>IF(nota[[#This Row],[FAKTUR]]="","",ROW())</f>
        <v/>
      </c>
      <c r="B6948" s="40">
        <f>IF(nota[[#This Row],[NAMA BARANG]]="","",IF(nota[[#This Row],[ID]]="",B6947,nota[[#This Row],[ID]]))</f>
        <v>6945</v>
      </c>
      <c r="C6948" s="40" t="str">
        <f>IF(nota[[#This Row],[ID]]="",C6947,nota[[#This Row],[SUPPLIER]])</f>
        <v>PUTRA SURYA MANDIRI</v>
      </c>
      <c r="D6948" s="41"/>
      <c r="E6948" s="42"/>
      <c r="F6948" s="42"/>
      <c r="G6948" s="42"/>
      <c r="H6948" s="42"/>
      <c r="I6948" s="41"/>
      <c r="J6948" s="42"/>
      <c r="K6948" s="42" t="s">
        <v>5534</v>
      </c>
      <c r="L6948" s="43">
        <v>1</v>
      </c>
      <c r="M6948" s="39">
        <v>120</v>
      </c>
      <c r="N6948" s="42" t="s">
        <v>2004</v>
      </c>
      <c r="O6948" s="39">
        <v>29500</v>
      </c>
      <c r="P6948" s="39"/>
      <c r="Q6948" s="42" t="s">
        <v>5455</v>
      </c>
      <c r="R6948" s="44">
        <v>0.2</v>
      </c>
      <c r="S6948" s="44"/>
      <c r="T6948" s="39"/>
      <c r="U6948" s="45"/>
      <c r="V6948" s="39">
        <v>3540000</v>
      </c>
      <c r="W6948" s="39">
        <v>708000</v>
      </c>
      <c r="X6948" s="39">
        <v>0</v>
      </c>
      <c r="Y6948" s="39">
        <v>708000</v>
      </c>
      <c r="Z6948" s="39">
        <v>2832000</v>
      </c>
      <c r="AA6948" s="39">
        <v>6660000</v>
      </c>
      <c r="AB6948" s="39">
        <v>26640000</v>
      </c>
      <c r="AC6948" s="39">
        <v>3540000</v>
      </c>
      <c r="AD6948" s="39">
        <v>3540000</v>
      </c>
      <c r="AE6948" s="39"/>
    </row>
    <row r="6949" spans="1:31" ht="12.75" x14ac:dyDescent="0.25">
      <c r="A6949" s="40" t="str">
        <f>IF(nota[[#This Row],[FAKTUR]]="","",ROW())</f>
        <v/>
      </c>
      <c r="B6949" s="40" t="str">
        <f>IF(nota[[#This Row],[NAMA BARANG]]="","",IF(nota[[#This Row],[ID]]="",B6948,nota[[#This Row],[ID]]))</f>
        <v/>
      </c>
      <c r="C6949" s="40" t="str">
        <f>IF(nota[[#This Row],[ID]]="",C6948,nota[[#This Row],[SUPPLIER]])</f>
        <v>PUTRA SURYA MANDIRI</v>
      </c>
      <c r="D6949" s="41"/>
      <c r="E6949" s="42"/>
      <c r="F6949" s="42"/>
      <c r="G6949" s="42"/>
      <c r="H6949" s="42"/>
      <c r="I6949" s="41"/>
      <c r="J6949" s="42"/>
      <c r="K6949" s="42"/>
      <c r="L6949" s="43"/>
      <c r="M6949" s="39"/>
      <c r="N6949" s="42"/>
      <c r="O6949" s="39"/>
      <c r="P6949" s="39"/>
      <c r="Q6949" s="42"/>
      <c r="R6949" s="44"/>
      <c r="S6949" s="44"/>
      <c r="T6949" s="39"/>
      <c r="U6949" s="45"/>
      <c r="V6949" s="39" t="s">
        <v>31</v>
      </c>
      <c r="W6949" s="39" t="s">
        <v>31</v>
      </c>
      <c r="X6949" s="39" t="s">
        <v>31</v>
      </c>
      <c r="Y6949" s="39" t="s">
        <v>31</v>
      </c>
      <c r="Z6949" s="39" t="s">
        <v>31</v>
      </c>
      <c r="AA6949" s="39" t="s">
        <v>31</v>
      </c>
      <c r="AB6949" s="39" t="s">
        <v>31</v>
      </c>
      <c r="AC6949" s="39" t="s">
        <v>31</v>
      </c>
      <c r="AD6949" s="39" t="s">
        <v>31</v>
      </c>
      <c r="AE6949" s="39"/>
    </row>
    <row r="6950" spans="1:31" ht="12.75" x14ac:dyDescent="0.25">
      <c r="A6950" s="40">
        <f>IF(nota[[#This Row],[FAKTUR]]="","",ROW())</f>
        <v>6950</v>
      </c>
      <c r="B6950" s="40">
        <f>IF(nota[[#This Row],[NAMA BARANG]]="","",IF(nota[[#This Row],[ID]]="",B6949,nota[[#This Row],[ID]]))</f>
        <v>6950</v>
      </c>
      <c r="C6950" s="40" t="str">
        <f>IF(nota[[#This Row],[ID]]="",C6949,nota[[#This Row],[SUPPLIER]])</f>
        <v>GRAFINDO</v>
      </c>
      <c r="D6950" s="41"/>
      <c r="E6950" s="42" t="s">
        <v>34</v>
      </c>
      <c r="F6950" s="42" t="s">
        <v>28</v>
      </c>
      <c r="G6950" s="42" t="s">
        <v>5535</v>
      </c>
      <c r="H6950" s="42"/>
      <c r="I6950" s="41">
        <v>44854</v>
      </c>
      <c r="J6950" s="42"/>
      <c r="K6950" s="42" t="s">
        <v>5405</v>
      </c>
      <c r="L6950" s="43">
        <v>9</v>
      </c>
      <c r="M6950" s="39">
        <v>450</v>
      </c>
      <c r="N6950" s="42" t="s">
        <v>192</v>
      </c>
      <c r="O6950" s="39">
        <v>17500</v>
      </c>
      <c r="P6950" s="39"/>
      <c r="Q6950" s="42" t="s">
        <v>4138</v>
      </c>
      <c r="R6950" s="44"/>
      <c r="S6950" s="44"/>
      <c r="T6950" s="39"/>
      <c r="U6950" s="45"/>
      <c r="V6950" s="39">
        <v>7875000</v>
      </c>
      <c r="W6950" s="39">
        <v>0</v>
      </c>
      <c r="X6950" s="39">
        <v>0</v>
      </c>
      <c r="Y6950" s="39">
        <v>0</v>
      </c>
      <c r="Z6950" s="39">
        <v>7875000</v>
      </c>
      <c r="AA6950" s="39">
        <v>0</v>
      </c>
      <c r="AB6950" s="39">
        <v>7875000</v>
      </c>
      <c r="AC6950" s="39">
        <v>875000</v>
      </c>
      <c r="AD6950" s="39">
        <v>7875000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GRAFINDO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GRAFINDO</v>
      </c>
      <c r="D6952" s="41"/>
      <c r="E6952" s="42" t="s">
        <v>34</v>
      </c>
      <c r="F6952" s="42" t="s">
        <v>28</v>
      </c>
      <c r="G6952" s="42" t="s">
        <v>5536</v>
      </c>
      <c r="H6952" s="42"/>
      <c r="I6952" s="41">
        <v>44854</v>
      </c>
      <c r="J6952" s="42"/>
      <c r="K6952" s="42" t="s">
        <v>5404</v>
      </c>
      <c r="L6952" s="43">
        <v>6</v>
      </c>
      <c r="M6952" s="39">
        <v>300</v>
      </c>
      <c r="N6952" s="42" t="s">
        <v>192</v>
      </c>
      <c r="O6952" s="39">
        <v>17500</v>
      </c>
      <c r="P6952" s="39"/>
      <c r="Q6952" s="42" t="s">
        <v>4138</v>
      </c>
      <c r="R6952" s="44"/>
      <c r="S6952" s="44"/>
      <c r="T6952" s="39"/>
      <c r="U6952" s="45"/>
      <c r="V6952" s="39">
        <v>5250000</v>
      </c>
      <c r="W6952" s="39">
        <v>0</v>
      </c>
      <c r="X6952" s="39">
        <v>0</v>
      </c>
      <c r="Y6952" s="39">
        <v>0</v>
      </c>
      <c r="Z6952" s="39">
        <v>5250000</v>
      </c>
      <c r="AA6952" s="39">
        <v>0</v>
      </c>
      <c r="AB6952" s="39">
        <v>5250000</v>
      </c>
      <c r="AC6952" s="39">
        <v>875000</v>
      </c>
      <c r="AD6952" s="39">
        <v>5250000</v>
      </c>
      <c r="AE6952" s="39"/>
    </row>
    <row r="6953" spans="1:31" ht="12.75" x14ac:dyDescent="0.25">
      <c r="A6953" s="40" t="str">
        <f>IF(nota[[#This Row],[FAKTUR]]="","",ROW())</f>
        <v/>
      </c>
      <c r="B6953" s="40" t="str">
        <f>IF(nota[[#This Row],[NAMA BARANG]]="","",IF(nota[[#This Row],[ID]]="",B6952,nota[[#This Row],[ID]]))</f>
        <v/>
      </c>
      <c r="C6953" s="40" t="str">
        <f>IF(nota[[#This Row],[ID]]="",C6952,nota[[#This Row],[SUPPLIER]])</f>
        <v>GRAFINDO</v>
      </c>
      <c r="D6953" s="41"/>
      <c r="E6953" s="42"/>
      <c r="F6953" s="42"/>
      <c r="G6953" s="42"/>
      <c r="H6953" s="42"/>
      <c r="I6953" s="41"/>
      <c r="J6953" s="42"/>
      <c r="K6953" s="42"/>
      <c r="L6953" s="43"/>
      <c r="M6953" s="39"/>
      <c r="N6953" s="42"/>
      <c r="O6953" s="39"/>
      <c r="P6953" s="39"/>
      <c r="Q6953" s="42"/>
      <c r="R6953" s="44"/>
      <c r="S6953" s="44"/>
      <c r="T6953" s="39"/>
      <c r="U6953" s="45"/>
      <c r="V6953" s="39" t="s">
        <v>31</v>
      </c>
      <c r="W6953" s="39" t="s">
        <v>31</v>
      </c>
      <c r="X6953" s="39" t="s">
        <v>31</v>
      </c>
      <c r="Y6953" s="39" t="s">
        <v>31</v>
      </c>
      <c r="Z6953" s="39" t="s">
        <v>31</v>
      </c>
      <c r="AA6953" s="39" t="s">
        <v>31</v>
      </c>
      <c r="AB6953" s="39" t="s">
        <v>31</v>
      </c>
      <c r="AC6953" s="39" t="s">
        <v>31</v>
      </c>
      <c r="AD6953" s="39" t="s">
        <v>31</v>
      </c>
      <c r="AE6953" s="39"/>
    </row>
    <row r="6954" spans="1:31" ht="12.75" x14ac:dyDescent="0.25">
      <c r="A6954" s="40">
        <f>IF(nota[[#This Row],[FAKTUR]]="","",ROW())</f>
        <v>6954</v>
      </c>
      <c r="B6954" s="40">
        <f>IF(nota[[#This Row],[NAMA BARANG]]="","",IF(nota[[#This Row],[ID]]="",B6953,nota[[#This Row],[ID]]))</f>
        <v>6954</v>
      </c>
      <c r="C6954" s="40" t="str">
        <f>IF(nota[[#This Row],[ID]]="",C6953,nota[[#This Row],[SUPPLIER]])</f>
        <v>BINTANG JAYA</v>
      </c>
      <c r="D6954" s="41">
        <v>44859</v>
      </c>
      <c r="E6954" s="42" t="s">
        <v>3644</v>
      </c>
      <c r="F6954" s="42" t="s">
        <v>28</v>
      </c>
      <c r="G6954" s="42" t="s">
        <v>5537</v>
      </c>
      <c r="H6954" s="42"/>
      <c r="I6954" s="41">
        <v>44855</v>
      </c>
      <c r="J6954" s="42"/>
      <c r="K6954" s="42" t="s">
        <v>1532</v>
      </c>
      <c r="L6954" s="43">
        <v>20</v>
      </c>
      <c r="M6954" s="39">
        <v>2880</v>
      </c>
      <c r="N6954" s="42" t="s">
        <v>511</v>
      </c>
      <c r="O6954" s="39">
        <v>3083.33</v>
      </c>
      <c r="P6954" s="39">
        <v>444000</v>
      </c>
      <c r="Q6954" s="42" t="s">
        <v>715</v>
      </c>
      <c r="R6954" s="44"/>
      <c r="S6954" s="44"/>
      <c r="T6954" s="39"/>
      <c r="U6954" s="45"/>
      <c r="V6954" s="39">
        <v>8880000</v>
      </c>
      <c r="W6954" s="39">
        <v>0</v>
      </c>
      <c r="X6954" s="39">
        <v>0</v>
      </c>
      <c r="Y6954" s="39">
        <v>0</v>
      </c>
      <c r="Z6954" s="39">
        <v>8880000</v>
      </c>
      <c r="AA6954" s="39" t="s">
        <v>31</v>
      </c>
      <c r="AB6954" s="39" t="s">
        <v>31</v>
      </c>
      <c r="AC6954" s="39">
        <v>443999.52</v>
      </c>
      <c r="AD6954" s="39">
        <v>8879990.4000000004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6954</v>
      </c>
      <c r="C6955" s="40" t="str">
        <f>IF(nota[[#This Row],[ID]]="",C6954,nota[[#This Row],[SUPPLIER]])</f>
        <v>BINTANG JAYA</v>
      </c>
      <c r="D6955" s="41"/>
      <c r="E6955" s="42"/>
      <c r="F6955" s="42"/>
      <c r="G6955" s="42"/>
      <c r="H6955" s="42"/>
      <c r="I6955" s="41"/>
      <c r="J6955" s="42"/>
      <c r="K6955" s="42" t="s">
        <v>1532</v>
      </c>
      <c r="L6955" s="43">
        <v>1</v>
      </c>
      <c r="M6955" s="39">
        <v>144</v>
      </c>
      <c r="N6955" s="42" t="s">
        <v>511</v>
      </c>
      <c r="O6955" s="39">
        <v>3083.33</v>
      </c>
      <c r="P6955" s="39">
        <v>444000</v>
      </c>
      <c r="Q6955" s="42" t="s">
        <v>715</v>
      </c>
      <c r="R6955" s="44"/>
      <c r="S6955" s="44"/>
      <c r="T6955" s="39">
        <v>444000</v>
      </c>
      <c r="U6955" s="45" t="s">
        <v>239</v>
      </c>
      <c r="V6955" s="39">
        <v>444000</v>
      </c>
      <c r="W6955" s="39">
        <v>0</v>
      </c>
      <c r="X6955" s="39">
        <v>0</v>
      </c>
      <c r="Y6955" s="39">
        <v>0</v>
      </c>
      <c r="Z6955" s="39">
        <v>444000</v>
      </c>
      <c r="AA6955" s="39">
        <v>444000</v>
      </c>
      <c r="AB6955" s="39">
        <v>8880000</v>
      </c>
      <c r="AC6955" s="39">
        <v>443999.52</v>
      </c>
      <c r="AD6955" s="39">
        <v>443999.52</v>
      </c>
      <c r="AE6955" s="39"/>
    </row>
    <row r="6956" spans="1:31" ht="12.75" x14ac:dyDescent="0.25">
      <c r="A6956" s="40" t="str">
        <f>IF(nota[[#This Row],[FAKTUR]]="","",ROW())</f>
        <v/>
      </c>
      <c r="B6956" s="40" t="str">
        <f>IF(nota[[#This Row],[NAMA BARANG]]="","",IF(nota[[#This Row],[ID]]="",B6955,nota[[#This Row],[ID]]))</f>
        <v/>
      </c>
      <c r="C6956" s="40" t="str">
        <f>IF(nota[[#This Row],[ID]]="",C6955,nota[[#This Row],[SUPPLIER]])</f>
        <v>BINTANG JAYA</v>
      </c>
      <c r="D6956" s="41"/>
      <c r="E6956" s="42"/>
      <c r="F6956" s="42"/>
      <c r="G6956" s="42"/>
      <c r="H6956" s="42"/>
      <c r="I6956" s="41"/>
      <c r="J6956" s="42"/>
      <c r="K6956" s="42"/>
      <c r="L6956" s="43"/>
      <c r="M6956" s="39"/>
      <c r="N6956" s="42"/>
      <c r="O6956" s="39"/>
      <c r="P6956" s="39"/>
      <c r="Q6956" s="42"/>
      <c r="R6956" s="44"/>
      <c r="S6956" s="44"/>
      <c r="T6956" s="39"/>
      <c r="U6956" s="45"/>
      <c r="V6956" s="39" t="s">
        <v>31</v>
      </c>
      <c r="W6956" s="39" t="s">
        <v>31</v>
      </c>
      <c r="X6956" s="39" t="s">
        <v>31</v>
      </c>
      <c r="Y6956" s="39" t="s">
        <v>31</v>
      </c>
      <c r="Z6956" s="39" t="s">
        <v>31</v>
      </c>
      <c r="AA6956" s="39" t="s">
        <v>31</v>
      </c>
      <c r="AB6956" s="39" t="s">
        <v>31</v>
      </c>
      <c r="AC6956" s="39" t="s">
        <v>31</v>
      </c>
      <c r="AD6956" s="39" t="s">
        <v>31</v>
      </c>
      <c r="AE6956" s="39"/>
    </row>
    <row r="6957" spans="1:31" ht="12.75" x14ac:dyDescent="0.25">
      <c r="A6957" s="40">
        <f>IF(nota[[#This Row],[FAKTUR]]="","",ROW())</f>
        <v>6957</v>
      </c>
      <c r="B6957" s="40">
        <f>IF(nota[[#This Row],[NAMA BARANG]]="","",IF(nota[[#This Row],[ID]]="",B6956,nota[[#This Row],[ID]]))</f>
        <v>6957</v>
      </c>
      <c r="C6957" s="40" t="str">
        <f>IF(nota[[#This Row],[ID]]="",C6956,nota[[#This Row],[SUPPLIER]])</f>
        <v>SBS</v>
      </c>
      <c r="D6957" s="41">
        <v>44860</v>
      </c>
      <c r="E6957" s="42" t="s">
        <v>372</v>
      </c>
      <c r="F6957" s="42" t="s">
        <v>28</v>
      </c>
      <c r="G6957" s="42" t="s">
        <v>5538</v>
      </c>
      <c r="H6957" s="42"/>
      <c r="I6957" s="41">
        <v>44860</v>
      </c>
      <c r="J6957" s="42"/>
      <c r="K6957" s="42" t="s">
        <v>3039</v>
      </c>
      <c r="L6957" s="43">
        <v>2</v>
      </c>
      <c r="M6957" s="39">
        <v>100</v>
      </c>
      <c r="N6957" s="42" t="s">
        <v>511</v>
      </c>
      <c r="O6957" s="39">
        <v>28000</v>
      </c>
      <c r="P6957" s="39"/>
      <c r="Q6957" s="42" t="s">
        <v>4231</v>
      </c>
      <c r="R6957" s="44"/>
      <c r="S6957" s="44"/>
      <c r="T6957" s="39"/>
      <c r="U6957" s="45"/>
      <c r="V6957" s="39">
        <v>2800000</v>
      </c>
      <c r="W6957" s="39">
        <v>0</v>
      </c>
      <c r="X6957" s="39">
        <v>0</v>
      </c>
      <c r="Y6957" s="39">
        <v>0</v>
      </c>
      <c r="Z6957" s="39">
        <v>2800000</v>
      </c>
      <c r="AA6957" s="39">
        <v>0</v>
      </c>
      <c r="AB6957" s="39">
        <v>2800000</v>
      </c>
      <c r="AC6957" s="39">
        <v>1400000</v>
      </c>
      <c r="AD6957" s="39">
        <v>2800000</v>
      </c>
      <c r="AE6957" s="39"/>
    </row>
    <row r="6958" spans="1:31" ht="12.75" x14ac:dyDescent="0.25">
      <c r="A6958" s="40" t="str">
        <f>IF(nota[[#This Row],[FAKTUR]]="","",ROW())</f>
        <v/>
      </c>
      <c r="B6958" s="40" t="str">
        <f>IF(nota[[#This Row],[NAMA BARANG]]="","",IF(nota[[#This Row],[ID]]="",B6957,nota[[#This Row],[ID]]))</f>
        <v/>
      </c>
      <c r="C6958" s="40" t="str">
        <f>IF(nota[[#This Row],[ID]]="",C6957,nota[[#This Row],[SUPPLIER]])</f>
        <v>SBS</v>
      </c>
      <c r="D6958" s="41"/>
      <c r="E6958" s="42"/>
      <c r="F6958" s="42"/>
      <c r="G6958" s="42"/>
      <c r="H6958" s="42"/>
      <c r="I6958" s="41"/>
      <c r="J6958" s="42"/>
      <c r="K6958" s="42"/>
      <c r="L6958" s="43"/>
      <c r="M6958" s="39"/>
      <c r="N6958" s="42"/>
      <c r="O6958" s="39"/>
      <c r="P6958" s="39"/>
      <c r="Q6958" s="42"/>
      <c r="R6958" s="44"/>
      <c r="S6958" s="44"/>
      <c r="T6958" s="39"/>
      <c r="U6958" s="45"/>
      <c r="V6958" s="39" t="s">
        <v>31</v>
      </c>
      <c r="W6958" s="39" t="s">
        <v>31</v>
      </c>
      <c r="X6958" s="39" t="s">
        <v>31</v>
      </c>
      <c r="Y6958" s="39" t="s">
        <v>31</v>
      </c>
      <c r="Z6958" s="39" t="s">
        <v>31</v>
      </c>
      <c r="AA6958" s="39" t="s">
        <v>31</v>
      </c>
      <c r="AB6958" s="39" t="s">
        <v>31</v>
      </c>
      <c r="AC6958" s="39" t="s">
        <v>31</v>
      </c>
      <c r="AD6958" s="39" t="s">
        <v>31</v>
      </c>
      <c r="AE6958" s="39"/>
    </row>
    <row r="6959" spans="1:31" ht="12.75" x14ac:dyDescent="0.25">
      <c r="A6959" s="40">
        <f>IF(nota[[#This Row],[FAKTUR]]="","",ROW())</f>
        <v>6959</v>
      </c>
      <c r="B6959" s="40">
        <f>IF(nota[[#This Row],[NAMA BARANG]]="","",IF(nota[[#This Row],[ID]]="",B6958,nota[[#This Row],[ID]]))</f>
        <v>6959</v>
      </c>
      <c r="C6959" s="40" t="str">
        <f>IF(nota[[#This Row],[ID]]="",C6958,nota[[#This Row],[SUPPLIER]])</f>
        <v>COMBI</v>
      </c>
      <c r="D6959" s="41"/>
      <c r="E6959" s="42" t="s">
        <v>53</v>
      </c>
      <c r="F6959" s="42" t="s">
        <v>28</v>
      </c>
      <c r="G6959" s="42" t="s">
        <v>5539</v>
      </c>
      <c r="H6959" s="42"/>
      <c r="I6959" s="41">
        <v>44860</v>
      </c>
      <c r="J6959" s="42"/>
      <c r="K6959" s="42" t="s">
        <v>4126</v>
      </c>
      <c r="L6959" s="43"/>
      <c r="M6959" s="39">
        <v>12</v>
      </c>
      <c r="N6959" s="42" t="s">
        <v>1908</v>
      </c>
      <c r="O6959" s="39">
        <v>213000</v>
      </c>
      <c r="P6959" s="39"/>
      <c r="Q6959" s="42" t="s">
        <v>4782</v>
      </c>
      <c r="R6959" s="44"/>
      <c r="S6959" s="44"/>
      <c r="T6959" s="39"/>
      <c r="U6959" s="45" t="s">
        <v>5540</v>
      </c>
      <c r="V6959" s="39">
        <v>2556000</v>
      </c>
      <c r="W6959" s="39">
        <v>0</v>
      </c>
      <c r="X6959" s="39">
        <v>0</v>
      </c>
      <c r="Y6959" s="39">
        <v>0</v>
      </c>
      <c r="Z6959" s="39">
        <v>2556000</v>
      </c>
      <c r="AA6959" s="39" t="s">
        <v>31</v>
      </c>
      <c r="AB6959" s="39" t="s">
        <v>31</v>
      </c>
      <c r="AC6959" s="39">
        <v>2556000</v>
      </c>
      <c r="AD6959" s="39">
        <v>2556000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6959</v>
      </c>
      <c r="C6960" s="40" t="str">
        <f>IF(nota[[#This Row],[ID]]="",C6959,nota[[#This Row],[SUPPLIER]])</f>
        <v>COMBI</v>
      </c>
      <c r="D6960" s="41"/>
      <c r="E6960" s="42"/>
      <c r="F6960" s="42"/>
      <c r="G6960" s="42"/>
      <c r="H6960" s="42"/>
      <c r="I6960" s="41"/>
      <c r="J6960" s="42"/>
      <c r="K6960" s="42" t="s">
        <v>617</v>
      </c>
      <c r="L6960" s="43">
        <v>1</v>
      </c>
      <c r="M6960" s="39">
        <v>6</v>
      </c>
      <c r="N6960" s="42" t="s">
        <v>1908</v>
      </c>
      <c r="O6960" s="39">
        <v>195000</v>
      </c>
      <c r="P6960" s="39"/>
      <c r="Q6960" s="42" t="s">
        <v>5541</v>
      </c>
      <c r="R6960" s="44"/>
      <c r="S6960" s="44"/>
      <c r="T6960" s="39"/>
      <c r="U6960" s="45"/>
      <c r="V6960" s="39">
        <v>1170000</v>
      </c>
      <c r="W6960" s="39">
        <v>0</v>
      </c>
      <c r="X6960" s="39">
        <v>0</v>
      </c>
      <c r="Y6960" s="39">
        <v>0</v>
      </c>
      <c r="Z6960" s="39">
        <v>1170000</v>
      </c>
      <c r="AA6960" s="39">
        <v>0</v>
      </c>
      <c r="AB6960" s="39">
        <v>3726000</v>
      </c>
      <c r="AC6960" s="39">
        <v>1170000</v>
      </c>
      <c r="AD6960" s="39">
        <v>1170000</v>
      </c>
      <c r="AE6960" s="39"/>
    </row>
    <row r="6961" spans="1:31" ht="12.75" x14ac:dyDescent="0.25">
      <c r="A6961" s="40" t="str">
        <f>IF(nota[[#This Row],[FAKTUR]]="","",ROW())</f>
        <v/>
      </c>
      <c r="B6961" s="40" t="str">
        <f>IF(nota[[#This Row],[NAMA BARANG]]="","",IF(nota[[#This Row],[ID]]="",B6960,nota[[#This Row],[ID]]))</f>
        <v/>
      </c>
      <c r="C6961" s="40" t="str">
        <f>IF(nota[[#This Row],[ID]]="",C6960,nota[[#This Row],[SUPPLIER]])</f>
        <v>COMBI</v>
      </c>
      <c r="D6961" s="41"/>
      <c r="E6961" s="42"/>
      <c r="F6961" s="42"/>
      <c r="G6961" s="42"/>
      <c r="H6961" s="42"/>
      <c r="I6961" s="41"/>
      <c r="J6961" s="42"/>
      <c r="K6961" s="42"/>
      <c r="L6961" s="43"/>
      <c r="M6961" s="39"/>
      <c r="N6961" s="42"/>
      <c r="O6961" s="39"/>
      <c r="P6961" s="39"/>
      <c r="Q6961" s="42"/>
      <c r="R6961" s="44"/>
      <c r="S6961" s="44"/>
      <c r="T6961" s="39"/>
      <c r="U6961" s="45"/>
      <c r="V6961" s="39" t="s">
        <v>31</v>
      </c>
      <c r="W6961" s="39" t="s">
        <v>31</v>
      </c>
      <c r="X6961" s="39" t="s">
        <v>31</v>
      </c>
      <c r="Y6961" s="39" t="s">
        <v>31</v>
      </c>
      <c r="Z6961" s="39" t="s">
        <v>31</v>
      </c>
      <c r="AA6961" s="39" t="s">
        <v>31</v>
      </c>
      <c r="AB6961" s="39" t="s">
        <v>31</v>
      </c>
      <c r="AC6961" s="39" t="s">
        <v>31</v>
      </c>
      <c r="AD6961" s="39" t="s">
        <v>31</v>
      </c>
      <c r="AE6961" s="39"/>
    </row>
    <row r="6962" spans="1:31" ht="12.75" x14ac:dyDescent="0.25">
      <c r="A6962" s="40">
        <f>IF(nota[[#This Row],[FAKTUR]]="","",ROW())</f>
        <v>6962</v>
      </c>
      <c r="B6962" s="40">
        <f>IF(nota[[#This Row],[NAMA BARANG]]="","",IF(nota[[#This Row],[ID]]="",B6961,nota[[#This Row],[ID]]))</f>
        <v>6962</v>
      </c>
      <c r="C6962" s="40" t="str">
        <f>IF(nota[[#This Row],[ID]]="",C6961,nota[[#This Row],[SUPPLIER]])</f>
        <v>KENKO SINAR INDONESIA</v>
      </c>
      <c r="D6962" s="41">
        <v>44861</v>
      </c>
      <c r="E6962" s="42" t="s">
        <v>57</v>
      </c>
      <c r="F6962" s="42" t="s">
        <v>58</v>
      </c>
      <c r="G6962" s="42" t="s">
        <v>5542</v>
      </c>
      <c r="H6962" s="42" t="s">
        <v>5543</v>
      </c>
      <c r="I6962" s="41">
        <v>44854</v>
      </c>
      <c r="J6962" s="42"/>
      <c r="K6962" s="42" t="s">
        <v>2347</v>
      </c>
      <c r="L6962" s="43">
        <v>2</v>
      </c>
      <c r="M6962" s="39"/>
      <c r="N6962" s="42"/>
      <c r="O6962" s="39"/>
      <c r="P6962" s="39">
        <v>850000</v>
      </c>
      <c r="Q6962" s="42" t="s">
        <v>3828</v>
      </c>
      <c r="R6962" s="44">
        <v>0.17</v>
      </c>
      <c r="S6962" s="44"/>
      <c r="T6962" s="39"/>
      <c r="U6962" s="45"/>
      <c r="V6962" s="39">
        <v>1700000</v>
      </c>
      <c r="W6962" s="39">
        <v>289000</v>
      </c>
      <c r="X6962" s="39">
        <v>0</v>
      </c>
      <c r="Y6962" s="39">
        <v>289000</v>
      </c>
      <c r="Z6962" s="39">
        <v>1411000</v>
      </c>
      <c r="AA6962" s="39" t="s">
        <v>31</v>
      </c>
      <c r="AB6962" s="39" t="s">
        <v>31</v>
      </c>
      <c r="AC6962" s="39">
        <v>850000</v>
      </c>
      <c r="AD6962" s="39" t="s">
        <v>31</v>
      </c>
      <c r="AE6962" s="39"/>
    </row>
    <row r="6963" spans="1:31" ht="12.75" x14ac:dyDescent="0.25">
      <c r="A6963" s="40" t="str">
        <f>IF(nota[[#This Row],[FAKTUR]]="","",ROW())</f>
        <v/>
      </c>
      <c r="B6963" s="40">
        <f>IF(nota[[#This Row],[NAMA BARANG]]="","",IF(nota[[#This Row],[ID]]="",B6962,nota[[#This Row],[ID]]))</f>
        <v>6962</v>
      </c>
      <c r="C6963" s="40" t="str">
        <f>IF(nota[[#This Row],[ID]]="",C6962,nota[[#This Row],[SUPPLIER]])</f>
        <v>KENKO SINAR INDONESIA</v>
      </c>
      <c r="D6963" s="41"/>
      <c r="E6963" s="42"/>
      <c r="F6963" s="42"/>
      <c r="G6963" s="42"/>
      <c r="H6963" s="42"/>
      <c r="I6963" s="41"/>
      <c r="J6963" s="42"/>
      <c r="K6963" s="42" t="s">
        <v>1154</v>
      </c>
      <c r="L6963" s="43">
        <v>1</v>
      </c>
      <c r="M6963" s="39"/>
      <c r="N6963" s="42"/>
      <c r="O6963" s="39"/>
      <c r="P6963" s="39">
        <v>800000</v>
      </c>
      <c r="Q6963" s="42" t="s">
        <v>3828</v>
      </c>
      <c r="R6963" s="44">
        <v>0.17</v>
      </c>
      <c r="S6963" s="44"/>
      <c r="T6963" s="39"/>
      <c r="U6963" s="45"/>
      <c r="V6963" s="39">
        <v>800000</v>
      </c>
      <c r="W6963" s="39">
        <v>136000</v>
      </c>
      <c r="X6963" s="39">
        <v>0</v>
      </c>
      <c r="Y6963" s="39">
        <v>136000</v>
      </c>
      <c r="Z6963" s="39">
        <v>664000</v>
      </c>
      <c r="AA6963" s="39" t="s">
        <v>31</v>
      </c>
      <c r="AB6963" s="39" t="s">
        <v>31</v>
      </c>
      <c r="AC6963" s="39">
        <v>800000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6962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5544</v>
      </c>
      <c r="L6964" s="43">
        <v>2</v>
      </c>
      <c r="M6964" s="39"/>
      <c r="N6964" s="42"/>
      <c r="O6964" s="39"/>
      <c r="P6964" s="39">
        <v>1584000</v>
      </c>
      <c r="Q6964" s="42" t="s">
        <v>4100</v>
      </c>
      <c r="R6964" s="44">
        <v>0.17</v>
      </c>
      <c r="S6964" s="44"/>
      <c r="T6964" s="39"/>
      <c r="U6964" s="45"/>
      <c r="V6964" s="39">
        <v>3168000</v>
      </c>
      <c r="W6964" s="39">
        <v>538560</v>
      </c>
      <c r="X6964" s="39">
        <v>0</v>
      </c>
      <c r="Y6964" s="39">
        <v>538560</v>
      </c>
      <c r="Z6964" s="39">
        <v>2629440</v>
      </c>
      <c r="AA6964" s="39" t="s">
        <v>31</v>
      </c>
      <c r="AB6964" s="39" t="s">
        <v>31</v>
      </c>
      <c r="AC6964" s="39">
        <v>1584000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6962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2082</v>
      </c>
      <c r="L6965" s="43">
        <v>1</v>
      </c>
      <c r="M6965" s="39"/>
      <c r="N6965" s="42"/>
      <c r="O6965" s="39"/>
      <c r="P6965" s="39">
        <v>930000</v>
      </c>
      <c r="Q6965" s="42" t="s">
        <v>5545</v>
      </c>
      <c r="R6965" s="44">
        <v>0.17</v>
      </c>
      <c r="S6965" s="44"/>
      <c r="T6965" s="39"/>
      <c r="U6965" s="45"/>
      <c r="V6965" s="39">
        <v>930000</v>
      </c>
      <c r="W6965" s="39">
        <v>158100</v>
      </c>
      <c r="X6965" s="39">
        <v>0</v>
      </c>
      <c r="Y6965" s="39">
        <v>158100</v>
      </c>
      <c r="Z6965" s="39">
        <v>771900</v>
      </c>
      <c r="AA6965" s="39" t="s">
        <v>31</v>
      </c>
      <c r="AB6965" s="39" t="s">
        <v>31</v>
      </c>
      <c r="AC6965" s="39">
        <v>930000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6962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225</v>
      </c>
      <c r="L6966" s="43">
        <v>5</v>
      </c>
      <c r="M6966" s="39"/>
      <c r="N6966" s="42"/>
      <c r="O6966" s="39"/>
      <c r="P6966" s="39">
        <v>5616000</v>
      </c>
      <c r="Q6966" s="42" t="s">
        <v>3830</v>
      </c>
      <c r="R6966" s="44">
        <v>0.17</v>
      </c>
      <c r="S6966" s="44"/>
      <c r="T6966" s="39"/>
      <c r="U6966" s="45"/>
      <c r="V6966" s="39">
        <v>28080000</v>
      </c>
      <c r="W6966" s="39">
        <v>4773600</v>
      </c>
      <c r="X6966" s="39">
        <v>0</v>
      </c>
      <c r="Y6966" s="39">
        <v>4773600</v>
      </c>
      <c r="Z6966" s="39">
        <v>23306400</v>
      </c>
      <c r="AA6966" s="39" t="s">
        <v>31</v>
      </c>
      <c r="AB6966" s="39" t="s">
        <v>31</v>
      </c>
      <c r="AC6966" s="39">
        <v>5616000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6962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226</v>
      </c>
      <c r="L6967" s="43">
        <v>2</v>
      </c>
      <c r="M6967" s="39"/>
      <c r="N6967" s="42"/>
      <c r="O6967" s="39"/>
      <c r="P6967" s="39">
        <v>5616000</v>
      </c>
      <c r="Q6967" s="42" t="s">
        <v>3830</v>
      </c>
      <c r="R6967" s="44">
        <v>0.17</v>
      </c>
      <c r="S6967" s="44"/>
      <c r="T6967" s="39"/>
      <c r="U6967" s="45"/>
      <c r="V6967" s="39">
        <v>11232000</v>
      </c>
      <c r="W6967" s="39">
        <v>1909440.0000000002</v>
      </c>
      <c r="X6967" s="39">
        <v>0</v>
      </c>
      <c r="Y6967" s="39">
        <v>1909440.0000000002</v>
      </c>
      <c r="Z6967" s="39">
        <v>9322560</v>
      </c>
      <c r="AA6967" s="39" t="s">
        <v>31</v>
      </c>
      <c r="AB6967" s="39" t="s">
        <v>31</v>
      </c>
      <c r="AC6967" s="39">
        <v>5616000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6962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3919</v>
      </c>
      <c r="L6968" s="43">
        <v>3</v>
      </c>
      <c r="M6968" s="39"/>
      <c r="N6968" s="42"/>
      <c r="O6968" s="39"/>
      <c r="P6968" s="39">
        <v>1416000</v>
      </c>
      <c r="Q6968" s="42" t="s">
        <v>2301</v>
      </c>
      <c r="R6968" s="44">
        <v>0.17</v>
      </c>
      <c r="S6968" s="44"/>
      <c r="T6968" s="39"/>
      <c r="U6968" s="45"/>
      <c r="V6968" s="39">
        <v>4248000</v>
      </c>
      <c r="W6968" s="39">
        <v>722160</v>
      </c>
      <c r="X6968" s="39">
        <v>0</v>
      </c>
      <c r="Y6968" s="39">
        <v>722160</v>
      </c>
      <c r="Z6968" s="39">
        <v>3525840</v>
      </c>
      <c r="AA6968" s="39">
        <v>8526860</v>
      </c>
      <c r="AB6968" s="39">
        <v>41631140</v>
      </c>
      <c r="AC6968" s="39">
        <v>1416000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 t="str">
        <f>IF(nota[[#This Row],[NAMA BARANG]]="","",IF(nota[[#This Row],[ID]]="",B6968,nota[[#This Row],[ID]]))</f>
        <v/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/>
      <c r="I6969" s="41"/>
      <c r="J6969" s="42"/>
      <c r="K6969" s="42"/>
      <c r="L6969" s="43"/>
      <c r="M6969" s="39"/>
      <c r="N6969" s="42"/>
      <c r="O6969" s="39"/>
      <c r="P6969" s="39"/>
      <c r="Q6969" s="42"/>
      <c r="R6969" s="44"/>
      <c r="S6969" s="44"/>
      <c r="T6969" s="39"/>
      <c r="U6969" s="45"/>
      <c r="V6969" s="39" t="s">
        <v>31</v>
      </c>
      <c r="W6969" s="39" t="s">
        <v>31</v>
      </c>
      <c r="X6969" s="39" t="s">
        <v>31</v>
      </c>
      <c r="Y6969" s="39" t="s">
        <v>31</v>
      </c>
      <c r="Z6969" s="39" t="s">
        <v>31</v>
      </c>
      <c r="AA6969" s="39" t="s">
        <v>31</v>
      </c>
      <c r="AB6969" s="39" t="s">
        <v>31</v>
      </c>
      <c r="AC6969" s="39" t="s">
        <v>31</v>
      </c>
      <c r="AD6969" s="39" t="s">
        <v>31</v>
      </c>
      <c r="AE6969" s="39"/>
    </row>
    <row r="6970" spans="1:31" ht="12.75" x14ac:dyDescent="0.25">
      <c r="A6970" s="40">
        <f>IF(nota[[#This Row],[FAKTUR]]="","",ROW())</f>
        <v>6970</v>
      </c>
      <c r="B6970" s="40">
        <f>IF(nota[[#This Row],[NAMA BARANG]]="","",IF(nota[[#This Row],[ID]]="",B6969,nota[[#This Row],[ID]]))</f>
        <v>6970</v>
      </c>
      <c r="C6970" s="40" t="str">
        <f>IF(nota[[#This Row],[ID]]="",C6969,nota[[#This Row],[SUPPLIER]])</f>
        <v>KENKO SINAR INDONESIA</v>
      </c>
      <c r="D6970" s="41"/>
      <c r="E6970" s="42" t="s">
        <v>57</v>
      </c>
      <c r="F6970" s="42" t="s">
        <v>58</v>
      </c>
      <c r="G6970" s="42" t="s">
        <v>5546</v>
      </c>
      <c r="H6970" s="42" t="s">
        <v>5547</v>
      </c>
      <c r="I6970" s="41">
        <v>44854</v>
      </c>
      <c r="J6970" s="42"/>
      <c r="K6970" s="42" t="s">
        <v>1031</v>
      </c>
      <c r="L6970" s="43">
        <v>1</v>
      </c>
      <c r="M6970" s="39"/>
      <c r="N6970" s="42"/>
      <c r="O6970" s="39"/>
      <c r="P6970" s="39">
        <v>2980800</v>
      </c>
      <c r="Q6970" s="42" t="s">
        <v>3956</v>
      </c>
      <c r="R6970" s="44">
        <v>0.17</v>
      </c>
      <c r="S6970" s="44"/>
      <c r="T6970" s="39"/>
      <c r="U6970" s="45"/>
      <c r="V6970" s="39">
        <v>2980800</v>
      </c>
      <c r="W6970" s="39">
        <v>506736.00000000006</v>
      </c>
      <c r="X6970" s="39">
        <v>0</v>
      </c>
      <c r="Y6970" s="39">
        <v>506736.00000000006</v>
      </c>
      <c r="Z6970" s="39">
        <v>2474064</v>
      </c>
      <c r="AA6970" s="39" t="s">
        <v>31</v>
      </c>
      <c r="AB6970" s="39" t="s">
        <v>31</v>
      </c>
      <c r="AC6970" s="39">
        <v>2980800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>
        <f>IF(nota[[#This Row],[NAMA BARANG]]="","",IF(nota[[#This Row],[ID]]="",B6970,nota[[#This Row],[ID]]))</f>
        <v>6970</v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 t="s">
        <v>2585</v>
      </c>
      <c r="L6971" s="43">
        <v>1</v>
      </c>
      <c r="M6971" s="39"/>
      <c r="N6971" s="42"/>
      <c r="O6971" s="39"/>
      <c r="P6971" s="39">
        <v>2280000</v>
      </c>
      <c r="Q6971" s="42" t="s">
        <v>3893</v>
      </c>
      <c r="R6971" s="44">
        <v>0.17</v>
      </c>
      <c r="S6971" s="44"/>
      <c r="T6971" s="39"/>
      <c r="U6971" s="45"/>
      <c r="V6971" s="39">
        <v>2280000</v>
      </c>
      <c r="W6971" s="39">
        <v>387600</v>
      </c>
      <c r="X6971" s="39">
        <v>0</v>
      </c>
      <c r="Y6971" s="39">
        <v>387600</v>
      </c>
      <c r="Z6971" s="39">
        <v>1892400</v>
      </c>
      <c r="AA6971" s="39" t="s">
        <v>31</v>
      </c>
      <c r="AB6971" s="39" t="s">
        <v>31</v>
      </c>
      <c r="AC6971" s="39">
        <v>2280000</v>
      </c>
      <c r="AD6971" s="39" t="s">
        <v>31</v>
      </c>
      <c r="AE6971" s="39"/>
    </row>
    <row r="6972" spans="1:31" ht="12.75" x14ac:dyDescent="0.25">
      <c r="A6972" s="40" t="str">
        <f>IF(nota[[#This Row],[FAKTUR]]="","",ROW())</f>
        <v/>
      </c>
      <c r="B6972" s="40">
        <f>IF(nota[[#This Row],[NAMA BARANG]]="","",IF(nota[[#This Row],[ID]]="",B6971,nota[[#This Row],[ID]]))</f>
        <v>6970</v>
      </c>
      <c r="C6972" s="40" t="str">
        <f>IF(nota[[#This Row],[ID]]="",C6971,nota[[#This Row],[SUPPLIER]])</f>
        <v>KENKO SINAR INDONESIA</v>
      </c>
      <c r="D6972" s="41"/>
      <c r="E6972" s="42"/>
      <c r="F6972" s="42"/>
      <c r="G6972" s="42"/>
      <c r="H6972" s="42"/>
      <c r="I6972" s="41"/>
      <c r="J6972" s="42"/>
      <c r="K6972" s="42" t="s">
        <v>346</v>
      </c>
      <c r="L6972" s="43">
        <v>1</v>
      </c>
      <c r="M6972" s="39"/>
      <c r="N6972" s="42"/>
      <c r="O6972" s="39"/>
      <c r="P6972" s="39">
        <v>2764800</v>
      </c>
      <c r="Q6972" s="42" t="s">
        <v>3830</v>
      </c>
      <c r="R6972" s="44">
        <v>0.17</v>
      </c>
      <c r="S6972" s="44"/>
      <c r="T6972" s="39"/>
      <c r="U6972" s="45"/>
      <c r="V6972" s="39">
        <v>2764800</v>
      </c>
      <c r="W6972" s="39">
        <v>470016.00000000006</v>
      </c>
      <c r="X6972" s="39">
        <v>0</v>
      </c>
      <c r="Y6972" s="39">
        <v>470016.00000000006</v>
      </c>
      <c r="Z6972" s="39">
        <v>2294784</v>
      </c>
      <c r="AA6972" s="39" t="s">
        <v>31</v>
      </c>
      <c r="AB6972" s="39" t="s">
        <v>31</v>
      </c>
      <c r="AC6972" s="39">
        <v>2764800</v>
      </c>
      <c r="AD6972" s="39" t="s">
        <v>31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6970</v>
      </c>
      <c r="C6973" s="40" t="str">
        <f>IF(nota[[#This Row],[ID]]="",C6972,nota[[#This Row],[SUPPLIER]])</f>
        <v>KENKO SINAR INDONESIA</v>
      </c>
      <c r="D6973" s="41"/>
      <c r="E6973" s="42"/>
      <c r="F6973" s="42"/>
      <c r="G6973" s="42"/>
      <c r="H6973" s="42"/>
      <c r="I6973" s="41"/>
      <c r="J6973" s="42"/>
      <c r="K6973" s="42" t="s">
        <v>1202</v>
      </c>
      <c r="L6973" s="43">
        <v>2</v>
      </c>
      <c r="M6973" s="39"/>
      <c r="N6973" s="42"/>
      <c r="O6973" s="39"/>
      <c r="P6973" s="39">
        <v>1375000</v>
      </c>
      <c r="Q6973" s="42" t="s">
        <v>5548</v>
      </c>
      <c r="R6973" s="44">
        <v>0.17</v>
      </c>
      <c r="S6973" s="44"/>
      <c r="T6973" s="39"/>
      <c r="U6973" s="45"/>
      <c r="V6973" s="39">
        <v>2750000</v>
      </c>
      <c r="W6973" s="39">
        <v>467500.00000000006</v>
      </c>
      <c r="X6973" s="39">
        <v>0</v>
      </c>
      <c r="Y6973" s="39">
        <v>467500.00000000006</v>
      </c>
      <c r="Z6973" s="39">
        <v>2282500</v>
      </c>
      <c r="AA6973" s="39" t="s">
        <v>31</v>
      </c>
      <c r="AB6973" s="39" t="s">
        <v>31</v>
      </c>
      <c r="AC6973" s="39">
        <v>1375000</v>
      </c>
      <c r="AD6973" s="39" t="s">
        <v>31</v>
      </c>
      <c r="AE6973" s="39"/>
    </row>
    <row r="6974" spans="1:31" ht="12.75" x14ac:dyDescent="0.25">
      <c r="A6974" s="40" t="str">
        <f>IF(nota[[#This Row],[FAKTUR]]="","",ROW())</f>
        <v/>
      </c>
      <c r="B6974" s="40">
        <f>IF(nota[[#This Row],[NAMA BARANG]]="","",IF(nota[[#This Row],[ID]]="",B6973,nota[[#This Row],[ID]]))</f>
        <v>6970</v>
      </c>
      <c r="C6974" s="40" t="str">
        <f>IF(nota[[#This Row],[ID]]="",C6973,nota[[#This Row],[SUPPLIER]])</f>
        <v>KENKO SINAR INDONESIA</v>
      </c>
      <c r="D6974" s="41"/>
      <c r="E6974" s="42"/>
      <c r="F6974" s="42"/>
      <c r="G6974" s="42"/>
      <c r="H6974" s="42"/>
      <c r="I6974" s="41"/>
      <c r="J6974" s="42"/>
      <c r="K6974" s="42" t="s">
        <v>102</v>
      </c>
      <c r="L6974" s="43">
        <v>1</v>
      </c>
      <c r="M6974" s="39"/>
      <c r="N6974" s="42"/>
      <c r="O6974" s="39"/>
      <c r="P6974" s="39">
        <v>1740000</v>
      </c>
      <c r="Q6974" s="42" t="s">
        <v>3836</v>
      </c>
      <c r="R6974" s="44">
        <v>0.17</v>
      </c>
      <c r="S6974" s="44"/>
      <c r="T6974" s="39"/>
      <c r="U6974" s="45"/>
      <c r="V6974" s="39">
        <v>1740000</v>
      </c>
      <c r="W6974" s="39">
        <v>295800</v>
      </c>
      <c r="X6974" s="39">
        <v>0</v>
      </c>
      <c r="Y6974" s="39">
        <v>295800</v>
      </c>
      <c r="Z6974" s="39">
        <v>1444200</v>
      </c>
      <c r="AA6974" s="39" t="s">
        <v>31</v>
      </c>
      <c r="AB6974" s="39" t="s">
        <v>31</v>
      </c>
      <c r="AC6974" s="39">
        <v>1740000</v>
      </c>
      <c r="AD6974" s="39" t="s">
        <v>31</v>
      </c>
      <c r="AE6974" s="39"/>
    </row>
    <row r="6975" spans="1:31" ht="12.75" x14ac:dyDescent="0.25">
      <c r="A6975" s="40" t="str">
        <f>IF(nota[[#This Row],[FAKTUR]]="","",ROW())</f>
        <v/>
      </c>
      <c r="B6975" s="40">
        <f>IF(nota[[#This Row],[NAMA BARANG]]="","",IF(nota[[#This Row],[ID]]="",B6974,nota[[#This Row],[ID]]))</f>
        <v>6970</v>
      </c>
      <c r="C6975" s="40" t="str">
        <f>IF(nota[[#This Row],[ID]]="",C6974,nota[[#This Row],[SUPPLIER]])</f>
        <v>KENKO SINAR INDONESIA</v>
      </c>
      <c r="D6975" s="41"/>
      <c r="E6975" s="42"/>
      <c r="F6975" s="42"/>
      <c r="G6975" s="42"/>
      <c r="H6975" s="42"/>
      <c r="I6975" s="41"/>
      <c r="J6975" s="42"/>
      <c r="K6975" s="42" t="s">
        <v>3919</v>
      </c>
      <c r="L6975" s="43">
        <v>2</v>
      </c>
      <c r="M6975" s="39"/>
      <c r="N6975" s="42"/>
      <c r="O6975" s="39"/>
      <c r="P6975" s="39">
        <v>1164000</v>
      </c>
      <c r="Q6975" s="42" t="s">
        <v>2301</v>
      </c>
      <c r="R6975" s="44">
        <v>0.17</v>
      </c>
      <c r="S6975" s="44"/>
      <c r="T6975" s="39"/>
      <c r="U6975" s="45"/>
      <c r="V6975" s="39">
        <v>2328000</v>
      </c>
      <c r="W6975" s="39">
        <v>395760</v>
      </c>
      <c r="X6975" s="39">
        <v>0</v>
      </c>
      <c r="Y6975" s="39">
        <v>395760</v>
      </c>
      <c r="Z6975" s="39">
        <v>1932240</v>
      </c>
      <c r="AA6975" s="39">
        <v>2523412</v>
      </c>
      <c r="AB6975" s="39">
        <v>12320188</v>
      </c>
      <c r="AC6975" s="39">
        <v>1164000</v>
      </c>
      <c r="AD6975" s="39" t="s">
        <v>31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KENKO SINAR INDONESIA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KENKO SINAR INDONESIA</v>
      </c>
      <c r="D6977" s="41"/>
      <c r="E6977" s="42" t="s">
        <v>57</v>
      </c>
      <c r="F6977" s="42" t="s">
        <v>58</v>
      </c>
      <c r="G6977" s="42" t="s">
        <v>5549</v>
      </c>
      <c r="H6977" s="42" t="s">
        <v>5550</v>
      </c>
      <c r="I6977" s="41">
        <v>44855</v>
      </c>
      <c r="J6977" s="42"/>
      <c r="K6977" s="42" t="s">
        <v>64</v>
      </c>
      <c r="L6977" s="43">
        <v>2</v>
      </c>
      <c r="M6977" s="39"/>
      <c r="N6977" s="42"/>
      <c r="O6977" s="39"/>
      <c r="P6977" s="39">
        <v>2052000</v>
      </c>
      <c r="Q6977" s="42" t="s">
        <v>3833</v>
      </c>
      <c r="R6977" s="44">
        <v>0.17</v>
      </c>
      <c r="S6977" s="44"/>
      <c r="T6977" s="39"/>
      <c r="U6977" s="45"/>
      <c r="V6977" s="39">
        <v>4104000</v>
      </c>
      <c r="W6977" s="39">
        <v>697680</v>
      </c>
      <c r="X6977" s="39">
        <v>0</v>
      </c>
      <c r="Y6977" s="39">
        <v>697680</v>
      </c>
      <c r="Z6977" s="39">
        <v>3406320</v>
      </c>
      <c r="AA6977" s="39" t="s">
        <v>31</v>
      </c>
      <c r="AB6977" s="39" t="s">
        <v>31</v>
      </c>
      <c r="AC6977" s="39">
        <v>2052000</v>
      </c>
      <c r="AD6977" s="39" t="s">
        <v>31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KENKO SINAR INDONESIA</v>
      </c>
      <c r="D6978" s="41"/>
      <c r="E6978" s="42"/>
      <c r="F6978" s="42"/>
      <c r="G6978" s="42"/>
      <c r="H6978" s="42"/>
      <c r="I6978" s="41"/>
      <c r="J6978" s="42"/>
      <c r="K6978" s="42" t="s">
        <v>637</v>
      </c>
      <c r="L6978" s="43">
        <v>2</v>
      </c>
      <c r="M6978" s="39"/>
      <c r="N6978" s="42"/>
      <c r="O6978" s="39"/>
      <c r="P6978" s="39">
        <v>3758400</v>
      </c>
      <c r="Q6978" s="42" t="s">
        <v>3830</v>
      </c>
      <c r="R6978" s="44">
        <v>0.17</v>
      </c>
      <c r="S6978" s="44"/>
      <c r="T6978" s="39"/>
      <c r="U6978" s="45"/>
      <c r="V6978" s="39">
        <v>7516800</v>
      </c>
      <c r="W6978" s="39">
        <v>1277856</v>
      </c>
      <c r="X6978" s="39">
        <v>0</v>
      </c>
      <c r="Y6978" s="39">
        <v>1277856</v>
      </c>
      <c r="Z6978" s="39">
        <v>6238944</v>
      </c>
      <c r="AA6978" s="39">
        <v>1975536</v>
      </c>
      <c r="AB6978" s="39">
        <v>9645264</v>
      </c>
      <c r="AC6978" s="39">
        <v>3758400</v>
      </c>
      <c r="AD6978" s="39" t="s">
        <v>31</v>
      </c>
      <c r="AE6978" s="39"/>
    </row>
    <row r="6979" spans="1:31" ht="12.75" x14ac:dyDescent="0.25">
      <c r="A6979" s="40" t="str">
        <f>IF(nota[[#This Row],[FAKTUR]]="","",ROW())</f>
        <v/>
      </c>
      <c r="B6979" s="40" t="str">
        <f>IF(nota[[#This Row],[NAMA BARANG]]="","",IF(nota[[#This Row],[ID]]="",B6978,nota[[#This Row],[ID]]))</f>
        <v/>
      </c>
      <c r="C6979" s="40" t="str">
        <f>IF(nota[[#This Row],[ID]]="",C6978,nota[[#This Row],[SUPPLIER]])</f>
        <v>KENKO SINAR INDONESIA</v>
      </c>
      <c r="D6979" s="41"/>
      <c r="E6979" s="42"/>
      <c r="F6979" s="42"/>
      <c r="G6979" s="42"/>
      <c r="H6979" s="42"/>
      <c r="I6979" s="41"/>
      <c r="J6979" s="42"/>
      <c r="K6979" s="42"/>
      <c r="L6979" s="43"/>
      <c r="M6979" s="39"/>
      <c r="N6979" s="42"/>
      <c r="O6979" s="39"/>
      <c r="P6979" s="39"/>
      <c r="Q6979" s="42"/>
      <c r="R6979" s="44"/>
      <c r="S6979" s="44"/>
      <c r="T6979" s="39"/>
      <c r="U6979" s="45"/>
      <c r="V6979" s="39" t="s">
        <v>31</v>
      </c>
      <c r="W6979" s="39" t="s">
        <v>31</v>
      </c>
      <c r="X6979" s="39" t="s">
        <v>31</v>
      </c>
      <c r="Y6979" s="39" t="s">
        <v>31</v>
      </c>
      <c r="Z6979" s="39" t="s">
        <v>31</v>
      </c>
      <c r="AA6979" s="39" t="s">
        <v>31</v>
      </c>
      <c r="AB6979" s="39" t="s">
        <v>31</v>
      </c>
      <c r="AC6979" s="39" t="s">
        <v>31</v>
      </c>
      <c r="AD6979" s="39" t="s">
        <v>31</v>
      </c>
      <c r="AE6979" s="39"/>
    </row>
    <row r="6980" spans="1:31" ht="12.75" x14ac:dyDescent="0.25">
      <c r="A6980" s="40">
        <f>IF(nota[[#This Row],[FAKTUR]]="","",ROW())</f>
        <v>6980</v>
      </c>
      <c r="B6980" s="40">
        <f>IF(nota[[#This Row],[NAMA BARANG]]="","",IF(nota[[#This Row],[ID]]="",B6979,nota[[#This Row],[ID]]))</f>
        <v>6980</v>
      </c>
      <c r="C6980" s="40" t="str">
        <f>IF(nota[[#This Row],[ID]]="",C6979,nota[[#This Row],[SUPPLIER]])</f>
        <v>LAYS</v>
      </c>
      <c r="D6980" s="41"/>
      <c r="E6980" s="42" t="s">
        <v>380</v>
      </c>
      <c r="F6980" s="42" t="s">
        <v>58</v>
      </c>
      <c r="G6980" s="42" t="s">
        <v>5551</v>
      </c>
      <c r="H6980" s="42"/>
      <c r="I6980" s="41">
        <v>44856</v>
      </c>
      <c r="J6980" s="42"/>
      <c r="K6980" s="42" t="s">
        <v>384</v>
      </c>
      <c r="L6980" s="43">
        <v>5</v>
      </c>
      <c r="M6980" s="39">
        <v>250</v>
      </c>
      <c r="N6980" s="42" t="s">
        <v>1568</v>
      </c>
      <c r="O6980" s="39">
        <v>24000</v>
      </c>
      <c r="P6980" s="39"/>
      <c r="Q6980" s="42"/>
      <c r="R6980" s="44"/>
      <c r="S6980" s="44"/>
      <c r="T6980" s="39"/>
      <c r="U6980" s="45"/>
      <c r="V6980" s="39">
        <v>6000000</v>
      </c>
      <c r="W6980" s="39">
        <v>0</v>
      </c>
      <c r="X6980" s="39">
        <v>0</v>
      </c>
      <c r="Y6980" s="39">
        <v>0</v>
      </c>
      <c r="Z6980" s="39">
        <v>6000000</v>
      </c>
      <c r="AA6980" s="39">
        <v>0</v>
      </c>
      <c r="AB6980" s="39">
        <v>6000000</v>
      </c>
      <c r="AC6980" s="39">
        <v>1200000</v>
      </c>
      <c r="AD6980" s="39">
        <v>6000000</v>
      </c>
      <c r="AE6980" s="39"/>
    </row>
    <row r="6981" spans="1:31" ht="12.75" x14ac:dyDescent="0.25">
      <c r="A6981" s="40" t="str">
        <f>IF(nota[[#This Row],[FAKTUR]]="","",ROW())</f>
        <v/>
      </c>
      <c r="B6981" s="40" t="str">
        <f>IF(nota[[#This Row],[NAMA BARANG]]="","",IF(nota[[#This Row],[ID]]="",B6980,nota[[#This Row],[ID]]))</f>
        <v/>
      </c>
      <c r="C6981" s="40" t="str">
        <f>IF(nota[[#This Row],[ID]]="",C6980,nota[[#This Row],[SUPPLIER]])</f>
        <v>LAYS</v>
      </c>
      <c r="D6981" s="41"/>
      <c r="E6981" s="42"/>
      <c r="F6981" s="42"/>
      <c r="G6981" s="42"/>
      <c r="H6981" s="42"/>
      <c r="I6981" s="41"/>
      <c r="J6981" s="42"/>
      <c r="K6981" s="42"/>
      <c r="L6981" s="43"/>
      <c r="M6981" s="39"/>
      <c r="N6981" s="42"/>
      <c r="O6981" s="39"/>
      <c r="P6981" s="39"/>
      <c r="Q6981" s="42"/>
      <c r="R6981" s="44"/>
      <c r="S6981" s="44"/>
      <c r="T6981" s="39"/>
      <c r="U6981" s="45"/>
      <c r="V6981" s="39" t="s">
        <v>31</v>
      </c>
      <c r="W6981" s="39" t="s">
        <v>31</v>
      </c>
      <c r="X6981" s="39" t="s">
        <v>31</v>
      </c>
      <c r="Y6981" s="39" t="s">
        <v>31</v>
      </c>
      <c r="Z6981" s="39" t="s">
        <v>31</v>
      </c>
      <c r="AA6981" s="39" t="s">
        <v>31</v>
      </c>
      <c r="AB6981" s="39" t="s">
        <v>31</v>
      </c>
      <c r="AC6981" s="39" t="s">
        <v>31</v>
      </c>
      <c r="AD6981" s="39" t="s">
        <v>31</v>
      </c>
      <c r="AE6981" s="39"/>
    </row>
    <row r="6982" spans="1:31" ht="12.75" x14ac:dyDescent="0.25">
      <c r="A6982" s="40">
        <f>IF(nota[[#This Row],[FAKTUR]]="","",ROW())</f>
        <v>6982</v>
      </c>
      <c r="B6982" s="40">
        <f>IF(nota[[#This Row],[NAMA BARANG]]="","",IF(nota[[#This Row],[ID]]="",B6981,nota[[#This Row],[ID]]))</f>
        <v>6982</v>
      </c>
      <c r="C6982" s="40" t="str">
        <f>IF(nota[[#This Row],[ID]]="",C6981,nota[[#This Row],[SUPPLIER]])</f>
        <v>GRAFINDO</v>
      </c>
      <c r="D6982" s="41">
        <v>44861</v>
      </c>
      <c r="E6982" s="42" t="s">
        <v>34</v>
      </c>
      <c r="F6982" s="42" t="s">
        <v>28</v>
      </c>
      <c r="G6982" s="42" t="s">
        <v>5552</v>
      </c>
      <c r="H6982" s="42"/>
      <c r="I6982" s="41">
        <v>44854</v>
      </c>
      <c r="J6982" s="42"/>
      <c r="K6982" s="42" t="s">
        <v>4354</v>
      </c>
      <c r="L6982" s="43">
        <v>6</v>
      </c>
      <c r="M6982" s="39">
        <v>300</v>
      </c>
      <c r="N6982" s="42" t="s">
        <v>192</v>
      </c>
      <c r="O6982" s="39">
        <v>18250</v>
      </c>
      <c r="P6982" s="39"/>
      <c r="Q6982" s="42"/>
      <c r="R6982" s="44"/>
      <c r="S6982" s="44"/>
      <c r="T6982" s="39"/>
      <c r="U6982" s="45"/>
      <c r="V6982" s="39">
        <v>5475000</v>
      </c>
      <c r="W6982" s="39">
        <v>0</v>
      </c>
      <c r="X6982" s="39">
        <v>0</v>
      </c>
      <c r="Y6982" s="39">
        <v>0</v>
      </c>
      <c r="Z6982" s="39">
        <v>5475000</v>
      </c>
      <c r="AA6982" s="39">
        <v>0</v>
      </c>
      <c r="AB6982" s="39">
        <v>5475000</v>
      </c>
      <c r="AC6982" s="39">
        <v>912500</v>
      </c>
      <c r="AD6982" s="39">
        <v>5475000</v>
      </c>
      <c r="AE6982" s="39"/>
    </row>
    <row r="6983" spans="1:31" ht="12.75" x14ac:dyDescent="0.25">
      <c r="A6983" s="40" t="str">
        <f>IF(nota[[#This Row],[FAKTUR]]="","",ROW())</f>
        <v/>
      </c>
      <c r="B6983" s="40" t="str">
        <f>IF(nota[[#This Row],[NAMA BARANG]]="","",IF(nota[[#This Row],[ID]]="",B6982,nota[[#This Row],[ID]]))</f>
        <v/>
      </c>
      <c r="C6983" s="40" t="str">
        <f>IF(nota[[#This Row],[ID]]="",C6982,nota[[#This Row],[SUPPLIER]])</f>
        <v>GRAFINDO</v>
      </c>
      <c r="D6983" s="41"/>
      <c r="E6983" s="42"/>
      <c r="F6983" s="42"/>
      <c r="G6983" s="42"/>
      <c r="H6983" s="42"/>
      <c r="I6983" s="41"/>
      <c r="J6983" s="42"/>
      <c r="K6983" s="42"/>
      <c r="L6983" s="43"/>
      <c r="M6983" s="39"/>
      <c r="N6983" s="42"/>
      <c r="O6983" s="39"/>
      <c r="P6983" s="39"/>
      <c r="Q6983" s="42"/>
      <c r="R6983" s="44"/>
      <c r="S6983" s="44"/>
      <c r="T6983" s="39"/>
      <c r="U6983" s="45"/>
      <c r="V6983" s="39" t="s">
        <v>31</v>
      </c>
      <c r="W6983" s="39" t="s">
        <v>31</v>
      </c>
      <c r="X6983" s="39" t="s">
        <v>31</v>
      </c>
      <c r="Y6983" s="39" t="s">
        <v>31</v>
      </c>
      <c r="Z6983" s="39" t="s">
        <v>31</v>
      </c>
      <c r="AA6983" s="39" t="s">
        <v>31</v>
      </c>
      <c r="AB6983" s="39" t="s">
        <v>31</v>
      </c>
      <c r="AC6983" s="39" t="s">
        <v>31</v>
      </c>
      <c r="AD6983" s="39" t="s">
        <v>31</v>
      </c>
      <c r="AE6983" s="39"/>
    </row>
    <row r="6984" spans="1:31" ht="12.75" x14ac:dyDescent="0.25">
      <c r="A6984" s="40">
        <f>IF(nota[[#This Row],[FAKTUR]]="","",ROW())</f>
        <v>6984</v>
      </c>
      <c r="B6984" s="40">
        <f>IF(nota[[#This Row],[NAMA BARANG]]="","",IF(nota[[#This Row],[ID]]="",B6983,nota[[#This Row],[ID]]))</f>
        <v>6984</v>
      </c>
      <c r="C6984" s="40" t="str">
        <f>IF(nota[[#This Row],[ID]]="",C6983,nota[[#This Row],[SUPPLIER]])</f>
        <v>GRAFINDO</v>
      </c>
      <c r="D6984" s="41"/>
      <c r="E6984" s="42" t="s">
        <v>34</v>
      </c>
      <c r="F6984" s="42" t="s">
        <v>28</v>
      </c>
      <c r="G6984" s="42" t="s">
        <v>5553</v>
      </c>
      <c r="H6984" s="42"/>
      <c r="I6984" s="41">
        <v>44855</v>
      </c>
      <c r="J6984" s="42"/>
      <c r="K6984" s="42" t="s">
        <v>5554</v>
      </c>
      <c r="L6984" s="43">
        <v>1</v>
      </c>
      <c r="M6984" s="39">
        <v>50</v>
      </c>
      <c r="N6984" s="42" t="s">
        <v>192</v>
      </c>
      <c r="O6984" s="39">
        <v>18250</v>
      </c>
      <c r="P6984" s="39"/>
      <c r="Q6984" s="42" t="s">
        <v>4138</v>
      </c>
      <c r="R6984" s="44"/>
      <c r="S6984" s="44"/>
      <c r="T6984" s="39"/>
      <c r="U6984" s="45"/>
      <c r="V6984" s="39">
        <v>912500</v>
      </c>
      <c r="W6984" s="39">
        <v>0</v>
      </c>
      <c r="X6984" s="39">
        <v>0</v>
      </c>
      <c r="Y6984" s="39">
        <v>0</v>
      </c>
      <c r="Z6984" s="39">
        <v>912500</v>
      </c>
      <c r="AA6984" s="39">
        <v>0</v>
      </c>
      <c r="AB6984" s="39">
        <v>912500</v>
      </c>
      <c r="AC6984" s="39">
        <v>912500</v>
      </c>
      <c r="AD6984" s="39">
        <v>912500</v>
      </c>
      <c r="AE6984" s="39"/>
    </row>
    <row r="6985" spans="1:31" ht="12.75" x14ac:dyDescent="0.25">
      <c r="A6985" s="40" t="str">
        <f>IF(nota[[#This Row],[FAKTUR]]="","",ROW())</f>
        <v/>
      </c>
      <c r="B6985" s="40" t="str">
        <f>IF(nota[[#This Row],[NAMA BARANG]]="","",IF(nota[[#This Row],[ID]]="",B6984,nota[[#This Row],[ID]]))</f>
        <v/>
      </c>
      <c r="C6985" s="40" t="str">
        <f>IF(nota[[#This Row],[ID]]="",C6984,nota[[#This Row],[SUPPLIER]])</f>
        <v>GRAFINDO</v>
      </c>
      <c r="D6985" s="41"/>
      <c r="E6985" s="42"/>
      <c r="F6985" s="42"/>
      <c r="G6985" s="42"/>
      <c r="H6985" s="42"/>
      <c r="I6985" s="41"/>
      <c r="J6985" s="42"/>
      <c r="K6985" s="42"/>
      <c r="L6985" s="43"/>
      <c r="M6985" s="39"/>
      <c r="N6985" s="42"/>
      <c r="O6985" s="39"/>
      <c r="P6985" s="39"/>
      <c r="Q6985" s="42"/>
      <c r="R6985" s="44"/>
      <c r="S6985" s="44"/>
      <c r="T6985" s="39"/>
      <c r="U6985" s="45"/>
      <c r="V6985" s="39" t="s">
        <v>31</v>
      </c>
      <c r="W6985" s="39" t="s">
        <v>31</v>
      </c>
      <c r="X6985" s="39" t="s">
        <v>31</v>
      </c>
      <c r="Y6985" s="39" t="s">
        <v>31</v>
      </c>
      <c r="Z6985" s="39" t="s">
        <v>31</v>
      </c>
      <c r="AA6985" s="39" t="s">
        <v>31</v>
      </c>
      <c r="AB6985" s="39" t="s">
        <v>31</v>
      </c>
      <c r="AC6985" s="39" t="s">
        <v>31</v>
      </c>
      <c r="AD6985" s="39" t="s">
        <v>31</v>
      </c>
      <c r="AE6985" s="39"/>
    </row>
    <row r="6986" spans="1:31" ht="12.75" x14ac:dyDescent="0.25">
      <c r="A6986" s="40">
        <f>IF(nota[[#This Row],[FAKTUR]]="","",ROW())</f>
        <v>6986</v>
      </c>
      <c r="B6986" s="40">
        <f>IF(nota[[#This Row],[NAMA BARANG]]="","",IF(nota[[#This Row],[ID]]="",B6985,nota[[#This Row],[ID]]))</f>
        <v>6986</v>
      </c>
      <c r="C6986" s="40" t="str">
        <f>IF(nota[[#This Row],[ID]]="",C6985,nota[[#This Row],[SUPPLIER]])</f>
        <v>ATALI MAKMUR</v>
      </c>
      <c r="D6986" s="41">
        <v>44862</v>
      </c>
      <c r="E6986" s="42" t="s">
        <v>109</v>
      </c>
      <c r="F6986" s="42" t="s">
        <v>58</v>
      </c>
      <c r="G6986" s="42" t="s">
        <v>5555</v>
      </c>
      <c r="H6986" s="42"/>
      <c r="I6986" s="41">
        <v>44858</v>
      </c>
      <c r="J6986" s="42"/>
      <c r="K6986" s="42" t="s">
        <v>137</v>
      </c>
      <c r="L6986" s="43">
        <v>20</v>
      </c>
      <c r="M6986" s="39">
        <v>14400</v>
      </c>
      <c r="N6986" s="42" t="s">
        <v>511</v>
      </c>
      <c r="O6986" s="39">
        <v>4800</v>
      </c>
      <c r="P6986" s="39"/>
      <c r="Q6986" s="42" t="s">
        <v>3563</v>
      </c>
      <c r="R6986" s="44">
        <v>0.125</v>
      </c>
      <c r="S6986" s="44">
        <v>0.05</v>
      </c>
      <c r="T6986" s="39"/>
      <c r="U6986" s="45"/>
      <c r="V6986" s="39">
        <v>69120000</v>
      </c>
      <c r="W6986" s="39">
        <v>8640000</v>
      </c>
      <c r="X6986" s="39">
        <v>3024000</v>
      </c>
      <c r="Y6986" s="39">
        <v>11664000</v>
      </c>
      <c r="Z6986" s="39">
        <v>57456000</v>
      </c>
      <c r="AA6986" s="39" t="s">
        <v>31</v>
      </c>
      <c r="AB6986" s="39" t="s">
        <v>31</v>
      </c>
      <c r="AC6986" s="39">
        <v>3456000</v>
      </c>
      <c r="AD6986" s="39">
        <v>69120000</v>
      </c>
      <c r="AE6986" s="39"/>
    </row>
    <row r="6987" spans="1:31" ht="12.75" x14ac:dyDescent="0.25">
      <c r="A6987" s="40" t="str">
        <f>IF(nota[[#This Row],[FAKTUR]]="","",ROW())</f>
        <v/>
      </c>
      <c r="B6987" s="40">
        <f>IF(nota[[#This Row],[NAMA BARANG]]="","",IF(nota[[#This Row],[ID]]="",B6986,nota[[#This Row],[ID]]))</f>
        <v>6986</v>
      </c>
      <c r="C6987" s="40" t="str">
        <f>IF(nota[[#This Row],[ID]]="",C6986,nota[[#This Row],[SUPPLIER]])</f>
        <v>ATALI MAKMUR</v>
      </c>
      <c r="D6987" s="41"/>
      <c r="E6987" s="42"/>
      <c r="F6987" s="42"/>
      <c r="G6987" s="42"/>
      <c r="H6987" s="42"/>
      <c r="I6987" s="41"/>
      <c r="J6987" s="42"/>
      <c r="K6987" s="42" t="s">
        <v>147</v>
      </c>
      <c r="L6987" s="43">
        <v>5</v>
      </c>
      <c r="M6987" s="39">
        <v>150</v>
      </c>
      <c r="N6987" s="42" t="s">
        <v>3090</v>
      </c>
      <c r="O6987" s="39">
        <v>104400</v>
      </c>
      <c r="P6987" s="39"/>
      <c r="Q6987" s="42" t="s">
        <v>3564</v>
      </c>
      <c r="R6987" s="44">
        <v>0.125</v>
      </c>
      <c r="S6987" s="44">
        <v>0.05</v>
      </c>
      <c r="T6987" s="39"/>
      <c r="U6987" s="45"/>
      <c r="V6987" s="39">
        <v>15660000</v>
      </c>
      <c r="W6987" s="39">
        <v>1957500</v>
      </c>
      <c r="X6987" s="39">
        <v>685125</v>
      </c>
      <c r="Y6987" s="39">
        <v>2642625</v>
      </c>
      <c r="Z6987" s="39">
        <v>13017375</v>
      </c>
      <c r="AA6987" s="39">
        <v>14306625</v>
      </c>
      <c r="AB6987" s="39">
        <v>70473375</v>
      </c>
      <c r="AC6987" s="39">
        <v>3132000</v>
      </c>
      <c r="AD6987" s="39">
        <v>15660000</v>
      </c>
      <c r="AE6987" s="39"/>
    </row>
    <row r="6988" spans="1:31" ht="12.75" x14ac:dyDescent="0.25">
      <c r="A6988" s="40" t="str">
        <f>IF(nota[[#This Row],[FAKTUR]]="","",ROW())</f>
        <v/>
      </c>
      <c r="B6988" s="40" t="str">
        <f>IF(nota[[#This Row],[NAMA BARANG]]="","",IF(nota[[#This Row],[ID]]="",B6987,nota[[#This Row],[ID]]))</f>
        <v/>
      </c>
      <c r="C6988" s="40" t="str">
        <f>IF(nota[[#This Row],[ID]]="",C6987,nota[[#This Row],[SUPPLIER]])</f>
        <v>ATALI MAKMUR</v>
      </c>
      <c r="D6988" s="41"/>
      <c r="E6988" s="42"/>
      <c r="F6988" s="42"/>
      <c r="G6988" s="42"/>
      <c r="H6988" s="42"/>
      <c r="I6988" s="41"/>
      <c r="J6988" s="42"/>
      <c r="K6988" s="42"/>
      <c r="L6988" s="43"/>
      <c r="M6988" s="39"/>
      <c r="N6988" s="42"/>
      <c r="O6988" s="39"/>
      <c r="P6988" s="39"/>
      <c r="Q6988" s="42"/>
      <c r="R6988" s="44"/>
      <c r="S6988" s="44"/>
      <c r="T6988" s="39"/>
      <c r="U6988" s="45"/>
      <c r="V6988" s="39" t="s">
        <v>31</v>
      </c>
      <c r="W6988" s="39" t="s">
        <v>31</v>
      </c>
      <c r="X6988" s="39" t="s">
        <v>31</v>
      </c>
      <c r="Y6988" s="39" t="s">
        <v>31</v>
      </c>
      <c r="Z6988" s="39" t="s">
        <v>31</v>
      </c>
      <c r="AA6988" s="39" t="s">
        <v>31</v>
      </c>
      <c r="AB6988" s="39" t="s">
        <v>31</v>
      </c>
      <c r="AC6988" s="39" t="s">
        <v>31</v>
      </c>
      <c r="AD6988" s="39" t="s">
        <v>31</v>
      </c>
      <c r="AE6988" s="39"/>
    </row>
    <row r="6989" spans="1:31" ht="12.75" x14ac:dyDescent="0.25">
      <c r="A6989" s="40">
        <f>IF(nota[[#This Row],[FAKTUR]]="","",ROW())</f>
        <v>6989</v>
      </c>
      <c r="B6989" s="40">
        <f>IF(nota[[#This Row],[NAMA BARANG]]="","",IF(nota[[#This Row],[ID]]="",B6988,nota[[#This Row],[ID]]))</f>
        <v>6989</v>
      </c>
      <c r="C6989" s="40" t="str">
        <f>IF(nota[[#This Row],[ID]]="",C6988,nota[[#This Row],[SUPPLIER]])</f>
        <v>ATALI MAKMUR</v>
      </c>
      <c r="D6989" s="41"/>
      <c r="E6989" s="42" t="s">
        <v>109</v>
      </c>
      <c r="F6989" s="42" t="s">
        <v>58</v>
      </c>
      <c r="G6989" s="42" t="s">
        <v>5556</v>
      </c>
      <c r="H6989" s="42"/>
      <c r="I6989" s="41">
        <v>44858</v>
      </c>
      <c r="J6989" s="42"/>
      <c r="K6989" s="42" t="s">
        <v>2627</v>
      </c>
      <c r="L6989" s="43">
        <v>1</v>
      </c>
      <c r="M6989" s="39">
        <v>36</v>
      </c>
      <c r="N6989" s="42" t="s">
        <v>1908</v>
      </c>
      <c r="O6989" s="39">
        <v>41400</v>
      </c>
      <c r="P6989" s="39"/>
      <c r="Q6989" s="42" t="s">
        <v>4084</v>
      </c>
      <c r="R6989" s="44">
        <v>0.125</v>
      </c>
      <c r="S6989" s="44">
        <v>0.05</v>
      </c>
      <c r="T6989" s="39"/>
      <c r="U6989" s="45"/>
      <c r="V6989" s="39">
        <v>1490400</v>
      </c>
      <c r="W6989" s="39">
        <v>186300</v>
      </c>
      <c r="X6989" s="39">
        <v>65205</v>
      </c>
      <c r="Y6989" s="39">
        <v>251505</v>
      </c>
      <c r="Z6989" s="39">
        <v>1238895</v>
      </c>
      <c r="AA6989" s="39" t="s">
        <v>31</v>
      </c>
      <c r="AB6989" s="39" t="s">
        <v>31</v>
      </c>
      <c r="AC6989" s="39">
        <v>1490400</v>
      </c>
      <c r="AD6989" s="39">
        <v>1490400</v>
      </c>
      <c r="AE6989" s="39"/>
    </row>
    <row r="6990" spans="1:31" ht="12.75" x14ac:dyDescent="0.25">
      <c r="A6990" s="40" t="str">
        <f>IF(nota[[#This Row],[FAKTUR]]="","",ROW())</f>
        <v/>
      </c>
      <c r="B6990" s="40">
        <f>IF(nota[[#This Row],[NAMA BARANG]]="","",IF(nota[[#This Row],[ID]]="",B6989,nota[[#This Row],[ID]]))</f>
        <v>6989</v>
      </c>
      <c r="C6990" s="40" t="str">
        <f>IF(nota[[#This Row],[ID]]="",C6989,nota[[#This Row],[SUPPLIER]])</f>
        <v>ATALI MAKMUR</v>
      </c>
      <c r="D6990" s="41"/>
      <c r="E6990" s="42"/>
      <c r="F6990" s="42"/>
      <c r="G6990" s="42"/>
      <c r="H6990" s="42"/>
      <c r="I6990" s="41"/>
      <c r="J6990" s="42"/>
      <c r="K6990" s="42" t="s">
        <v>177</v>
      </c>
      <c r="L6990" s="43">
        <v>1</v>
      </c>
      <c r="M6990" s="39">
        <v>72</v>
      </c>
      <c r="N6990" s="42" t="s">
        <v>2004</v>
      </c>
      <c r="O6990" s="39">
        <v>21200</v>
      </c>
      <c r="P6990" s="39"/>
      <c r="Q6990" s="42" t="s">
        <v>3576</v>
      </c>
      <c r="R6990" s="44">
        <v>0.125</v>
      </c>
      <c r="S6990" s="44">
        <v>0.05</v>
      </c>
      <c r="T6990" s="39"/>
      <c r="U6990" s="45"/>
      <c r="V6990" s="39">
        <v>1526400</v>
      </c>
      <c r="W6990" s="39">
        <v>190800</v>
      </c>
      <c r="X6990" s="39">
        <v>66780</v>
      </c>
      <c r="Y6990" s="39">
        <v>257580</v>
      </c>
      <c r="Z6990" s="39">
        <v>1268820</v>
      </c>
      <c r="AA6990" s="39" t="s">
        <v>31</v>
      </c>
      <c r="AB6990" s="39" t="s">
        <v>31</v>
      </c>
      <c r="AC6990" s="39">
        <v>1526400</v>
      </c>
      <c r="AD6990" s="39">
        <v>1526400</v>
      </c>
      <c r="AE6990" s="39"/>
    </row>
    <row r="6991" spans="1:31" ht="12.75" x14ac:dyDescent="0.25">
      <c r="A6991" s="40" t="str">
        <f>IF(nota[[#This Row],[FAKTUR]]="","",ROW())</f>
        <v/>
      </c>
      <c r="B6991" s="40">
        <f>IF(nota[[#This Row],[NAMA BARANG]]="","",IF(nota[[#This Row],[ID]]="",B6990,nota[[#This Row],[ID]]))</f>
        <v>6989</v>
      </c>
      <c r="C6991" s="40" t="str">
        <f>IF(nota[[#This Row],[ID]]="",C6990,nota[[#This Row],[SUPPLIER]])</f>
        <v>ATALI MAKMUR</v>
      </c>
      <c r="D6991" s="41"/>
      <c r="E6991" s="42"/>
      <c r="F6991" s="42"/>
      <c r="G6991" s="42"/>
      <c r="H6991" s="42"/>
      <c r="I6991" s="41"/>
      <c r="J6991" s="42"/>
      <c r="K6991" s="42" t="s">
        <v>1597</v>
      </c>
      <c r="L6991" s="43">
        <v>2</v>
      </c>
      <c r="M6991" s="39">
        <v>576</v>
      </c>
      <c r="N6991" s="42" t="s">
        <v>511</v>
      </c>
      <c r="O6991" s="39">
        <v>2150</v>
      </c>
      <c r="P6991" s="39"/>
      <c r="Q6991" s="42" t="s">
        <v>3751</v>
      </c>
      <c r="R6991" s="44">
        <v>0.125</v>
      </c>
      <c r="S6991" s="44">
        <v>0.05</v>
      </c>
      <c r="T6991" s="39"/>
      <c r="U6991" s="45"/>
      <c r="V6991" s="39">
        <v>1238400</v>
      </c>
      <c r="W6991" s="39">
        <v>154800</v>
      </c>
      <c r="X6991" s="39">
        <v>54180</v>
      </c>
      <c r="Y6991" s="39">
        <v>208980</v>
      </c>
      <c r="Z6991" s="39">
        <v>1029420</v>
      </c>
      <c r="AA6991" s="39" t="s">
        <v>31</v>
      </c>
      <c r="AB6991" s="39" t="s">
        <v>31</v>
      </c>
      <c r="AC6991" s="39">
        <v>619200</v>
      </c>
      <c r="AD6991" s="39">
        <v>1238400</v>
      </c>
      <c r="AE6991" s="39"/>
    </row>
    <row r="6992" spans="1:31" ht="12.75" x14ac:dyDescent="0.25">
      <c r="A6992" s="40" t="str">
        <f>IF(nota[[#This Row],[FAKTUR]]="","",ROW())</f>
        <v/>
      </c>
      <c r="B6992" s="40">
        <f>IF(nota[[#This Row],[NAMA BARANG]]="","",IF(nota[[#This Row],[ID]]="",B6991,nota[[#This Row],[ID]]))</f>
        <v>6989</v>
      </c>
      <c r="C6992" s="40" t="str">
        <f>IF(nota[[#This Row],[ID]]="",C6991,nota[[#This Row],[SUPPLIER]])</f>
        <v>ATALI MAKMUR</v>
      </c>
      <c r="D6992" s="41"/>
      <c r="E6992" s="42"/>
      <c r="F6992" s="42"/>
      <c r="G6992" s="42"/>
      <c r="H6992" s="42"/>
      <c r="I6992" s="41"/>
      <c r="J6992" s="42"/>
      <c r="K6992" s="42" t="s">
        <v>414</v>
      </c>
      <c r="L6992" s="43">
        <v>1</v>
      </c>
      <c r="M6992" s="39">
        <v>288</v>
      </c>
      <c r="N6992" s="42" t="s">
        <v>511</v>
      </c>
      <c r="O6992" s="39">
        <v>4800</v>
      </c>
      <c r="P6992" s="39"/>
      <c r="Q6992" s="42" t="s">
        <v>3603</v>
      </c>
      <c r="R6992" s="44">
        <v>0.125</v>
      </c>
      <c r="S6992" s="44">
        <v>0.05</v>
      </c>
      <c r="T6992" s="39"/>
      <c r="U6992" s="45"/>
      <c r="V6992" s="39">
        <v>1382400</v>
      </c>
      <c r="W6992" s="39">
        <v>172800</v>
      </c>
      <c r="X6992" s="39">
        <v>60480</v>
      </c>
      <c r="Y6992" s="39">
        <v>233280</v>
      </c>
      <c r="Z6992" s="39">
        <v>1149120</v>
      </c>
      <c r="AA6992" s="39" t="s">
        <v>31</v>
      </c>
      <c r="AB6992" s="39" t="s">
        <v>31</v>
      </c>
      <c r="AC6992" s="39">
        <v>1382400</v>
      </c>
      <c r="AD6992" s="39">
        <v>1382400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6989</v>
      </c>
      <c r="C6993" s="40" t="str">
        <f>IF(nota[[#This Row],[ID]]="",C6992,nota[[#This Row],[SUPPLIER]])</f>
        <v>ATALI MAKMUR</v>
      </c>
      <c r="D6993" s="41"/>
      <c r="E6993" s="42"/>
      <c r="F6993" s="42"/>
      <c r="G6993" s="42"/>
      <c r="H6993" s="42"/>
      <c r="I6993" s="41"/>
      <c r="J6993" s="42"/>
      <c r="K6993" s="42" t="s">
        <v>417</v>
      </c>
      <c r="L6993" s="43">
        <v>1</v>
      </c>
      <c r="M6993" s="39">
        <v>288</v>
      </c>
      <c r="N6993" s="42" t="s">
        <v>511</v>
      </c>
      <c r="O6993" s="39">
        <v>4800</v>
      </c>
      <c r="P6993" s="39"/>
      <c r="Q6993" s="42" t="s">
        <v>3603</v>
      </c>
      <c r="R6993" s="44">
        <v>0.125</v>
      </c>
      <c r="S6993" s="44">
        <v>0.05</v>
      </c>
      <c r="T6993" s="39"/>
      <c r="U6993" s="45"/>
      <c r="V6993" s="39">
        <v>1382400</v>
      </c>
      <c r="W6993" s="39">
        <v>172800</v>
      </c>
      <c r="X6993" s="39">
        <v>60480</v>
      </c>
      <c r="Y6993" s="39">
        <v>233280</v>
      </c>
      <c r="Z6993" s="39">
        <v>1149120</v>
      </c>
      <c r="AA6993" s="39">
        <v>1184625</v>
      </c>
      <c r="AB6993" s="39">
        <v>5835375</v>
      </c>
      <c r="AC6993" s="39">
        <v>1382400</v>
      </c>
      <c r="AD6993" s="39">
        <v>1382400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ATALI MAKMUR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KENKO SINAR INDONESIA</v>
      </c>
      <c r="D6995" s="41"/>
      <c r="E6995" s="42" t="s">
        <v>57</v>
      </c>
      <c r="F6995" s="42" t="s">
        <v>58</v>
      </c>
      <c r="G6995" s="42" t="s">
        <v>5557</v>
      </c>
      <c r="H6995" s="42"/>
      <c r="I6995" s="41">
        <v>44858</v>
      </c>
      <c r="J6995" s="42"/>
      <c r="K6995" s="42" t="s">
        <v>532</v>
      </c>
      <c r="L6995" s="43">
        <v>3</v>
      </c>
      <c r="M6995" s="39"/>
      <c r="N6995" s="42"/>
      <c r="O6995" s="39"/>
      <c r="P6995" s="39">
        <v>3758400</v>
      </c>
      <c r="Q6995" s="42" t="s">
        <v>3830</v>
      </c>
      <c r="R6995" s="44">
        <v>0.17</v>
      </c>
      <c r="S6995" s="44"/>
      <c r="T6995" s="39"/>
      <c r="U6995" s="45"/>
      <c r="V6995" s="39">
        <v>11275200</v>
      </c>
      <c r="W6995" s="39">
        <v>1916784.0000000002</v>
      </c>
      <c r="X6995" s="39">
        <v>0</v>
      </c>
      <c r="Y6995" s="39">
        <v>1916784.0000000002</v>
      </c>
      <c r="Z6995" s="39">
        <v>9358416</v>
      </c>
      <c r="AA6995" s="39" t="s">
        <v>31</v>
      </c>
      <c r="AB6995" s="39" t="s">
        <v>31</v>
      </c>
      <c r="AC6995" s="39">
        <v>3758400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>
        <f>IF(nota[[#This Row],[NAMA BARANG]]="","",IF(nota[[#This Row],[ID]]="",B6995,nota[[#This Row],[ID]]))</f>
        <v>6995</v>
      </c>
      <c r="C6996" s="40" t="str">
        <f>IF(nota[[#This Row],[ID]]="",C6995,nota[[#This Row],[SUPPLIER]])</f>
        <v>KENKO SINAR INDONESIA</v>
      </c>
      <c r="D6996" s="41"/>
      <c r="E6996" s="42"/>
      <c r="F6996" s="42"/>
      <c r="G6996" s="42"/>
      <c r="H6996" s="42"/>
      <c r="I6996" s="41"/>
      <c r="J6996" s="42"/>
      <c r="K6996" s="42" t="s">
        <v>1006</v>
      </c>
      <c r="L6996" s="43">
        <v>2</v>
      </c>
      <c r="M6996" s="39"/>
      <c r="N6996" s="42"/>
      <c r="O6996" s="39"/>
      <c r="P6996" s="39">
        <v>1584000</v>
      </c>
      <c r="Q6996" s="42" t="s">
        <v>4100</v>
      </c>
      <c r="R6996" s="44">
        <v>0.17</v>
      </c>
      <c r="S6996" s="44"/>
      <c r="T6996" s="39"/>
      <c r="U6996" s="45"/>
      <c r="V6996" s="39">
        <v>3168000</v>
      </c>
      <c r="W6996" s="39">
        <v>538560</v>
      </c>
      <c r="X6996" s="39">
        <v>0</v>
      </c>
      <c r="Y6996" s="39">
        <v>538560</v>
      </c>
      <c r="Z6996" s="39">
        <v>2629440</v>
      </c>
      <c r="AA6996" s="39" t="s">
        <v>31</v>
      </c>
      <c r="AB6996" s="39" t="s">
        <v>31</v>
      </c>
      <c r="AC6996" s="39">
        <v>1584000</v>
      </c>
      <c r="AD6996" s="39" t="s">
        <v>31</v>
      </c>
      <c r="AE6996" s="39"/>
    </row>
    <row r="6997" spans="1:31" ht="12.75" x14ac:dyDescent="0.25">
      <c r="A6997" s="40" t="str">
        <f>IF(nota[[#This Row],[FAKTUR]]="","",ROW())</f>
        <v/>
      </c>
      <c r="B6997" s="40">
        <f>IF(nota[[#This Row],[NAMA BARANG]]="","",IF(nota[[#This Row],[ID]]="",B6996,nota[[#This Row],[ID]]))</f>
        <v>6995</v>
      </c>
      <c r="C6997" s="40" t="str">
        <f>IF(nota[[#This Row],[ID]]="",C6996,nota[[#This Row],[SUPPLIER]])</f>
        <v>KENKO SINAR INDONESIA</v>
      </c>
      <c r="D6997" s="41"/>
      <c r="E6997" s="42"/>
      <c r="F6997" s="42"/>
      <c r="G6997" s="42"/>
      <c r="H6997" s="42"/>
      <c r="I6997" s="41"/>
      <c r="J6997" s="42"/>
      <c r="K6997" s="42" t="s">
        <v>2347</v>
      </c>
      <c r="L6997" s="43">
        <v>3</v>
      </c>
      <c r="M6997" s="39"/>
      <c r="N6997" s="42"/>
      <c r="O6997" s="39"/>
      <c r="P6997" s="39">
        <v>850000</v>
      </c>
      <c r="Q6997" s="42" t="s">
        <v>722</v>
      </c>
      <c r="R6997" s="44">
        <v>0.17</v>
      </c>
      <c r="S6997" s="44"/>
      <c r="T6997" s="39"/>
      <c r="U6997" s="45"/>
      <c r="V6997" s="39">
        <v>2550000</v>
      </c>
      <c r="W6997" s="39">
        <v>433500.00000000006</v>
      </c>
      <c r="X6997" s="39">
        <v>0</v>
      </c>
      <c r="Y6997" s="39">
        <v>433500.00000000006</v>
      </c>
      <c r="Z6997" s="39">
        <v>2116500</v>
      </c>
      <c r="AA6997" s="39" t="s">
        <v>31</v>
      </c>
      <c r="AB6997" s="39" t="s">
        <v>31</v>
      </c>
      <c r="AC6997" s="39">
        <v>850000</v>
      </c>
      <c r="AD6997" s="39" t="s">
        <v>31</v>
      </c>
      <c r="AE6997" s="39"/>
    </row>
    <row r="6998" spans="1:31" ht="12.75" x14ac:dyDescent="0.25">
      <c r="A6998" s="40" t="str">
        <f>IF(nota[[#This Row],[FAKTUR]]="","",ROW())</f>
        <v/>
      </c>
      <c r="B6998" s="40">
        <f>IF(nota[[#This Row],[NAMA BARANG]]="","",IF(nota[[#This Row],[ID]]="",B6997,nota[[#This Row],[ID]]))</f>
        <v>6995</v>
      </c>
      <c r="C6998" s="40" t="str">
        <f>IF(nota[[#This Row],[ID]]="",C6997,nota[[#This Row],[SUPPLIER]])</f>
        <v>KENKO SINAR INDONESIA</v>
      </c>
      <c r="D6998" s="41"/>
      <c r="E6998" s="42"/>
      <c r="F6998" s="42"/>
      <c r="G6998" s="42"/>
      <c r="H6998" s="42"/>
      <c r="I6998" s="41"/>
      <c r="J6998" s="42"/>
      <c r="K6998" s="42" t="s">
        <v>64</v>
      </c>
      <c r="L6998" s="43">
        <v>1</v>
      </c>
      <c r="M6998" s="39"/>
      <c r="N6998" s="42"/>
      <c r="O6998" s="39"/>
      <c r="P6998" s="39">
        <v>2052000</v>
      </c>
      <c r="Q6998" s="42" t="s">
        <v>3833</v>
      </c>
      <c r="R6998" s="44">
        <v>0.17</v>
      </c>
      <c r="S6998" s="44"/>
      <c r="T6998" s="39"/>
      <c r="U6998" s="45"/>
      <c r="V6998" s="39">
        <v>2052000</v>
      </c>
      <c r="W6998" s="39">
        <v>348840</v>
      </c>
      <c r="X6998" s="39">
        <v>0</v>
      </c>
      <c r="Y6998" s="39">
        <v>348840</v>
      </c>
      <c r="Z6998" s="39">
        <v>1703160</v>
      </c>
      <c r="AA6998" s="39">
        <v>3237684</v>
      </c>
      <c r="AB6998" s="39">
        <v>15807516</v>
      </c>
      <c r="AC6998" s="39">
        <v>2052000</v>
      </c>
      <c r="AD6998" s="39" t="s">
        <v>31</v>
      </c>
      <c r="AE6998" s="39"/>
    </row>
    <row r="6999" spans="1:31" ht="12.75" x14ac:dyDescent="0.25">
      <c r="A6999" s="40" t="str">
        <f>IF(nota[[#This Row],[FAKTUR]]="","",ROW())</f>
        <v/>
      </c>
      <c r="B6999" s="40" t="str">
        <f>IF(nota[[#This Row],[NAMA BARANG]]="","",IF(nota[[#This Row],[ID]]="",B6998,nota[[#This Row],[ID]]))</f>
        <v/>
      </c>
      <c r="C6999" s="40" t="str">
        <f>IF(nota[[#This Row],[ID]]="",C6998,nota[[#This Row],[SUPPLIER]])</f>
        <v>KENKO SINAR INDONESIA</v>
      </c>
      <c r="D6999" s="41"/>
      <c r="E6999" s="42"/>
      <c r="F6999" s="42"/>
      <c r="G6999" s="42"/>
      <c r="H6999" s="42"/>
      <c r="I6999" s="41"/>
      <c r="J6999" s="42"/>
      <c r="K6999" s="42"/>
      <c r="L6999" s="43"/>
      <c r="M6999" s="39"/>
      <c r="N6999" s="42"/>
      <c r="O6999" s="39"/>
      <c r="P6999" s="39"/>
      <c r="Q6999" s="42"/>
      <c r="R6999" s="44"/>
      <c r="S6999" s="44"/>
      <c r="T6999" s="39"/>
      <c r="U6999" s="45"/>
      <c r="V6999" s="39" t="s">
        <v>31</v>
      </c>
      <c r="W6999" s="39" t="s">
        <v>31</v>
      </c>
      <c r="X6999" s="39" t="s">
        <v>31</v>
      </c>
      <c r="Y6999" s="39" t="s">
        <v>31</v>
      </c>
      <c r="Z6999" s="39" t="s">
        <v>31</v>
      </c>
      <c r="AA6999" s="39" t="s">
        <v>31</v>
      </c>
      <c r="AB6999" s="39" t="s">
        <v>31</v>
      </c>
      <c r="AC6999" s="39" t="s">
        <v>31</v>
      </c>
      <c r="AD6999" s="39" t="s">
        <v>31</v>
      </c>
      <c r="AE6999" s="39"/>
    </row>
    <row r="7000" spans="1:31" ht="12.75" x14ac:dyDescent="0.25">
      <c r="A7000" s="40">
        <f>IF(nota[[#This Row],[FAKTUR]]="","",ROW())</f>
        <v>7000</v>
      </c>
      <c r="B7000" s="40">
        <f>IF(nota[[#This Row],[NAMA BARANG]]="","",IF(nota[[#This Row],[ID]]="",B6999,nota[[#This Row],[ID]]))</f>
        <v>7000</v>
      </c>
      <c r="C7000" s="40" t="str">
        <f>IF(nota[[#This Row],[ID]]="",C6999,nota[[#This Row],[SUPPLIER]])</f>
        <v>KENKO SINAR INDONESIA</v>
      </c>
      <c r="D7000" s="41"/>
      <c r="E7000" s="42" t="s">
        <v>57</v>
      </c>
      <c r="F7000" s="42" t="s">
        <v>58</v>
      </c>
      <c r="G7000" s="42" t="s">
        <v>5558</v>
      </c>
      <c r="H7000" s="42" t="s">
        <v>5559</v>
      </c>
      <c r="I7000" s="41">
        <v>44859</v>
      </c>
      <c r="J7000" s="42"/>
      <c r="K7000" s="42" t="s">
        <v>225</v>
      </c>
      <c r="L7000" s="43">
        <v>3</v>
      </c>
      <c r="M7000" s="39"/>
      <c r="N7000" s="42"/>
      <c r="O7000" s="39"/>
      <c r="P7000" s="39">
        <v>5616000</v>
      </c>
      <c r="Q7000" s="42" t="s">
        <v>3830</v>
      </c>
      <c r="R7000" s="44">
        <v>0.17</v>
      </c>
      <c r="S7000" s="44"/>
      <c r="T7000" s="39"/>
      <c r="U7000" s="45"/>
      <c r="V7000" s="39">
        <v>16848000</v>
      </c>
      <c r="W7000" s="39">
        <v>2864160</v>
      </c>
      <c r="X7000" s="39">
        <v>0</v>
      </c>
      <c r="Y7000" s="39">
        <v>2864160</v>
      </c>
      <c r="Z7000" s="39">
        <v>13983840</v>
      </c>
      <c r="AA7000" s="39" t="s">
        <v>31</v>
      </c>
      <c r="AB7000" s="39" t="s">
        <v>31</v>
      </c>
      <c r="AC7000" s="39">
        <v>5616000</v>
      </c>
      <c r="AD7000" s="39" t="s">
        <v>31</v>
      </c>
      <c r="AE7000" s="39"/>
    </row>
    <row r="7001" spans="1:31" ht="12.75" x14ac:dyDescent="0.25">
      <c r="A7001" s="40" t="str">
        <f>IF(nota[[#This Row],[FAKTUR]]="","",ROW())</f>
        <v/>
      </c>
      <c r="B7001" s="40">
        <f>IF(nota[[#This Row],[NAMA BARANG]]="","",IF(nota[[#This Row],[ID]]="",B7000,nota[[#This Row],[ID]]))</f>
        <v>7000</v>
      </c>
      <c r="C7001" s="40" t="str">
        <f>IF(nota[[#This Row],[ID]]="",C7000,nota[[#This Row],[SUPPLIER]])</f>
        <v>KENKO SINAR INDONESIA</v>
      </c>
      <c r="D7001" s="41"/>
      <c r="E7001" s="42"/>
      <c r="F7001" s="42"/>
      <c r="G7001" s="42"/>
      <c r="H7001" s="42"/>
      <c r="I7001" s="41"/>
      <c r="J7001" s="42"/>
      <c r="K7001" s="42" t="s">
        <v>64</v>
      </c>
      <c r="L7001" s="43">
        <v>2</v>
      </c>
      <c r="M7001" s="39"/>
      <c r="N7001" s="42"/>
      <c r="O7001" s="39"/>
      <c r="P7001" s="39">
        <v>2052000</v>
      </c>
      <c r="Q7001" s="42" t="s">
        <v>3833</v>
      </c>
      <c r="R7001" s="44">
        <v>0.17</v>
      </c>
      <c r="S7001" s="44"/>
      <c r="T7001" s="39"/>
      <c r="U7001" s="45"/>
      <c r="V7001" s="39">
        <v>4104000</v>
      </c>
      <c r="W7001" s="39">
        <v>697680</v>
      </c>
      <c r="X7001" s="39">
        <v>0</v>
      </c>
      <c r="Y7001" s="39">
        <v>697680</v>
      </c>
      <c r="Z7001" s="39">
        <v>3406320</v>
      </c>
      <c r="AA7001" s="39" t="s">
        <v>31</v>
      </c>
      <c r="AB7001" s="39" t="s">
        <v>31</v>
      </c>
      <c r="AC7001" s="39">
        <v>2052000</v>
      </c>
      <c r="AD7001" s="39" t="s">
        <v>31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7000</v>
      </c>
      <c r="C7002" s="40" t="str">
        <f>IF(nota[[#This Row],[ID]]="",C7001,nota[[#This Row],[SUPPLIER]])</f>
        <v>KENKO SINAR INDONESIA</v>
      </c>
      <c r="D7002" s="41"/>
      <c r="E7002" s="42"/>
      <c r="F7002" s="42"/>
      <c r="G7002" s="42"/>
      <c r="H7002" s="42"/>
      <c r="I7002" s="41"/>
      <c r="J7002" s="42"/>
      <c r="K7002" s="42" t="s">
        <v>3459</v>
      </c>
      <c r="L7002" s="43">
        <v>1</v>
      </c>
      <c r="M7002" s="39"/>
      <c r="N7002" s="42"/>
      <c r="O7002" s="39"/>
      <c r="P7002" s="39">
        <v>5270400</v>
      </c>
      <c r="Q7002" s="42" t="s">
        <v>3830</v>
      </c>
      <c r="R7002" s="44">
        <v>0.17</v>
      </c>
      <c r="S7002" s="44"/>
      <c r="T7002" s="39"/>
      <c r="U7002" s="45"/>
      <c r="V7002" s="39">
        <v>5270400</v>
      </c>
      <c r="W7002" s="39">
        <v>895968.00000000012</v>
      </c>
      <c r="X7002" s="39">
        <v>0</v>
      </c>
      <c r="Y7002" s="39">
        <v>895968.00000000012</v>
      </c>
      <c r="Z7002" s="39">
        <v>4374432</v>
      </c>
      <c r="AA7002" s="39" t="s">
        <v>31</v>
      </c>
      <c r="AB7002" s="39" t="s">
        <v>31</v>
      </c>
      <c r="AC7002" s="39">
        <v>5270400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>
        <f>IF(nota[[#This Row],[NAMA BARANG]]="","",IF(nota[[#This Row],[ID]]="",B7002,nota[[#This Row],[ID]]))</f>
        <v>7000</v>
      </c>
      <c r="C7003" s="40" t="str">
        <f>IF(nota[[#This Row],[ID]]="",C7002,nota[[#This Row],[SUPPLIER]])</f>
        <v>KENKO SINAR INDONESIA</v>
      </c>
      <c r="D7003" s="41"/>
      <c r="E7003" s="42"/>
      <c r="F7003" s="42"/>
      <c r="G7003" s="42"/>
      <c r="H7003" s="42"/>
      <c r="I7003" s="41"/>
      <c r="J7003" s="42"/>
      <c r="K7003" s="42" t="s">
        <v>353</v>
      </c>
      <c r="L7003" s="43">
        <v>7</v>
      </c>
      <c r="M7003" s="39"/>
      <c r="N7003" s="42"/>
      <c r="O7003" s="39"/>
      <c r="P7003" s="39">
        <v>1566000</v>
      </c>
      <c r="Q7003" s="42" t="s">
        <v>4383</v>
      </c>
      <c r="R7003" s="44">
        <v>0.17</v>
      </c>
      <c r="S7003" s="44"/>
      <c r="T7003" s="39"/>
      <c r="U7003" s="45"/>
      <c r="V7003" s="39">
        <v>10962000</v>
      </c>
      <c r="W7003" s="39">
        <v>1863540.0000000002</v>
      </c>
      <c r="X7003" s="39">
        <v>0</v>
      </c>
      <c r="Y7003" s="39">
        <v>1863540.0000000002</v>
      </c>
      <c r="Z7003" s="39">
        <v>9098460</v>
      </c>
      <c r="AA7003" s="39" t="s">
        <v>31</v>
      </c>
      <c r="AB7003" s="39" t="s">
        <v>31</v>
      </c>
      <c r="AC7003" s="39">
        <v>1566000</v>
      </c>
      <c r="AD7003" s="39" t="s">
        <v>31</v>
      </c>
      <c r="AE7003" s="39"/>
    </row>
    <row r="7004" spans="1:31" ht="12.75" x14ac:dyDescent="0.25">
      <c r="A7004" s="40" t="str">
        <f>IF(nota[[#This Row],[FAKTUR]]="","",ROW())</f>
        <v/>
      </c>
      <c r="B7004" s="40">
        <f>IF(nota[[#This Row],[NAMA BARANG]]="","",IF(nota[[#This Row],[ID]]="",B7003,nota[[#This Row],[ID]]))</f>
        <v>7000</v>
      </c>
      <c r="C7004" s="40" t="str">
        <f>IF(nota[[#This Row],[ID]]="",C7003,nota[[#This Row],[SUPPLIER]])</f>
        <v>KENKO SINAR INDONESIA</v>
      </c>
      <c r="D7004" s="41"/>
      <c r="E7004" s="42"/>
      <c r="F7004" s="42"/>
      <c r="G7004" s="42"/>
      <c r="H7004" s="42"/>
      <c r="I7004" s="41"/>
      <c r="J7004" s="42"/>
      <c r="K7004" s="42" t="s">
        <v>484</v>
      </c>
      <c r="L7004" s="43">
        <v>1</v>
      </c>
      <c r="M7004" s="39"/>
      <c r="N7004" s="42"/>
      <c r="O7004" s="39"/>
      <c r="P7004" s="39">
        <v>1710000</v>
      </c>
      <c r="Q7004" s="42" t="s">
        <v>4383</v>
      </c>
      <c r="R7004" s="44">
        <v>0.17</v>
      </c>
      <c r="S7004" s="44"/>
      <c r="T7004" s="39"/>
      <c r="U7004" s="45"/>
      <c r="V7004" s="39">
        <v>1710000</v>
      </c>
      <c r="W7004" s="39">
        <v>290700</v>
      </c>
      <c r="X7004" s="39">
        <v>0</v>
      </c>
      <c r="Y7004" s="39">
        <v>290700</v>
      </c>
      <c r="Z7004" s="39">
        <v>1419300</v>
      </c>
      <c r="AA7004" s="39" t="s">
        <v>31</v>
      </c>
      <c r="AB7004" s="39" t="s">
        <v>31</v>
      </c>
      <c r="AC7004" s="39">
        <v>1710000</v>
      </c>
      <c r="AD7004" s="39" t="s">
        <v>31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7000</v>
      </c>
      <c r="C7005" s="40" t="str">
        <f>IF(nota[[#This Row],[ID]]="",C7004,nota[[#This Row],[SUPPLIER]])</f>
        <v>KENKO SINAR INDONESIA</v>
      </c>
      <c r="D7005" s="41"/>
      <c r="E7005" s="42"/>
      <c r="F7005" s="42"/>
      <c r="G7005" s="42"/>
      <c r="H7005" s="42"/>
      <c r="I7005" s="41"/>
      <c r="J7005" s="42"/>
      <c r="K7005" s="42" t="s">
        <v>1686</v>
      </c>
      <c r="L7005" s="43">
        <v>4</v>
      </c>
      <c r="M7005" s="39"/>
      <c r="N7005" s="42"/>
      <c r="O7005" s="39"/>
      <c r="P7005" s="39">
        <v>2952000</v>
      </c>
      <c r="Q7005" s="42" t="s">
        <v>3836</v>
      </c>
      <c r="R7005" s="44">
        <v>0.17</v>
      </c>
      <c r="S7005" s="44"/>
      <c r="T7005" s="39"/>
      <c r="U7005" s="45"/>
      <c r="V7005" s="39">
        <v>11808000</v>
      </c>
      <c r="W7005" s="39">
        <v>2007360.0000000002</v>
      </c>
      <c r="X7005" s="39">
        <v>0</v>
      </c>
      <c r="Y7005" s="39">
        <v>2007360.0000000002</v>
      </c>
      <c r="Z7005" s="39">
        <v>9800640</v>
      </c>
      <c r="AA7005" s="39" t="s">
        <v>31</v>
      </c>
      <c r="AB7005" s="39" t="s">
        <v>31</v>
      </c>
      <c r="AC7005" s="39">
        <v>2952000</v>
      </c>
      <c r="AD7005" s="39" t="s">
        <v>31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7000</v>
      </c>
      <c r="C7006" s="40" t="str">
        <f>IF(nota[[#This Row],[ID]]="",C7005,nota[[#This Row],[SUPPLIER]])</f>
        <v>KENKO SINAR INDONESIA</v>
      </c>
      <c r="D7006" s="41"/>
      <c r="E7006" s="42"/>
      <c r="F7006" s="42"/>
      <c r="G7006" s="42"/>
      <c r="H7006" s="42" t="s">
        <v>5560</v>
      </c>
      <c r="I7006" s="41"/>
      <c r="J7006" s="42"/>
      <c r="K7006" s="42" t="s">
        <v>224</v>
      </c>
      <c r="L7006" s="43">
        <v>1</v>
      </c>
      <c r="M7006" s="39"/>
      <c r="N7006" s="42"/>
      <c r="O7006" s="39"/>
      <c r="P7006" s="39">
        <v>3110400</v>
      </c>
      <c r="Q7006" s="42" t="s">
        <v>3830</v>
      </c>
      <c r="R7006" s="44">
        <v>0.17</v>
      </c>
      <c r="S7006" s="44"/>
      <c r="T7006" s="39"/>
      <c r="U7006" s="45"/>
      <c r="V7006" s="39">
        <v>3110400</v>
      </c>
      <c r="W7006" s="39">
        <v>528768</v>
      </c>
      <c r="X7006" s="39">
        <v>0</v>
      </c>
      <c r="Y7006" s="39">
        <v>528768</v>
      </c>
      <c r="Z7006" s="39">
        <v>2581632</v>
      </c>
      <c r="AA7006" s="39" t="s">
        <v>31</v>
      </c>
      <c r="AB7006" s="39" t="s">
        <v>31</v>
      </c>
      <c r="AC7006" s="39">
        <v>3110400</v>
      </c>
      <c r="AD7006" s="39" t="s">
        <v>31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7000</v>
      </c>
      <c r="C7007" s="40" t="str">
        <f>IF(nota[[#This Row],[ID]]="",C7006,nota[[#This Row],[SUPPLIER]])</f>
        <v>KENKO SINAR INDONESIA</v>
      </c>
      <c r="D7007" s="41"/>
      <c r="E7007" s="42"/>
      <c r="F7007" s="42"/>
      <c r="G7007" s="42"/>
      <c r="H7007" s="42" t="s">
        <v>5561</v>
      </c>
      <c r="I7007" s="41"/>
      <c r="J7007" s="42"/>
      <c r="K7007" s="42" t="s">
        <v>637</v>
      </c>
      <c r="L7007" s="43">
        <v>1</v>
      </c>
      <c r="M7007" s="39"/>
      <c r="N7007" s="42"/>
      <c r="O7007" s="39"/>
      <c r="P7007" s="39">
        <v>3758400</v>
      </c>
      <c r="Q7007" s="42" t="s">
        <v>3830</v>
      </c>
      <c r="R7007" s="44">
        <v>0.17</v>
      </c>
      <c r="S7007" s="44"/>
      <c r="T7007" s="39"/>
      <c r="U7007" s="45"/>
      <c r="V7007" s="39">
        <v>3758400</v>
      </c>
      <c r="W7007" s="39">
        <v>638928</v>
      </c>
      <c r="X7007" s="39">
        <v>0</v>
      </c>
      <c r="Y7007" s="39">
        <v>638928</v>
      </c>
      <c r="Z7007" s="39">
        <v>3119472</v>
      </c>
      <c r="AA7007" s="39">
        <v>9787104</v>
      </c>
      <c r="AB7007" s="39">
        <v>47784096</v>
      </c>
      <c r="AC7007" s="39">
        <v>3758400</v>
      </c>
      <c r="AD7007" s="39" t="s">
        <v>31</v>
      </c>
      <c r="AE7007" s="39"/>
    </row>
    <row r="7008" spans="1:31" ht="12.75" x14ac:dyDescent="0.25">
      <c r="A7008" s="40" t="str">
        <f>IF(nota[[#This Row],[FAKTUR]]="","",ROW())</f>
        <v/>
      </c>
      <c r="B7008" s="40" t="str">
        <f>IF(nota[[#This Row],[NAMA BARANG]]="","",IF(nota[[#This Row],[ID]]="",B7007,nota[[#This Row],[ID]]))</f>
        <v/>
      </c>
      <c r="C7008" s="40" t="str">
        <f>IF(nota[[#This Row],[ID]]="",C7007,nota[[#This Row],[SUPPLIER]])</f>
        <v>KENKO SINAR INDONESIA</v>
      </c>
      <c r="D7008" s="41"/>
      <c r="E7008" s="42"/>
      <c r="F7008" s="42"/>
      <c r="G7008" s="42"/>
      <c r="H7008" s="42"/>
      <c r="I7008" s="41"/>
      <c r="J7008" s="42"/>
      <c r="K7008" s="42"/>
      <c r="L7008" s="43"/>
      <c r="M7008" s="39"/>
      <c r="N7008" s="42"/>
      <c r="O7008" s="39"/>
      <c r="P7008" s="39"/>
      <c r="Q7008" s="42"/>
      <c r="R7008" s="44"/>
      <c r="S7008" s="44"/>
      <c r="T7008" s="39"/>
      <c r="U7008" s="45"/>
      <c r="V7008" s="39" t="s">
        <v>31</v>
      </c>
      <c r="W7008" s="39" t="s">
        <v>31</v>
      </c>
      <c r="X7008" s="39" t="s">
        <v>31</v>
      </c>
      <c r="Y7008" s="39" t="s">
        <v>31</v>
      </c>
      <c r="Z7008" s="39" t="s">
        <v>31</v>
      </c>
      <c r="AA7008" s="39" t="s">
        <v>31</v>
      </c>
      <c r="AB7008" s="39" t="s">
        <v>31</v>
      </c>
      <c r="AC7008" s="39" t="s">
        <v>31</v>
      </c>
      <c r="AD7008" s="39" t="s">
        <v>31</v>
      </c>
      <c r="AE7008" s="39"/>
    </row>
    <row r="7009" spans="1:31" ht="12.75" x14ac:dyDescent="0.25">
      <c r="A7009" s="40">
        <f>IF(nota[[#This Row],[FAKTUR]]="","",ROW())</f>
        <v>7009</v>
      </c>
      <c r="B7009" s="40">
        <f>IF(nota[[#This Row],[NAMA BARANG]]="","",IF(nota[[#This Row],[ID]]="",B7008,nota[[#This Row],[ID]]))</f>
        <v>7009</v>
      </c>
      <c r="C7009" s="40" t="str">
        <f>IF(nota[[#This Row],[ID]]="",C7008,nota[[#This Row],[SUPPLIER]])</f>
        <v>DB STATIONERY</v>
      </c>
      <c r="D7009" s="41"/>
      <c r="E7009" s="42" t="s">
        <v>234</v>
      </c>
      <c r="F7009" s="42" t="s">
        <v>28</v>
      </c>
      <c r="G7009" s="42" t="s">
        <v>5562</v>
      </c>
      <c r="H7009" s="42"/>
      <c r="I7009" s="41">
        <v>44859</v>
      </c>
      <c r="J7009" s="42"/>
      <c r="K7009" s="42" t="s">
        <v>1309</v>
      </c>
      <c r="L7009" s="43">
        <v>5</v>
      </c>
      <c r="M7009" s="39">
        <v>480</v>
      </c>
      <c r="N7009" s="42" t="s">
        <v>192</v>
      </c>
      <c r="O7009" s="39">
        <v>31500</v>
      </c>
      <c r="P7009" s="39"/>
      <c r="Q7009" s="42" t="s">
        <v>3596</v>
      </c>
      <c r="R7009" s="44"/>
      <c r="S7009" s="44"/>
      <c r="T7009" s="39"/>
      <c r="U7009" s="45"/>
      <c r="V7009" s="39">
        <v>15120000</v>
      </c>
      <c r="W7009" s="39">
        <v>0</v>
      </c>
      <c r="X7009" s="39">
        <v>0</v>
      </c>
      <c r="Y7009" s="39">
        <v>0</v>
      </c>
      <c r="Z7009" s="39">
        <v>15120000</v>
      </c>
      <c r="AA7009" s="39" t="s">
        <v>31</v>
      </c>
      <c r="AB7009" s="39" t="s">
        <v>31</v>
      </c>
      <c r="AC7009" s="39">
        <v>3024000</v>
      </c>
      <c r="AD7009" s="39">
        <v>15120000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7009</v>
      </c>
      <c r="C7010" s="40" t="str">
        <f>IF(nota[[#This Row],[ID]]="",C7009,nota[[#This Row],[SUPPLIER]])</f>
        <v>DB STATIONERY</v>
      </c>
      <c r="D7010" s="41"/>
      <c r="E7010" s="42"/>
      <c r="F7010" s="42"/>
      <c r="G7010" s="42"/>
      <c r="H7010" s="42"/>
      <c r="I7010" s="41"/>
      <c r="J7010" s="42"/>
      <c r="K7010" s="42" t="s">
        <v>1356</v>
      </c>
      <c r="L7010" s="43">
        <v>1</v>
      </c>
      <c r="M7010" s="39">
        <v>96</v>
      </c>
      <c r="N7010" s="42" t="s">
        <v>192</v>
      </c>
      <c r="O7010" s="39">
        <v>37500</v>
      </c>
      <c r="P7010" s="39"/>
      <c r="Q7010" s="42" t="s">
        <v>3596</v>
      </c>
      <c r="R7010" s="44"/>
      <c r="S7010" s="44"/>
      <c r="T7010" s="39"/>
      <c r="U7010" s="45"/>
      <c r="V7010" s="39">
        <v>3600000</v>
      </c>
      <c r="W7010" s="39">
        <v>0</v>
      </c>
      <c r="X7010" s="39">
        <v>0</v>
      </c>
      <c r="Y7010" s="39">
        <v>0</v>
      </c>
      <c r="Z7010" s="39">
        <v>3600000</v>
      </c>
      <c r="AA7010" s="39">
        <v>0</v>
      </c>
      <c r="AB7010" s="39">
        <v>18720000</v>
      </c>
      <c r="AC7010" s="39">
        <v>3600000</v>
      </c>
      <c r="AD7010" s="39">
        <v>3600000</v>
      </c>
      <c r="AE7010" s="39"/>
    </row>
    <row r="7011" spans="1:31" ht="12.75" x14ac:dyDescent="0.25">
      <c r="A7011" s="40" t="str">
        <f>IF(nota[[#This Row],[FAKTUR]]="","",ROW())</f>
        <v/>
      </c>
      <c r="B7011" s="40" t="str">
        <f>IF(nota[[#This Row],[NAMA BARANG]]="","",IF(nota[[#This Row],[ID]]="",B7010,nota[[#This Row],[ID]]))</f>
        <v/>
      </c>
      <c r="C7011" s="40" t="str">
        <f>IF(nota[[#This Row],[ID]]="",C7010,nota[[#This Row],[SUPPLIER]])</f>
        <v>DB STATIONERY</v>
      </c>
      <c r="D7011" s="41"/>
      <c r="E7011" s="42"/>
      <c r="F7011" s="42"/>
      <c r="G7011" s="42"/>
      <c r="H7011" s="42"/>
      <c r="I7011" s="41"/>
      <c r="J7011" s="42"/>
      <c r="K7011" s="42"/>
      <c r="L7011" s="43"/>
      <c r="M7011" s="39"/>
      <c r="N7011" s="42"/>
      <c r="O7011" s="39"/>
      <c r="P7011" s="39"/>
      <c r="Q7011" s="42"/>
      <c r="R7011" s="44"/>
      <c r="S7011" s="44"/>
      <c r="T7011" s="39"/>
      <c r="U7011" s="45"/>
      <c r="V7011" s="39" t="s">
        <v>31</v>
      </c>
      <c r="W7011" s="39" t="s">
        <v>31</v>
      </c>
      <c r="X7011" s="39" t="s">
        <v>31</v>
      </c>
      <c r="Y7011" s="39" t="s">
        <v>31</v>
      </c>
      <c r="Z7011" s="39" t="s">
        <v>31</v>
      </c>
      <c r="AA7011" s="39" t="s">
        <v>31</v>
      </c>
      <c r="AB7011" s="39" t="s">
        <v>31</v>
      </c>
      <c r="AC7011" s="39" t="s">
        <v>31</v>
      </c>
      <c r="AD7011" s="39" t="s">
        <v>31</v>
      </c>
      <c r="AE7011" s="39"/>
    </row>
    <row r="7012" spans="1:31" ht="12.75" x14ac:dyDescent="0.25">
      <c r="A7012" s="40">
        <f>IF(nota[[#This Row],[FAKTUR]]="","",ROW())</f>
        <v>7012</v>
      </c>
      <c r="B7012" s="40">
        <f>IF(nota[[#This Row],[NAMA BARANG]]="","",IF(nota[[#This Row],[ID]]="",B7011,nota[[#This Row],[ID]]))</f>
        <v>7012</v>
      </c>
      <c r="C7012" s="40" t="str">
        <f>IF(nota[[#This Row],[ID]]="",C7011,nota[[#This Row],[SUPPLIER]])</f>
        <v>GUNINDO</v>
      </c>
      <c r="D7012" s="41"/>
      <c r="E7012" s="42" t="s">
        <v>605</v>
      </c>
      <c r="F7012" s="42" t="s">
        <v>28</v>
      </c>
      <c r="G7012" s="42" t="s">
        <v>5563</v>
      </c>
      <c r="H7012" s="42"/>
      <c r="I7012" s="41">
        <v>44858</v>
      </c>
      <c r="J7012" s="42"/>
      <c r="K7012" s="42" t="s">
        <v>5564</v>
      </c>
      <c r="L7012" s="43">
        <v>2</v>
      </c>
      <c r="M7012" s="39">
        <v>60</v>
      </c>
      <c r="N7012" s="42" t="s">
        <v>192</v>
      </c>
      <c r="O7012" s="39">
        <v>61000</v>
      </c>
      <c r="P7012" s="39"/>
      <c r="Q7012" s="42" t="s">
        <v>3782</v>
      </c>
      <c r="R7012" s="44"/>
      <c r="S7012" s="44"/>
      <c r="T7012" s="39"/>
      <c r="U7012" s="45"/>
      <c r="V7012" s="39">
        <v>3660000</v>
      </c>
      <c r="W7012" s="39">
        <v>0</v>
      </c>
      <c r="X7012" s="39">
        <v>0</v>
      </c>
      <c r="Y7012" s="39">
        <v>0</v>
      </c>
      <c r="Z7012" s="39">
        <v>3660000</v>
      </c>
      <c r="AA7012" s="39">
        <v>0</v>
      </c>
      <c r="AB7012" s="39">
        <v>3660000</v>
      </c>
      <c r="AC7012" s="39">
        <v>1830000</v>
      </c>
      <c r="AD7012" s="39">
        <v>3660000</v>
      </c>
      <c r="AE7012" s="39"/>
    </row>
    <row r="7013" spans="1:31" ht="12.75" x14ac:dyDescent="0.25">
      <c r="A7013" s="40" t="str">
        <f>IF(nota[[#This Row],[FAKTUR]]="","",ROW())</f>
        <v/>
      </c>
      <c r="B7013" s="40" t="str">
        <f>IF(nota[[#This Row],[NAMA BARANG]]="","",IF(nota[[#This Row],[ID]]="",B7012,nota[[#This Row],[ID]]))</f>
        <v/>
      </c>
      <c r="C7013" s="40" t="str">
        <f>IF(nota[[#This Row],[ID]]="",C7012,nota[[#This Row],[SUPPLIER]])</f>
        <v>GUNINDO</v>
      </c>
      <c r="D7013" s="41"/>
      <c r="E7013" s="42"/>
      <c r="F7013" s="42"/>
      <c r="G7013" s="42"/>
      <c r="H7013" s="42"/>
      <c r="I7013" s="41"/>
      <c r="J7013" s="42"/>
      <c r="K7013" s="42"/>
      <c r="L7013" s="43"/>
      <c r="M7013" s="39"/>
      <c r="N7013" s="42"/>
      <c r="O7013" s="39"/>
      <c r="P7013" s="39"/>
      <c r="Q7013" s="42"/>
      <c r="R7013" s="44"/>
      <c r="S7013" s="44"/>
      <c r="T7013" s="39"/>
      <c r="U7013" s="45"/>
      <c r="V7013" s="39" t="s">
        <v>31</v>
      </c>
      <c r="W7013" s="39" t="s">
        <v>31</v>
      </c>
      <c r="X7013" s="39" t="s">
        <v>31</v>
      </c>
      <c r="Y7013" s="39" t="s">
        <v>31</v>
      </c>
      <c r="Z7013" s="39" t="s">
        <v>31</v>
      </c>
      <c r="AA7013" s="39" t="s">
        <v>31</v>
      </c>
      <c r="AB7013" s="39" t="s">
        <v>31</v>
      </c>
      <c r="AC7013" s="39" t="s">
        <v>31</v>
      </c>
      <c r="AD7013" s="39" t="s">
        <v>31</v>
      </c>
      <c r="AE7013" s="39"/>
    </row>
    <row r="7014" spans="1:31" ht="12.75" x14ac:dyDescent="0.25">
      <c r="A7014" s="40">
        <f>IF(nota[[#This Row],[FAKTUR]]="","",ROW())</f>
        <v>7014</v>
      </c>
      <c r="B7014" s="40">
        <f>IF(nota[[#This Row],[NAMA BARANG]]="","",IF(nota[[#This Row],[ID]]="",B7013,nota[[#This Row],[ID]]))</f>
        <v>7014</v>
      </c>
      <c r="C7014" s="40" t="str">
        <f>IF(nota[[#This Row],[ID]]="",C7013,nota[[#This Row],[SUPPLIER]])</f>
        <v>DUTA BUANA</v>
      </c>
      <c r="D7014" s="41"/>
      <c r="E7014" s="42" t="s">
        <v>2774</v>
      </c>
      <c r="F7014" s="42" t="s">
        <v>28</v>
      </c>
      <c r="G7014" s="42" t="s">
        <v>5565</v>
      </c>
      <c r="H7014" s="42"/>
      <c r="I7014" s="41">
        <v>44859</v>
      </c>
      <c r="J7014" s="42"/>
      <c r="K7014" s="42" t="s">
        <v>5098</v>
      </c>
      <c r="L7014" s="43">
        <v>5</v>
      </c>
      <c r="M7014" s="39">
        <v>300</v>
      </c>
      <c r="N7014" s="42" t="s">
        <v>192</v>
      </c>
      <c r="O7014" s="39">
        <v>42000</v>
      </c>
      <c r="P7014" s="39"/>
      <c r="Q7014" s="42" t="s">
        <v>3782</v>
      </c>
      <c r="R7014" s="44"/>
      <c r="S7014" s="44"/>
      <c r="T7014" s="39"/>
      <c r="U7014" s="45"/>
      <c r="V7014" s="39">
        <v>12600000</v>
      </c>
      <c r="W7014" s="39">
        <v>0</v>
      </c>
      <c r="X7014" s="39">
        <v>0</v>
      </c>
      <c r="Y7014" s="39">
        <v>0</v>
      </c>
      <c r="Z7014" s="39">
        <v>12600000</v>
      </c>
      <c r="AA7014" s="39" t="s">
        <v>31</v>
      </c>
      <c r="AB7014" s="39" t="s">
        <v>31</v>
      </c>
      <c r="AC7014" s="39">
        <v>2520000</v>
      </c>
      <c r="AD7014" s="39">
        <v>12600000</v>
      </c>
      <c r="AE7014" s="39"/>
    </row>
    <row r="7015" spans="1:31" ht="12.75" x14ac:dyDescent="0.25">
      <c r="A7015" s="40" t="str">
        <f>IF(nota[[#This Row],[FAKTUR]]="","",ROW())</f>
        <v/>
      </c>
      <c r="B7015" s="40">
        <f>IF(nota[[#This Row],[NAMA BARANG]]="","",IF(nota[[#This Row],[ID]]="",B7014,nota[[#This Row],[ID]]))</f>
        <v>7014</v>
      </c>
      <c r="C7015" s="40" t="str">
        <f>IF(nota[[#This Row],[ID]]="",C7014,nota[[#This Row],[SUPPLIER]])</f>
        <v>DUTA BUANA</v>
      </c>
      <c r="D7015" s="41"/>
      <c r="E7015" s="42"/>
      <c r="F7015" s="42"/>
      <c r="G7015" s="42"/>
      <c r="H7015" s="42"/>
      <c r="I7015" s="41"/>
      <c r="J7015" s="42"/>
      <c r="K7015" s="42" t="s">
        <v>5162</v>
      </c>
      <c r="L7015" s="43">
        <v>5</v>
      </c>
      <c r="M7015" s="39">
        <v>360</v>
      </c>
      <c r="N7015" s="42" t="s">
        <v>2004</v>
      </c>
      <c r="O7015" s="39">
        <v>23500</v>
      </c>
      <c r="P7015" s="39"/>
      <c r="Q7015" s="42" t="s">
        <v>3598</v>
      </c>
      <c r="R7015" s="44"/>
      <c r="S7015" s="44"/>
      <c r="T7015" s="39"/>
      <c r="U7015" s="45"/>
      <c r="V7015" s="39">
        <v>8460000</v>
      </c>
      <c r="W7015" s="39">
        <v>0</v>
      </c>
      <c r="X7015" s="39">
        <v>0</v>
      </c>
      <c r="Y7015" s="39">
        <v>0</v>
      </c>
      <c r="Z7015" s="39">
        <v>8460000</v>
      </c>
      <c r="AA7015" s="39" t="s">
        <v>31</v>
      </c>
      <c r="AB7015" s="39" t="s">
        <v>31</v>
      </c>
      <c r="AC7015" s="39">
        <v>1692000</v>
      </c>
      <c r="AD7015" s="39">
        <v>8460000</v>
      </c>
      <c r="AE7015" s="39"/>
    </row>
    <row r="7016" spans="1:31" ht="12.75" x14ac:dyDescent="0.25">
      <c r="A7016" s="40" t="str">
        <f>IF(nota[[#This Row],[FAKTUR]]="","",ROW())</f>
        <v/>
      </c>
      <c r="B7016" s="40">
        <f>IF(nota[[#This Row],[NAMA BARANG]]="","",IF(nota[[#This Row],[ID]]="",B7015,nota[[#This Row],[ID]]))</f>
        <v>7014</v>
      </c>
      <c r="C7016" s="40" t="str">
        <f>IF(nota[[#This Row],[ID]]="",C7015,nota[[#This Row],[SUPPLIER]])</f>
        <v>DUTA BUANA</v>
      </c>
      <c r="D7016" s="41"/>
      <c r="E7016" s="42"/>
      <c r="F7016" s="42"/>
      <c r="G7016" s="42"/>
      <c r="H7016" s="42"/>
      <c r="I7016" s="41"/>
      <c r="J7016" s="42"/>
      <c r="K7016" s="42" t="s">
        <v>4347</v>
      </c>
      <c r="L7016" s="43">
        <v>2</v>
      </c>
      <c r="M7016" s="39">
        <v>400</v>
      </c>
      <c r="N7016" s="42" t="s">
        <v>192</v>
      </c>
      <c r="O7016" s="39">
        <v>10000</v>
      </c>
      <c r="P7016" s="39"/>
      <c r="Q7016" s="42" t="s">
        <v>4060</v>
      </c>
      <c r="R7016" s="44"/>
      <c r="S7016" s="44"/>
      <c r="T7016" s="39"/>
      <c r="U7016" s="45"/>
      <c r="V7016" s="39">
        <v>4000000</v>
      </c>
      <c r="W7016" s="39">
        <v>0</v>
      </c>
      <c r="X7016" s="39">
        <v>0</v>
      </c>
      <c r="Y7016" s="39">
        <v>0</v>
      </c>
      <c r="Z7016" s="39">
        <v>4000000</v>
      </c>
      <c r="AA7016" s="39" t="s">
        <v>31</v>
      </c>
      <c r="AB7016" s="39" t="s">
        <v>31</v>
      </c>
      <c r="AC7016" s="39">
        <v>2000000</v>
      </c>
      <c r="AD7016" s="39">
        <v>4000000</v>
      </c>
      <c r="AE7016" s="39"/>
    </row>
    <row r="7017" spans="1:31" ht="12.75" x14ac:dyDescent="0.25">
      <c r="A7017" s="40" t="str">
        <f>IF(nota[[#This Row],[FAKTUR]]="","",ROW())</f>
        <v/>
      </c>
      <c r="B7017" s="40">
        <f>IF(nota[[#This Row],[NAMA BARANG]]="","",IF(nota[[#This Row],[ID]]="",B7016,nota[[#This Row],[ID]]))</f>
        <v>7014</v>
      </c>
      <c r="C7017" s="40" t="str">
        <f>IF(nota[[#This Row],[ID]]="",C7016,nota[[#This Row],[SUPPLIER]])</f>
        <v>DUTA BUANA</v>
      </c>
      <c r="D7017" s="41"/>
      <c r="E7017" s="42"/>
      <c r="F7017" s="42"/>
      <c r="G7017" s="42"/>
      <c r="H7017" s="42"/>
      <c r="I7017" s="41"/>
      <c r="J7017" s="42"/>
      <c r="K7017" s="42" t="s">
        <v>4061</v>
      </c>
      <c r="L7017" s="43">
        <v>2</v>
      </c>
      <c r="M7017" s="39">
        <v>96</v>
      </c>
      <c r="N7017" s="42" t="s">
        <v>192</v>
      </c>
      <c r="O7017" s="39">
        <v>25000</v>
      </c>
      <c r="P7017" s="39"/>
      <c r="Q7017" s="42" t="s">
        <v>696</v>
      </c>
      <c r="R7017" s="44"/>
      <c r="S7017" s="44"/>
      <c r="T7017" s="39"/>
      <c r="U7017" s="45"/>
      <c r="V7017" s="39">
        <v>2400000</v>
      </c>
      <c r="W7017" s="39">
        <v>0</v>
      </c>
      <c r="X7017" s="39">
        <v>0</v>
      </c>
      <c r="Y7017" s="39">
        <v>0</v>
      </c>
      <c r="Z7017" s="39">
        <v>2400000</v>
      </c>
      <c r="AA7017" s="39" t="s">
        <v>31</v>
      </c>
      <c r="AB7017" s="39" t="s">
        <v>31</v>
      </c>
      <c r="AC7017" s="39">
        <v>1200000</v>
      </c>
      <c r="AD7017" s="39">
        <v>2400000</v>
      </c>
      <c r="AE7017" s="39"/>
    </row>
    <row r="7018" spans="1:31" ht="12.75" x14ac:dyDescent="0.25">
      <c r="A7018" s="40" t="str">
        <f>IF(nota[[#This Row],[FAKTUR]]="","",ROW())</f>
        <v/>
      </c>
      <c r="B7018" s="40">
        <f>IF(nota[[#This Row],[NAMA BARANG]]="","",IF(nota[[#This Row],[ID]]="",B7017,nota[[#This Row],[ID]]))</f>
        <v>7014</v>
      </c>
      <c r="C7018" s="40" t="str">
        <f>IF(nota[[#This Row],[ID]]="",C7017,nota[[#This Row],[SUPPLIER]])</f>
        <v>DUTA BUANA</v>
      </c>
      <c r="D7018" s="41"/>
      <c r="E7018" s="42"/>
      <c r="F7018" s="42"/>
      <c r="G7018" s="42"/>
      <c r="H7018" s="42"/>
      <c r="I7018" s="41"/>
      <c r="J7018" s="42"/>
      <c r="K7018" s="42" t="s">
        <v>4062</v>
      </c>
      <c r="L7018" s="43">
        <v>2</v>
      </c>
      <c r="M7018" s="39">
        <v>80</v>
      </c>
      <c r="N7018" s="42" t="s">
        <v>192</v>
      </c>
      <c r="O7018" s="39">
        <v>32000</v>
      </c>
      <c r="P7018" s="39"/>
      <c r="Q7018" s="42" t="s">
        <v>4063</v>
      </c>
      <c r="R7018" s="44"/>
      <c r="S7018" s="44"/>
      <c r="T7018" s="39"/>
      <c r="U7018" s="45"/>
      <c r="V7018" s="39">
        <v>2560000</v>
      </c>
      <c r="W7018" s="39">
        <v>0</v>
      </c>
      <c r="X7018" s="39">
        <v>0</v>
      </c>
      <c r="Y7018" s="39">
        <v>0</v>
      </c>
      <c r="Z7018" s="39">
        <v>2560000</v>
      </c>
      <c r="AA7018" s="39" t="s">
        <v>31</v>
      </c>
      <c r="AB7018" s="39" t="s">
        <v>31</v>
      </c>
      <c r="AC7018" s="39">
        <v>1280000</v>
      </c>
      <c r="AD7018" s="39">
        <v>2560000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7014</v>
      </c>
      <c r="C7019" s="40" t="str">
        <f>IF(nota[[#This Row],[ID]]="",C7018,nota[[#This Row],[SUPPLIER]])</f>
        <v>DUTA BUANA</v>
      </c>
      <c r="D7019" s="41"/>
      <c r="E7019" s="42"/>
      <c r="F7019" s="42"/>
      <c r="G7019" s="42"/>
      <c r="H7019" s="42"/>
      <c r="I7019" s="41"/>
      <c r="J7019" s="42"/>
      <c r="K7019" s="42" t="s">
        <v>5566</v>
      </c>
      <c r="L7019" s="43">
        <v>5</v>
      </c>
      <c r="M7019" s="39">
        <v>100</v>
      </c>
      <c r="N7019" s="42" t="s">
        <v>3090</v>
      </c>
      <c r="O7019" s="39">
        <v>78975</v>
      </c>
      <c r="P7019" s="39"/>
      <c r="Q7019" s="42" t="s">
        <v>3889</v>
      </c>
      <c r="R7019" s="44"/>
      <c r="S7019" s="44"/>
      <c r="T7019" s="39"/>
      <c r="U7019" s="45"/>
      <c r="V7019" s="39">
        <v>7897500</v>
      </c>
      <c r="W7019" s="39">
        <v>0</v>
      </c>
      <c r="X7019" s="39">
        <v>0</v>
      </c>
      <c r="Y7019" s="39">
        <v>0</v>
      </c>
      <c r="Z7019" s="39">
        <v>7897500</v>
      </c>
      <c r="AA7019" s="39" t="s">
        <v>31</v>
      </c>
      <c r="AB7019" s="39" t="s">
        <v>31</v>
      </c>
      <c r="AC7019" s="39">
        <v>1579500</v>
      </c>
      <c r="AD7019" s="39">
        <v>7897500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7014</v>
      </c>
      <c r="C7020" s="40" t="str">
        <f>IF(nota[[#This Row],[ID]]="",C7019,nota[[#This Row],[SUPPLIER]])</f>
        <v>DUTA BUANA</v>
      </c>
      <c r="D7020" s="41"/>
      <c r="E7020" s="42"/>
      <c r="F7020" s="42"/>
      <c r="G7020" s="42"/>
      <c r="H7020" s="42"/>
      <c r="I7020" s="41"/>
      <c r="J7020" s="42"/>
      <c r="K7020" s="42" t="s">
        <v>5567</v>
      </c>
      <c r="L7020" s="43">
        <v>5</v>
      </c>
      <c r="M7020" s="39">
        <v>100</v>
      </c>
      <c r="N7020" s="42" t="s">
        <v>3090</v>
      </c>
      <c r="O7020" s="39">
        <v>78975</v>
      </c>
      <c r="P7020" s="39"/>
      <c r="Q7020" s="42" t="s">
        <v>3889</v>
      </c>
      <c r="R7020" s="44"/>
      <c r="S7020" s="44"/>
      <c r="T7020" s="39"/>
      <c r="U7020" s="45"/>
      <c r="V7020" s="39">
        <v>7897500</v>
      </c>
      <c r="W7020" s="39">
        <v>0</v>
      </c>
      <c r="X7020" s="39">
        <v>0</v>
      </c>
      <c r="Y7020" s="39">
        <v>0</v>
      </c>
      <c r="Z7020" s="39">
        <v>7897500</v>
      </c>
      <c r="AA7020" s="39" t="s">
        <v>31</v>
      </c>
      <c r="AB7020" s="39" t="s">
        <v>31</v>
      </c>
      <c r="AC7020" s="39">
        <v>1579500</v>
      </c>
      <c r="AD7020" s="39">
        <v>7897500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7014</v>
      </c>
      <c r="C7021" s="40" t="str">
        <f>IF(nota[[#This Row],[ID]]="",C7020,nota[[#This Row],[SUPPLIER]])</f>
        <v>DUTA BUANA</v>
      </c>
      <c r="D7021" s="41"/>
      <c r="E7021" s="42"/>
      <c r="F7021" s="42"/>
      <c r="G7021" s="42"/>
      <c r="H7021" s="42"/>
      <c r="I7021" s="41"/>
      <c r="J7021" s="42"/>
      <c r="K7021" s="42" t="s">
        <v>5568</v>
      </c>
      <c r="L7021" s="43">
        <v>5</v>
      </c>
      <c r="M7021" s="39">
        <v>100</v>
      </c>
      <c r="N7021" s="42" t="s">
        <v>3090</v>
      </c>
      <c r="O7021" s="39">
        <v>78975</v>
      </c>
      <c r="P7021" s="39"/>
      <c r="Q7021" s="42" t="s">
        <v>3889</v>
      </c>
      <c r="R7021" s="44"/>
      <c r="S7021" s="44"/>
      <c r="T7021" s="39"/>
      <c r="U7021" s="45"/>
      <c r="V7021" s="39">
        <v>7897500</v>
      </c>
      <c r="W7021" s="39">
        <v>0</v>
      </c>
      <c r="X7021" s="39">
        <v>0</v>
      </c>
      <c r="Y7021" s="39">
        <v>0</v>
      </c>
      <c r="Z7021" s="39">
        <v>7897500</v>
      </c>
      <c r="AA7021" s="39" t="s">
        <v>31</v>
      </c>
      <c r="AB7021" s="39" t="s">
        <v>31</v>
      </c>
      <c r="AC7021" s="39">
        <v>1579500</v>
      </c>
      <c r="AD7021" s="39">
        <v>7897500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7014</v>
      </c>
      <c r="C7022" s="40" t="str">
        <f>IF(nota[[#This Row],[ID]]="",C7021,nota[[#This Row],[SUPPLIER]])</f>
        <v>DUTA BUANA</v>
      </c>
      <c r="D7022" s="41"/>
      <c r="E7022" s="42"/>
      <c r="F7022" s="42"/>
      <c r="G7022" s="42"/>
      <c r="H7022" s="42"/>
      <c r="I7022" s="41"/>
      <c r="J7022" s="42"/>
      <c r="K7022" s="42" t="s">
        <v>5569</v>
      </c>
      <c r="L7022" s="43">
        <v>5</v>
      </c>
      <c r="M7022" s="39">
        <v>100</v>
      </c>
      <c r="N7022" s="42" t="s">
        <v>3090</v>
      </c>
      <c r="O7022" s="39">
        <v>78975</v>
      </c>
      <c r="P7022" s="39"/>
      <c r="Q7022" s="42" t="s">
        <v>3889</v>
      </c>
      <c r="R7022" s="44"/>
      <c r="S7022" s="44"/>
      <c r="T7022" s="39"/>
      <c r="U7022" s="45"/>
      <c r="V7022" s="39">
        <v>7897500</v>
      </c>
      <c r="W7022" s="39">
        <v>0</v>
      </c>
      <c r="X7022" s="39">
        <v>0</v>
      </c>
      <c r="Y7022" s="39">
        <v>0</v>
      </c>
      <c r="Z7022" s="39">
        <v>7897500</v>
      </c>
      <c r="AA7022" s="39" t="s">
        <v>31</v>
      </c>
      <c r="AB7022" s="39" t="s">
        <v>31</v>
      </c>
      <c r="AC7022" s="39">
        <v>1579500</v>
      </c>
      <c r="AD7022" s="39">
        <v>7897500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7014</v>
      </c>
      <c r="C7023" s="40" t="str">
        <f>IF(nota[[#This Row],[ID]]="",C7022,nota[[#This Row],[SUPPLIER]])</f>
        <v>DUTA BUANA</v>
      </c>
      <c r="D7023" s="41"/>
      <c r="E7023" s="42"/>
      <c r="F7023" s="42"/>
      <c r="G7023" s="42"/>
      <c r="H7023" s="42"/>
      <c r="I7023" s="41"/>
      <c r="J7023" s="42"/>
      <c r="K7023" s="42" t="s">
        <v>5570</v>
      </c>
      <c r="L7023" s="43">
        <v>5</v>
      </c>
      <c r="M7023" s="39">
        <v>100</v>
      </c>
      <c r="N7023" s="42" t="s">
        <v>3090</v>
      </c>
      <c r="O7023" s="39">
        <v>78975</v>
      </c>
      <c r="P7023" s="39"/>
      <c r="Q7023" s="42" t="s">
        <v>3889</v>
      </c>
      <c r="R7023" s="44"/>
      <c r="S7023" s="44"/>
      <c r="T7023" s="39"/>
      <c r="U7023" s="45"/>
      <c r="V7023" s="39">
        <v>7897500</v>
      </c>
      <c r="W7023" s="39">
        <v>0</v>
      </c>
      <c r="X7023" s="39">
        <v>0</v>
      </c>
      <c r="Y7023" s="39">
        <v>0</v>
      </c>
      <c r="Z7023" s="39">
        <v>7897500</v>
      </c>
      <c r="AA7023" s="39">
        <v>0</v>
      </c>
      <c r="AB7023" s="39">
        <v>69507500</v>
      </c>
      <c r="AC7023" s="39">
        <v>1579500</v>
      </c>
      <c r="AD7023" s="39">
        <v>7897500</v>
      </c>
      <c r="AE7023" s="39"/>
    </row>
    <row r="7024" spans="1:31" ht="12.75" x14ac:dyDescent="0.25">
      <c r="A7024" s="40" t="str">
        <f>IF(nota[[#This Row],[FAKTUR]]="","",ROW())</f>
        <v/>
      </c>
      <c r="B7024" s="40" t="str">
        <f>IF(nota[[#This Row],[NAMA BARANG]]="","",IF(nota[[#This Row],[ID]]="",B7023,nota[[#This Row],[ID]]))</f>
        <v/>
      </c>
      <c r="C7024" s="40" t="str">
        <f>IF(nota[[#This Row],[ID]]="",C7023,nota[[#This Row],[SUPPLIER]])</f>
        <v>DUTA BUANA</v>
      </c>
      <c r="D7024" s="41"/>
      <c r="E7024" s="42"/>
      <c r="F7024" s="42"/>
      <c r="G7024" s="42"/>
      <c r="H7024" s="42"/>
      <c r="I7024" s="41"/>
      <c r="J7024" s="42"/>
      <c r="K7024" s="42"/>
      <c r="L7024" s="43"/>
      <c r="M7024" s="39"/>
      <c r="N7024" s="42"/>
      <c r="O7024" s="39"/>
      <c r="P7024" s="39"/>
      <c r="Q7024" s="42"/>
      <c r="R7024" s="44"/>
      <c r="S7024" s="44"/>
      <c r="T7024" s="39"/>
      <c r="U7024" s="45"/>
      <c r="V7024" s="39" t="s">
        <v>31</v>
      </c>
      <c r="W7024" s="39" t="s">
        <v>31</v>
      </c>
      <c r="X7024" s="39" t="s">
        <v>31</v>
      </c>
      <c r="Y7024" s="39" t="s">
        <v>31</v>
      </c>
      <c r="Z7024" s="39" t="s">
        <v>31</v>
      </c>
      <c r="AA7024" s="39" t="s">
        <v>31</v>
      </c>
      <c r="AB7024" s="39" t="s">
        <v>31</v>
      </c>
      <c r="AC7024" s="39" t="s">
        <v>31</v>
      </c>
      <c r="AD7024" s="39" t="s">
        <v>31</v>
      </c>
      <c r="AE7024" s="39"/>
    </row>
    <row r="7025" spans="1:31" ht="12.75" x14ac:dyDescent="0.25">
      <c r="A7025" s="40">
        <f>IF(nota[[#This Row],[FAKTUR]]="","",ROW())</f>
        <v>7025</v>
      </c>
      <c r="B7025" s="40">
        <f>IF(nota[[#This Row],[NAMA BARANG]]="","",IF(nota[[#This Row],[ID]]="",B7024,nota[[#This Row],[ID]]))</f>
        <v>7025</v>
      </c>
      <c r="C7025" s="40" t="str">
        <f>IF(nota[[#This Row],[ID]]="",C7024,nota[[#This Row],[SUPPLIER]])</f>
        <v>DUTA BUANA</v>
      </c>
      <c r="D7025" s="41"/>
      <c r="E7025" s="42" t="s">
        <v>2774</v>
      </c>
      <c r="F7025" s="42" t="s">
        <v>28</v>
      </c>
      <c r="G7025" s="42" t="s">
        <v>5571</v>
      </c>
      <c r="H7025" s="42"/>
      <c r="I7025" s="41">
        <v>44859</v>
      </c>
      <c r="J7025" s="42"/>
      <c r="K7025" s="42" t="s">
        <v>5572</v>
      </c>
      <c r="L7025" s="43">
        <v>5</v>
      </c>
      <c r="M7025" s="39">
        <v>480</v>
      </c>
      <c r="N7025" s="42" t="s">
        <v>192</v>
      </c>
      <c r="O7025" s="39">
        <v>30500</v>
      </c>
      <c r="P7025" s="39"/>
      <c r="Q7025" s="42" t="s">
        <v>3596</v>
      </c>
      <c r="R7025" s="44"/>
      <c r="S7025" s="44"/>
      <c r="T7025" s="39"/>
      <c r="U7025" s="45"/>
      <c r="V7025" s="39">
        <v>14640000</v>
      </c>
      <c r="W7025" s="39">
        <v>0</v>
      </c>
      <c r="X7025" s="39">
        <v>0</v>
      </c>
      <c r="Y7025" s="39">
        <v>0</v>
      </c>
      <c r="Z7025" s="39">
        <v>14640000</v>
      </c>
      <c r="AA7025" s="39">
        <v>0</v>
      </c>
      <c r="AB7025" s="39">
        <v>14640000</v>
      </c>
      <c r="AC7025" s="39">
        <v>2928000</v>
      </c>
      <c r="AD7025" s="39">
        <v>14640000</v>
      </c>
      <c r="AE7025" s="39"/>
    </row>
    <row r="7026" spans="1:31" ht="12.75" x14ac:dyDescent="0.25">
      <c r="A7026" s="40" t="str">
        <f>IF(nota[[#This Row],[FAKTUR]]="","",ROW())</f>
        <v/>
      </c>
      <c r="B7026" s="40" t="str">
        <f>IF(nota[[#This Row],[NAMA BARANG]]="","",IF(nota[[#This Row],[ID]]="",B7025,nota[[#This Row],[ID]]))</f>
        <v/>
      </c>
      <c r="C7026" s="40" t="str">
        <f>IF(nota[[#This Row],[ID]]="",C7025,nota[[#This Row],[SUPPLIER]])</f>
        <v>DUTA BUANA</v>
      </c>
      <c r="D7026" s="41"/>
      <c r="E7026" s="42"/>
      <c r="F7026" s="42"/>
      <c r="G7026" s="42"/>
      <c r="H7026" s="42"/>
      <c r="I7026" s="41"/>
      <c r="J7026" s="42"/>
      <c r="K7026" s="42"/>
      <c r="L7026" s="43"/>
      <c r="M7026" s="39"/>
      <c r="N7026" s="42"/>
      <c r="O7026" s="39"/>
      <c r="P7026" s="39"/>
      <c r="Q7026" s="42"/>
      <c r="R7026" s="44"/>
      <c r="S7026" s="44"/>
      <c r="T7026" s="39"/>
      <c r="U7026" s="45"/>
      <c r="V7026" s="39" t="s">
        <v>31</v>
      </c>
      <c r="W7026" s="39" t="s">
        <v>31</v>
      </c>
      <c r="X7026" s="39" t="s">
        <v>31</v>
      </c>
      <c r="Y7026" s="39" t="s">
        <v>31</v>
      </c>
      <c r="Z7026" s="39" t="s">
        <v>31</v>
      </c>
      <c r="AA7026" s="39" t="s">
        <v>31</v>
      </c>
      <c r="AB7026" s="39" t="s">
        <v>31</v>
      </c>
      <c r="AC7026" s="39" t="s">
        <v>31</v>
      </c>
      <c r="AD7026" s="39" t="s">
        <v>31</v>
      </c>
      <c r="AE7026" s="39"/>
    </row>
    <row r="7027" spans="1:31" ht="12.75" x14ac:dyDescent="0.25">
      <c r="A7027" s="40">
        <f>IF(nota[[#This Row],[FAKTUR]]="","",ROW())</f>
        <v>7027</v>
      </c>
      <c r="B7027" s="40">
        <f>IF(nota[[#This Row],[NAMA BARANG]]="","",IF(nota[[#This Row],[ID]]="",B7026,nota[[#This Row],[ID]]))</f>
        <v>7027</v>
      </c>
      <c r="C7027" s="40" t="str">
        <f>IF(nota[[#This Row],[ID]]="",C7026,nota[[#This Row],[SUPPLIER]])</f>
        <v>ETJ</v>
      </c>
      <c r="D7027" s="41"/>
      <c r="E7027" s="42" t="s">
        <v>204</v>
      </c>
      <c r="F7027" s="42" t="s">
        <v>28</v>
      </c>
      <c r="G7027" s="42" t="s">
        <v>5573</v>
      </c>
      <c r="H7027" s="42"/>
      <c r="I7027" s="41">
        <v>44859</v>
      </c>
      <c r="J7027" s="42"/>
      <c r="K7027" s="42" t="s">
        <v>1704</v>
      </c>
      <c r="L7027" s="43">
        <v>3</v>
      </c>
      <c r="M7027" s="39">
        <v>600</v>
      </c>
      <c r="N7027" s="42" t="s">
        <v>192</v>
      </c>
      <c r="O7027" s="39">
        <v>8750</v>
      </c>
      <c r="P7027" s="39"/>
      <c r="Q7027" s="42" t="s">
        <v>4060</v>
      </c>
      <c r="R7027" s="44"/>
      <c r="S7027" s="44"/>
      <c r="T7027" s="39"/>
      <c r="U7027" s="45"/>
      <c r="V7027" s="39">
        <v>5250000</v>
      </c>
      <c r="W7027" s="39">
        <v>0</v>
      </c>
      <c r="X7027" s="39">
        <v>0</v>
      </c>
      <c r="Y7027" s="39">
        <v>0</v>
      </c>
      <c r="Z7027" s="39">
        <v>5250000</v>
      </c>
      <c r="AA7027" s="39">
        <v>0</v>
      </c>
      <c r="AB7027" s="39">
        <v>5250000</v>
      </c>
      <c r="AC7027" s="39">
        <v>1750000</v>
      </c>
      <c r="AD7027" s="39">
        <v>5250000</v>
      </c>
      <c r="AE7027" s="39"/>
    </row>
    <row r="7028" spans="1:31" ht="12.75" x14ac:dyDescent="0.25">
      <c r="A7028" s="40" t="str">
        <f>IF(nota[[#This Row],[FAKTUR]]="","",ROW())</f>
        <v/>
      </c>
      <c r="B7028" s="40" t="str">
        <f>IF(nota[[#This Row],[NAMA BARANG]]="","",IF(nota[[#This Row],[ID]]="",B7027,nota[[#This Row],[ID]]))</f>
        <v/>
      </c>
      <c r="C7028" s="40" t="str">
        <f>IF(nota[[#This Row],[ID]]="",C7027,nota[[#This Row],[SUPPLIER]])</f>
        <v>ETJ</v>
      </c>
      <c r="D7028" s="41"/>
      <c r="E7028" s="42"/>
      <c r="F7028" s="42"/>
      <c r="G7028" s="42"/>
      <c r="H7028" s="42"/>
      <c r="I7028" s="41"/>
      <c r="J7028" s="42"/>
      <c r="K7028" s="42"/>
      <c r="L7028" s="43"/>
      <c r="M7028" s="39"/>
      <c r="N7028" s="42"/>
      <c r="O7028" s="39"/>
      <c r="P7028" s="39"/>
      <c r="Q7028" s="42"/>
      <c r="R7028" s="44"/>
      <c r="S7028" s="44"/>
      <c r="T7028" s="39"/>
      <c r="U7028" s="45"/>
      <c r="V7028" s="39" t="s">
        <v>31</v>
      </c>
      <c r="W7028" s="39" t="s">
        <v>31</v>
      </c>
      <c r="X7028" s="39" t="s">
        <v>31</v>
      </c>
      <c r="Y7028" s="39" t="s">
        <v>31</v>
      </c>
      <c r="Z7028" s="39" t="s">
        <v>31</v>
      </c>
      <c r="AA7028" s="39" t="s">
        <v>31</v>
      </c>
      <c r="AB7028" s="39" t="s">
        <v>31</v>
      </c>
      <c r="AC7028" s="39" t="s">
        <v>31</v>
      </c>
      <c r="AD7028" s="39" t="s">
        <v>31</v>
      </c>
      <c r="AE7028" s="39"/>
    </row>
    <row r="7029" spans="1:31" ht="12.75" x14ac:dyDescent="0.25">
      <c r="A7029" s="40">
        <f>IF(nota[[#This Row],[FAKTUR]]="","",ROW())</f>
        <v>7029</v>
      </c>
      <c r="B7029" s="40">
        <f>IF(nota[[#This Row],[NAMA BARANG]]="","",IF(nota[[#This Row],[ID]]="",B7028,nota[[#This Row],[ID]]))</f>
        <v>7029</v>
      </c>
      <c r="C7029" s="40" t="str">
        <f>IF(nota[[#This Row],[ID]]="",C7028,nota[[#This Row],[SUPPLIER]])</f>
        <v>BINTANG JAYA</v>
      </c>
      <c r="D7029" s="41"/>
      <c r="E7029" s="42" t="s">
        <v>3644</v>
      </c>
      <c r="F7029" s="42" t="s">
        <v>28</v>
      </c>
      <c r="G7029" s="42" t="s">
        <v>5574</v>
      </c>
      <c r="H7029" s="42"/>
      <c r="I7029" s="41">
        <v>44859</v>
      </c>
      <c r="J7029" s="42"/>
      <c r="K7029" s="42" t="s">
        <v>4953</v>
      </c>
      <c r="L7029" s="43">
        <v>20</v>
      </c>
      <c r="M7029" s="39">
        <v>2880</v>
      </c>
      <c r="N7029" s="42" t="s">
        <v>511</v>
      </c>
      <c r="O7029" s="39">
        <v>4750</v>
      </c>
      <c r="P7029" s="39">
        <v>684000</v>
      </c>
      <c r="Q7029" s="42" t="s">
        <v>715</v>
      </c>
      <c r="R7029" s="44">
        <v>0.03</v>
      </c>
      <c r="S7029" s="44"/>
      <c r="T7029" s="39"/>
      <c r="U7029" s="45"/>
      <c r="V7029" s="39">
        <v>13680000</v>
      </c>
      <c r="W7029" s="39">
        <v>410400</v>
      </c>
      <c r="X7029" s="39">
        <v>0</v>
      </c>
      <c r="Y7029" s="39">
        <v>410400</v>
      </c>
      <c r="Z7029" s="39">
        <v>13269600</v>
      </c>
      <c r="AA7029" s="39" t="s">
        <v>31</v>
      </c>
      <c r="AB7029" s="39" t="s">
        <v>31</v>
      </c>
      <c r="AC7029" s="39">
        <v>684000</v>
      </c>
      <c r="AD7029" s="39">
        <v>13680000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7029</v>
      </c>
      <c r="C7030" s="40" t="str">
        <f>IF(nota[[#This Row],[ID]]="",C7029,nota[[#This Row],[SUPPLIER]])</f>
        <v>BINTANG JAYA</v>
      </c>
      <c r="D7030" s="41"/>
      <c r="E7030" s="42"/>
      <c r="F7030" s="42"/>
      <c r="G7030" s="42"/>
      <c r="H7030" s="42"/>
      <c r="I7030" s="41"/>
      <c r="J7030" s="42"/>
      <c r="K7030" s="42" t="s">
        <v>4953</v>
      </c>
      <c r="L7030" s="43">
        <v>3</v>
      </c>
      <c r="M7030" s="39">
        <v>432</v>
      </c>
      <c r="N7030" s="42" t="s">
        <v>511</v>
      </c>
      <c r="O7030" s="39">
        <v>4750</v>
      </c>
      <c r="P7030" s="39">
        <v>684000</v>
      </c>
      <c r="Q7030" s="42" t="s">
        <v>715</v>
      </c>
      <c r="R7030" s="44"/>
      <c r="S7030" s="44"/>
      <c r="T7030" s="39">
        <v>2052000</v>
      </c>
      <c r="U7030" s="45" t="s">
        <v>239</v>
      </c>
      <c r="V7030" s="39">
        <v>2052000</v>
      </c>
      <c r="W7030" s="39">
        <v>0</v>
      </c>
      <c r="X7030" s="39">
        <v>0</v>
      </c>
      <c r="Y7030" s="39">
        <v>0</v>
      </c>
      <c r="Z7030" s="39">
        <v>2052000</v>
      </c>
      <c r="AA7030" s="39">
        <v>2462400</v>
      </c>
      <c r="AB7030" s="39">
        <v>13269600</v>
      </c>
      <c r="AC7030" s="39">
        <v>684000</v>
      </c>
      <c r="AD7030" s="39">
        <v>2052000</v>
      </c>
      <c r="AE7030" s="39"/>
    </row>
    <row r="7031" spans="1:31" ht="12.75" x14ac:dyDescent="0.25">
      <c r="A7031" s="40" t="str">
        <f>IF(nota[[#This Row],[FAKTUR]]="","",ROW())</f>
        <v/>
      </c>
      <c r="B7031" s="40" t="str">
        <f>IF(nota[[#This Row],[NAMA BARANG]]="","",IF(nota[[#This Row],[ID]]="",B7030,nota[[#This Row],[ID]]))</f>
        <v/>
      </c>
      <c r="C7031" s="40" t="str">
        <f>IF(nota[[#This Row],[ID]]="",C7030,nota[[#This Row],[SUPPLIER]])</f>
        <v>BINTANG JAYA</v>
      </c>
      <c r="D7031" s="41"/>
      <c r="E7031" s="42"/>
      <c r="F7031" s="42"/>
      <c r="G7031" s="42"/>
      <c r="H7031" s="42"/>
      <c r="I7031" s="41"/>
      <c r="J7031" s="42"/>
      <c r="K7031" s="42"/>
      <c r="L7031" s="43"/>
      <c r="M7031" s="39"/>
      <c r="N7031" s="42"/>
      <c r="O7031" s="39"/>
      <c r="P7031" s="39"/>
      <c r="Q7031" s="42"/>
      <c r="R7031" s="44"/>
      <c r="S7031" s="44"/>
      <c r="T7031" s="39"/>
      <c r="U7031" s="45"/>
      <c r="V7031" s="39" t="s">
        <v>31</v>
      </c>
      <c r="W7031" s="39" t="s">
        <v>31</v>
      </c>
      <c r="X7031" s="39" t="s">
        <v>31</v>
      </c>
      <c r="Y7031" s="39" t="s">
        <v>31</v>
      </c>
      <c r="Z7031" s="39" t="s">
        <v>31</v>
      </c>
      <c r="AA7031" s="39" t="s">
        <v>31</v>
      </c>
      <c r="AB7031" s="39" t="s">
        <v>31</v>
      </c>
      <c r="AC7031" s="39" t="s">
        <v>31</v>
      </c>
      <c r="AD7031" s="39" t="s">
        <v>31</v>
      </c>
      <c r="AE7031" s="39"/>
    </row>
    <row r="7032" spans="1:31" ht="12.75" x14ac:dyDescent="0.25">
      <c r="A7032" s="40">
        <f>IF(nota[[#This Row],[FAKTUR]]="","",ROW())</f>
        <v>7032</v>
      </c>
      <c r="B7032" s="40">
        <f>IF(nota[[#This Row],[NAMA BARANG]]="","",IF(nota[[#This Row],[ID]]="",B7031,nota[[#This Row],[ID]]))</f>
        <v>7032</v>
      </c>
      <c r="C7032" s="40" t="str">
        <f>IF(nota[[#This Row],[ID]]="",C7031,nota[[#This Row],[SUPPLIER]])</f>
        <v>BINTANG JAYA</v>
      </c>
      <c r="D7032" s="41"/>
      <c r="E7032" s="42" t="s">
        <v>3644</v>
      </c>
      <c r="F7032" s="42" t="s">
        <v>28</v>
      </c>
      <c r="G7032" s="42"/>
      <c r="H7032" s="42">
        <v>234</v>
      </c>
      <c r="I7032" s="41">
        <v>44860</v>
      </c>
      <c r="J7032" s="42"/>
      <c r="K7032" s="42" t="s">
        <v>1532</v>
      </c>
      <c r="L7032" s="43"/>
      <c r="M7032" s="39">
        <v>12</v>
      </c>
      <c r="N7032" s="42" t="s">
        <v>511</v>
      </c>
      <c r="O7032" s="39"/>
      <c r="P7032" s="39"/>
      <c r="Q7032" s="42"/>
      <c r="R7032" s="44"/>
      <c r="S7032" s="44"/>
      <c r="T7032" s="39"/>
      <c r="U7032" s="45" t="s">
        <v>5575</v>
      </c>
      <c r="V7032" s="39" t="s">
        <v>31</v>
      </c>
      <c r="W7032" s="39" t="s">
        <v>31</v>
      </c>
      <c r="X7032" s="39" t="s">
        <v>31</v>
      </c>
      <c r="Y7032" s="39" t="s">
        <v>31</v>
      </c>
      <c r="Z7032" s="39" t="s">
        <v>31</v>
      </c>
      <c r="AA7032" s="39">
        <v>0</v>
      </c>
      <c r="AB7032" s="39">
        <v>0</v>
      </c>
      <c r="AC7032" s="39">
        <v>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 t="str">
        <f>IF(nota[[#This Row],[NAMA BARANG]]="","",IF(nota[[#This Row],[ID]]="",B7032,nota[[#This Row],[ID]]))</f>
        <v/>
      </c>
      <c r="C7033" s="40" t="str">
        <f>IF(nota[[#This Row],[ID]]="",C7032,nota[[#This Row],[SUPPLIER]])</f>
        <v>BINTANG JAYA</v>
      </c>
      <c r="D7033" s="41"/>
      <c r="E7033" s="42"/>
      <c r="F7033" s="42"/>
      <c r="G7033" s="42"/>
      <c r="H7033" s="42"/>
      <c r="I7033" s="41"/>
      <c r="J7033" s="42"/>
      <c r="K7033" s="42"/>
      <c r="L7033" s="43"/>
      <c r="M7033" s="39"/>
      <c r="N7033" s="42"/>
      <c r="O7033" s="39"/>
      <c r="P7033" s="39"/>
      <c r="Q7033" s="42"/>
      <c r="R7033" s="44"/>
      <c r="S7033" s="44"/>
      <c r="T7033" s="39"/>
      <c r="U7033" s="45"/>
      <c r="V7033" s="39" t="s">
        <v>31</v>
      </c>
      <c r="W7033" s="39" t="s">
        <v>31</v>
      </c>
      <c r="X7033" s="39" t="s">
        <v>31</v>
      </c>
      <c r="Y7033" s="39" t="s">
        <v>31</v>
      </c>
      <c r="Z7033" s="39" t="s">
        <v>31</v>
      </c>
      <c r="AA7033" s="39" t="s">
        <v>31</v>
      </c>
      <c r="AB7033" s="39" t="s">
        <v>31</v>
      </c>
      <c r="AC7033" s="39" t="s">
        <v>31</v>
      </c>
      <c r="AD7033" s="39" t="s">
        <v>31</v>
      </c>
      <c r="AE7033" s="39"/>
    </row>
    <row r="7034" spans="1:31" ht="12.75" x14ac:dyDescent="0.25">
      <c r="A7034" s="40">
        <f>IF(nota[[#This Row],[FAKTUR]]="","",ROW())</f>
        <v>7034</v>
      </c>
      <c r="B7034" s="40">
        <f>IF(nota[[#This Row],[NAMA BARANG]]="","",IF(nota[[#This Row],[ID]]="",B7033,nota[[#This Row],[ID]]))</f>
        <v>7034</v>
      </c>
      <c r="C7034" s="40" t="str">
        <f>IF(nota[[#This Row],[ID]]="",C7033,nota[[#This Row],[SUPPLIER]])</f>
        <v>PPW</v>
      </c>
      <c r="D7034" s="41"/>
      <c r="E7034" s="42" t="s">
        <v>377</v>
      </c>
      <c r="F7034" s="42" t="s">
        <v>28</v>
      </c>
      <c r="G7034" s="42" t="s">
        <v>5576</v>
      </c>
      <c r="H7034" s="42"/>
      <c r="I7034" s="41">
        <v>44856</v>
      </c>
      <c r="J7034" s="42"/>
      <c r="K7034" s="42" t="s">
        <v>379</v>
      </c>
      <c r="L7034" s="43">
        <v>5</v>
      </c>
      <c r="M7034" s="39">
        <v>500</v>
      </c>
      <c r="N7034" s="42" t="s">
        <v>1908</v>
      </c>
      <c r="O7034" s="39">
        <v>26780</v>
      </c>
      <c r="P7034" s="39"/>
      <c r="Q7034" s="42" t="s">
        <v>4183</v>
      </c>
      <c r="R7034" s="44">
        <v>0.2</v>
      </c>
      <c r="S7034" s="44">
        <v>0.04</v>
      </c>
      <c r="T7034" s="39"/>
      <c r="U7034" s="45"/>
      <c r="V7034" s="39">
        <v>13390000</v>
      </c>
      <c r="W7034" s="39">
        <v>2678000</v>
      </c>
      <c r="X7034" s="39">
        <v>428480</v>
      </c>
      <c r="Y7034" s="39">
        <v>3106480</v>
      </c>
      <c r="Z7034" s="39">
        <v>10283520</v>
      </c>
      <c r="AA7034" s="39">
        <v>3106480</v>
      </c>
      <c r="AB7034" s="39">
        <v>10283520</v>
      </c>
      <c r="AC7034" s="39">
        <v>2678000</v>
      </c>
      <c r="AD7034" s="39">
        <v>13390000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PPW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BINTANG SAUDARA</v>
      </c>
      <c r="D7036" s="41"/>
      <c r="E7036" s="42" t="s">
        <v>196</v>
      </c>
      <c r="F7036" s="42" t="s">
        <v>28</v>
      </c>
      <c r="G7036" s="42"/>
      <c r="H7036" s="42" t="s">
        <v>5577</v>
      </c>
      <c r="I7036" s="41">
        <v>44856</v>
      </c>
      <c r="J7036" s="42"/>
      <c r="K7036" s="42" t="s">
        <v>4939</v>
      </c>
      <c r="L7036" s="43">
        <v>3</v>
      </c>
      <c r="M7036" s="39">
        <v>7500</v>
      </c>
      <c r="N7036" s="42" t="s">
        <v>4940</v>
      </c>
      <c r="O7036" s="39">
        <v>700</v>
      </c>
      <c r="P7036" s="39"/>
      <c r="Q7036" s="42" t="s">
        <v>5578</v>
      </c>
      <c r="R7036" s="44"/>
      <c r="S7036" s="44"/>
      <c r="T7036" s="39"/>
      <c r="U7036" s="45"/>
      <c r="V7036" s="39">
        <v>5250000</v>
      </c>
      <c r="W7036" s="39">
        <v>0</v>
      </c>
      <c r="X7036" s="39">
        <v>0</v>
      </c>
      <c r="Y7036" s="39">
        <v>0</v>
      </c>
      <c r="Z7036" s="39">
        <v>5250000</v>
      </c>
      <c r="AA7036" s="39">
        <v>0</v>
      </c>
      <c r="AB7036" s="39">
        <v>5250000</v>
      </c>
      <c r="AC7036" s="39">
        <v>1750000</v>
      </c>
      <c r="AD7036" s="39">
        <v>5250000</v>
      </c>
      <c r="AE7036" s="39"/>
    </row>
    <row r="7037" spans="1:31" ht="12.75" x14ac:dyDescent="0.25">
      <c r="A7037" s="40" t="str">
        <f>IF(nota[[#This Row],[FAKTUR]]="","",ROW())</f>
        <v/>
      </c>
      <c r="B7037" s="40" t="str">
        <f>IF(nota[[#This Row],[NAMA BARANG]]="","",IF(nota[[#This Row],[ID]]="",B7036,nota[[#This Row],[ID]]))</f>
        <v/>
      </c>
      <c r="C7037" s="40" t="str">
        <f>IF(nota[[#This Row],[ID]]="",C7036,nota[[#This Row],[SUPPLIER]])</f>
        <v>BINTANG SAUDARA</v>
      </c>
      <c r="D7037" s="41"/>
      <c r="E7037" s="42"/>
      <c r="F7037" s="42"/>
      <c r="G7037" s="42"/>
      <c r="H7037" s="42"/>
      <c r="I7037" s="41"/>
      <c r="J7037" s="42"/>
      <c r="K7037" s="42"/>
      <c r="L7037" s="43"/>
      <c r="M7037" s="39"/>
      <c r="N7037" s="42"/>
      <c r="O7037" s="39"/>
      <c r="P7037" s="39"/>
      <c r="Q7037" s="42"/>
      <c r="R7037" s="44"/>
      <c r="S7037" s="44"/>
      <c r="T7037" s="39"/>
      <c r="U7037" s="45"/>
      <c r="V7037" s="39" t="s">
        <v>31</v>
      </c>
      <c r="W7037" s="39" t="s">
        <v>31</v>
      </c>
      <c r="X7037" s="39" t="s">
        <v>31</v>
      </c>
      <c r="Y7037" s="39" t="s">
        <v>31</v>
      </c>
      <c r="Z7037" s="39" t="s">
        <v>31</v>
      </c>
      <c r="AA7037" s="39" t="s">
        <v>31</v>
      </c>
      <c r="AB7037" s="39" t="s">
        <v>31</v>
      </c>
      <c r="AC7037" s="39" t="s">
        <v>31</v>
      </c>
      <c r="AD7037" s="39" t="s">
        <v>31</v>
      </c>
      <c r="AE7037" s="39"/>
    </row>
    <row r="7038" spans="1:31" ht="12.75" x14ac:dyDescent="0.25">
      <c r="A7038" s="40">
        <f>IF(nota[[#This Row],[FAKTUR]]="","",ROW())</f>
        <v>7038</v>
      </c>
      <c r="B7038" s="40">
        <f>IF(nota[[#This Row],[NAMA BARANG]]="","",IF(nota[[#This Row],[ID]]="",B7037,nota[[#This Row],[ID]]))</f>
        <v>7038</v>
      </c>
      <c r="C7038" s="40" t="str">
        <f>IF(nota[[#This Row],[ID]]="",C7037,nota[[#This Row],[SUPPLIER]])</f>
        <v>SBS</v>
      </c>
      <c r="D7038" s="41"/>
      <c r="E7038" s="42" t="s">
        <v>372</v>
      </c>
      <c r="F7038" s="42" t="s">
        <v>28</v>
      </c>
      <c r="G7038" s="42" t="s">
        <v>5579</v>
      </c>
      <c r="H7038" s="42"/>
      <c r="I7038" s="41">
        <v>44851</v>
      </c>
      <c r="J7038" s="42"/>
      <c r="K7038" s="42" t="s">
        <v>5580</v>
      </c>
      <c r="L7038" s="43">
        <v>10</v>
      </c>
      <c r="M7038" s="39">
        <v>960</v>
      </c>
      <c r="N7038" s="42" t="s">
        <v>511</v>
      </c>
      <c r="O7038" s="39">
        <v>23333</v>
      </c>
      <c r="P7038" s="39"/>
      <c r="Q7038" s="42" t="s">
        <v>3584</v>
      </c>
      <c r="R7038" s="44"/>
      <c r="S7038" s="44"/>
      <c r="T7038" s="39"/>
      <c r="U7038" s="45"/>
      <c r="V7038" s="39">
        <v>22399680</v>
      </c>
      <c r="W7038" s="39">
        <v>0</v>
      </c>
      <c r="X7038" s="39">
        <v>0</v>
      </c>
      <c r="Y7038" s="39">
        <v>0</v>
      </c>
      <c r="Z7038" s="39">
        <v>22399680</v>
      </c>
      <c r="AA7038" s="39" t="s">
        <v>31</v>
      </c>
      <c r="AB7038" s="39" t="s">
        <v>31</v>
      </c>
      <c r="AC7038" s="39">
        <v>2239968</v>
      </c>
      <c r="AD7038" s="39">
        <v>22399680</v>
      </c>
      <c r="AE7038" s="39"/>
    </row>
    <row r="7039" spans="1:31" ht="12.75" x14ac:dyDescent="0.25">
      <c r="A7039" s="40" t="str">
        <f>IF(nota[[#This Row],[FAKTUR]]="","",ROW())</f>
        <v/>
      </c>
      <c r="B7039" s="40">
        <f>IF(nota[[#This Row],[NAMA BARANG]]="","",IF(nota[[#This Row],[ID]]="",B7038,nota[[#This Row],[ID]]))</f>
        <v>7038</v>
      </c>
      <c r="C7039" s="40" t="str">
        <f>IF(nota[[#This Row],[ID]]="",C7038,nota[[#This Row],[SUPPLIER]])</f>
        <v>SBS</v>
      </c>
      <c r="D7039" s="41"/>
      <c r="E7039" s="42"/>
      <c r="F7039" s="42"/>
      <c r="G7039" s="42"/>
      <c r="H7039" s="42"/>
      <c r="I7039" s="41"/>
      <c r="J7039" s="42"/>
      <c r="K7039" s="42" t="s">
        <v>5580</v>
      </c>
      <c r="L7039" s="43">
        <v>1</v>
      </c>
      <c r="M7039" s="39">
        <v>96</v>
      </c>
      <c r="N7039" s="42" t="s">
        <v>511</v>
      </c>
      <c r="O7039" s="39"/>
      <c r="P7039" s="39"/>
      <c r="Q7039" s="42" t="s">
        <v>3584</v>
      </c>
      <c r="R7039" s="44"/>
      <c r="S7039" s="44"/>
      <c r="T7039" s="39"/>
      <c r="U7039" s="45" t="s">
        <v>239</v>
      </c>
      <c r="V7039" s="39" t="s">
        <v>31</v>
      </c>
      <c r="W7039" s="39" t="s">
        <v>31</v>
      </c>
      <c r="X7039" s="39" t="s">
        <v>31</v>
      </c>
      <c r="Y7039" s="39" t="s">
        <v>31</v>
      </c>
      <c r="Z7039" s="39" t="s">
        <v>31</v>
      </c>
      <c r="AA7039" s="39">
        <v>0</v>
      </c>
      <c r="AB7039" s="39">
        <v>22399680</v>
      </c>
      <c r="AC7039" s="39">
        <v>0</v>
      </c>
      <c r="AD7039" s="39" t="s">
        <v>31</v>
      </c>
      <c r="AE7039" s="39"/>
    </row>
    <row r="7040" spans="1:31" ht="12.75" x14ac:dyDescent="0.25">
      <c r="A7040" s="40" t="str">
        <f>IF(nota[[#This Row],[FAKTUR]]="","",ROW())</f>
        <v/>
      </c>
      <c r="B7040" s="40" t="str">
        <f>IF(nota[[#This Row],[NAMA BARANG]]="","",IF(nota[[#This Row],[ID]]="",B7039,nota[[#This Row],[ID]]))</f>
        <v/>
      </c>
      <c r="C7040" s="40" t="str">
        <f>IF(nota[[#This Row],[ID]]="",C7039,nota[[#This Row],[SUPPLIER]])</f>
        <v>SBS</v>
      </c>
      <c r="D7040" s="41"/>
      <c r="E7040" s="42"/>
      <c r="F7040" s="42"/>
      <c r="G7040" s="42"/>
      <c r="H7040" s="42"/>
      <c r="I7040" s="41"/>
      <c r="J7040" s="42"/>
      <c r="K7040" s="42"/>
      <c r="L7040" s="43"/>
      <c r="M7040" s="39"/>
      <c r="N7040" s="42"/>
      <c r="O7040" s="39"/>
      <c r="P7040" s="39"/>
      <c r="Q7040" s="42"/>
      <c r="R7040" s="44"/>
      <c r="S7040" s="44"/>
      <c r="T7040" s="39"/>
      <c r="U7040" s="45"/>
      <c r="V7040" s="39" t="s">
        <v>31</v>
      </c>
      <c r="W7040" s="39" t="s">
        <v>31</v>
      </c>
      <c r="X7040" s="39" t="s">
        <v>31</v>
      </c>
      <c r="Y7040" s="39" t="s">
        <v>31</v>
      </c>
      <c r="Z7040" s="39" t="s">
        <v>31</v>
      </c>
      <c r="AA7040" s="39" t="s">
        <v>31</v>
      </c>
      <c r="AB7040" s="39" t="s">
        <v>31</v>
      </c>
      <c r="AC7040" s="39" t="s">
        <v>31</v>
      </c>
      <c r="AD7040" s="39" t="s">
        <v>31</v>
      </c>
      <c r="AE7040" s="39"/>
    </row>
    <row r="7041" spans="1:31" ht="12.75" x14ac:dyDescent="0.25">
      <c r="A7041" s="40">
        <f>IF(nota[[#This Row],[FAKTUR]]="","",ROW())</f>
        <v>7041</v>
      </c>
      <c r="B7041" s="40">
        <f>IF(nota[[#This Row],[NAMA BARANG]]="","",IF(nota[[#This Row],[ID]]="",B7040,nota[[#This Row],[ID]]))</f>
        <v>7041</v>
      </c>
      <c r="C7041" s="40" t="str">
        <f>IF(nota[[#This Row],[ID]]="",C7040,nota[[#This Row],[SUPPLIER]])</f>
        <v>SBS</v>
      </c>
      <c r="D7041" s="41"/>
      <c r="E7041" s="42" t="s">
        <v>372</v>
      </c>
      <c r="F7041" s="42" t="s">
        <v>28</v>
      </c>
      <c r="G7041" s="42" t="s">
        <v>5581</v>
      </c>
      <c r="H7041" s="42"/>
      <c r="I7041" s="41">
        <v>44838</v>
      </c>
      <c r="J7041" s="42"/>
      <c r="K7041" s="42" t="s">
        <v>4587</v>
      </c>
      <c r="L7041" s="43">
        <v>10</v>
      </c>
      <c r="M7041" s="39">
        <v>1200</v>
      </c>
      <c r="N7041" s="42" t="s">
        <v>1112</v>
      </c>
      <c r="O7041" s="39">
        <v>10800</v>
      </c>
      <c r="P7041" s="39"/>
      <c r="Q7041" s="42" t="s">
        <v>4588</v>
      </c>
      <c r="R7041" s="44"/>
      <c r="S7041" s="44"/>
      <c r="T7041" s="39"/>
      <c r="U7041" s="45" t="s">
        <v>5582</v>
      </c>
      <c r="V7041" s="39">
        <v>12960000</v>
      </c>
      <c r="W7041" s="39">
        <v>0</v>
      </c>
      <c r="X7041" s="39">
        <v>0</v>
      </c>
      <c r="Y7041" s="39">
        <v>0</v>
      </c>
      <c r="Z7041" s="39">
        <v>12960000</v>
      </c>
      <c r="AA7041" s="39" t="s">
        <v>31</v>
      </c>
      <c r="AB7041" s="39" t="s">
        <v>31</v>
      </c>
      <c r="AC7041" s="39">
        <v>1296000</v>
      </c>
      <c r="AD7041" s="39">
        <v>12960000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7041</v>
      </c>
      <c r="C7042" s="40" t="str">
        <f>IF(nota[[#This Row],[ID]]="",C7041,nota[[#This Row],[SUPPLIER]])</f>
        <v>SBS</v>
      </c>
      <c r="D7042" s="41"/>
      <c r="E7042" s="42"/>
      <c r="F7042" s="42"/>
      <c r="G7042" s="42"/>
      <c r="H7042" s="42"/>
      <c r="I7042" s="41"/>
      <c r="J7042" s="42"/>
      <c r="K7042" s="42" t="s">
        <v>4589</v>
      </c>
      <c r="L7042" s="43">
        <v>10</v>
      </c>
      <c r="M7042" s="39">
        <v>1200</v>
      </c>
      <c r="N7042" s="42" t="s">
        <v>1112</v>
      </c>
      <c r="O7042" s="39">
        <v>10800</v>
      </c>
      <c r="P7042" s="39"/>
      <c r="Q7042" s="42" t="s">
        <v>4588</v>
      </c>
      <c r="R7042" s="44"/>
      <c r="S7042" s="44"/>
      <c r="T7042" s="39"/>
      <c r="U7042" s="45" t="s">
        <v>5582</v>
      </c>
      <c r="V7042" s="39">
        <v>12960000</v>
      </c>
      <c r="W7042" s="39">
        <v>0</v>
      </c>
      <c r="X7042" s="39">
        <v>0</v>
      </c>
      <c r="Y7042" s="39">
        <v>0</v>
      </c>
      <c r="Z7042" s="39">
        <v>12960000</v>
      </c>
      <c r="AA7042" s="39" t="s">
        <v>31</v>
      </c>
      <c r="AB7042" s="39" t="s">
        <v>31</v>
      </c>
      <c r="AC7042" s="39">
        <v>1296000</v>
      </c>
      <c r="AD7042" s="39">
        <v>12960000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7041</v>
      </c>
      <c r="C7043" s="40" t="str">
        <f>IF(nota[[#This Row],[ID]]="",C7042,nota[[#This Row],[SUPPLIER]])</f>
        <v>SBS</v>
      </c>
      <c r="D7043" s="41"/>
      <c r="E7043" s="42"/>
      <c r="F7043" s="42"/>
      <c r="G7043" s="42"/>
      <c r="H7043" s="42"/>
      <c r="I7043" s="41"/>
      <c r="J7043" s="42"/>
      <c r="K7043" s="42" t="s">
        <v>4590</v>
      </c>
      <c r="L7043" s="43">
        <v>10</v>
      </c>
      <c r="M7043" s="39">
        <v>1200</v>
      </c>
      <c r="N7043" s="42" t="s">
        <v>1112</v>
      </c>
      <c r="O7043" s="39">
        <v>10800</v>
      </c>
      <c r="P7043" s="39"/>
      <c r="Q7043" s="42" t="s">
        <v>4588</v>
      </c>
      <c r="R7043" s="44"/>
      <c r="S7043" s="44"/>
      <c r="T7043" s="39"/>
      <c r="U7043" s="45" t="s">
        <v>5582</v>
      </c>
      <c r="V7043" s="39">
        <v>12960000</v>
      </c>
      <c r="W7043" s="39">
        <v>0</v>
      </c>
      <c r="X7043" s="39">
        <v>0</v>
      </c>
      <c r="Y7043" s="39">
        <v>0</v>
      </c>
      <c r="Z7043" s="39">
        <v>12960000</v>
      </c>
      <c r="AA7043" s="39" t="s">
        <v>31</v>
      </c>
      <c r="AB7043" s="39" t="s">
        <v>31</v>
      </c>
      <c r="AC7043" s="39">
        <v>1296000</v>
      </c>
      <c r="AD7043" s="39">
        <v>12960000</v>
      </c>
      <c r="AE7043" s="39"/>
    </row>
    <row r="7044" spans="1:31" ht="12.75" x14ac:dyDescent="0.25">
      <c r="A7044" s="40" t="str">
        <f>IF(nota[[#This Row],[FAKTUR]]="","",ROW())</f>
        <v/>
      </c>
      <c r="B7044" s="40">
        <f>IF(nota[[#This Row],[NAMA BARANG]]="","",IF(nota[[#This Row],[ID]]="",B7043,nota[[#This Row],[ID]]))</f>
        <v>7041</v>
      </c>
      <c r="C7044" s="40" t="str">
        <f>IF(nota[[#This Row],[ID]]="",C7043,nota[[#This Row],[SUPPLIER]])</f>
        <v>SBS</v>
      </c>
      <c r="D7044" s="41"/>
      <c r="E7044" s="42"/>
      <c r="F7044" s="42"/>
      <c r="G7044" s="42"/>
      <c r="H7044" s="42"/>
      <c r="I7044" s="41"/>
      <c r="J7044" s="42"/>
      <c r="K7044" s="42" t="s">
        <v>4591</v>
      </c>
      <c r="L7044" s="43">
        <v>10</v>
      </c>
      <c r="M7044" s="39">
        <v>1200</v>
      </c>
      <c r="N7044" s="42" t="s">
        <v>1112</v>
      </c>
      <c r="O7044" s="39">
        <v>10800</v>
      </c>
      <c r="P7044" s="39"/>
      <c r="Q7044" s="42" t="s">
        <v>4588</v>
      </c>
      <c r="R7044" s="44"/>
      <c r="S7044" s="44"/>
      <c r="T7044" s="39"/>
      <c r="U7044" s="45" t="s">
        <v>5582</v>
      </c>
      <c r="V7044" s="39">
        <v>12960000</v>
      </c>
      <c r="W7044" s="39">
        <v>0</v>
      </c>
      <c r="X7044" s="39">
        <v>0</v>
      </c>
      <c r="Y7044" s="39">
        <v>0</v>
      </c>
      <c r="Z7044" s="39">
        <v>12960000</v>
      </c>
      <c r="AA7044" s="39" t="s">
        <v>31</v>
      </c>
      <c r="AB7044" s="39" t="s">
        <v>31</v>
      </c>
      <c r="AC7044" s="39">
        <v>1296000</v>
      </c>
      <c r="AD7044" s="39">
        <v>12960000</v>
      </c>
      <c r="AE7044" s="39"/>
    </row>
    <row r="7045" spans="1:31" ht="12.75" x14ac:dyDescent="0.25">
      <c r="A7045" s="40" t="str">
        <f>IF(nota[[#This Row],[FAKTUR]]="","",ROW())</f>
        <v/>
      </c>
      <c r="B7045" s="40">
        <f>IF(nota[[#This Row],[NAMA BARANG]]="","",IF(nota[[#This Row],[ID]]="",B7044,nota[[#This Row],[ID]]))</f>
        <v>7041</v>
      </c>
      <c r="C7045" s="40" t="str">
        <f>IF(nota[[#This Row],[ID]]="",C7044,nota[[#This Row],[SUPPLIER]])</f>
        <v>SBS</v>
      </c>
      <c r="D7045" s="41"/>
      <c r="E7045" s="42"/>
      <c r="F7045" s="42"/>
      <c r="G7045" s="42"/>
      <c r="H7045" s="42"/>
      <c r="I7045" s="41"/>
      <c r="J7045" s="42"/>
      <c r="K7045" s="42" t="s">
        <v>4592</v>
      </c>
      <c r="L7045" s="43">
        <v>10</v>
      </c>
      <c r="M7045" s="39">
        <v>1200</v>
      </c>
      <c r="N7045" s="42" t="s">
        <v>1112</v>
      </c>
      <c r="O7045" s="39">
        <v>10800</v>
      </c>
      <c r="P7045" s="39"/>
      <c r="Q7045" s="42" t="s">
        <v>4588</v>
      </c>
      <c r="R7045" s="44"/>
      <c r="S7045" s="44"/>
      <c r="T7045" s="39"/>
      <c r="U7045" s="45" t="s">
        <v>5582</v>
      </c>
      <c r="V7045" s="39">
        <v>12960000</v>
      </c>
      <c r="W7045" s="39">
        <v>0</v>
      </c>
      <c r="X7045" s="39">
        <v>0</v>
      </c>
      <c r="Y7045" s="39">
        <v>0</v>
      </c>
      <c r="Z7045" s="39">
        <v>12960000</v>
      </c>
      <c r="AA7045" s="39" t="s">
        <v>31</v>
      </c>
      <c r="AB7045" s="39" t="s">
        <v>31</v>
      </c>
      <c r="AC7045" s="39">
        <v>1296000</v>
      </c>
      <c r="AD7045" s="39">
        <v>12960000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7041</v>
      </c>
      <c r="C7046" s="40" t="str">
        <f>IF(nota[[#This Row],[ID]]="",C7045,nota[[#This Row],[SUPPLIER]])</f>
        <v>SBS</v>
      </c>
      <c r="D7046" s="41"/>
      <c r="E7046" s="42"/>
      <c r="F7046" s="42"/>
      <c r="G7046" s="42"/>
      <c r="H7046" s="42"/>
      <c r="I7046" s="41"/>
      <c r="J7046" s="42"/>
      <c r="K7046" s="42" t="s">
        <v>4628</v>
      </c>
      <c r="L7046" s="43">
        <v>10</v>
      </c>
      <c r="M7046" s="39">
        <v>1200</v>
      </c>
      <c r="N7046" s="42" t="s">
        <v>1112</v>
      </c>
      <c r="O7046" s="39">
        <v>10800</v>
      </c>
      <c r="P7046" s="39"/>
      <c r="Q7046" s="42" t="s">
        <v>4588</v>
      </c>
      <c r="R7046" s="44"/>
      <c r="S7046" s="44"/>
      <c r="T7046" s="39"/>
      <c r="U7046" s="45" t="s">
        <v>5582</v>
      </c>
      <c r="V7046" s="39">
        <v>12960000</v>
      </c>
      <c r="W7046" s="39">
        <v>0</v>
      </c>
      <c r="X7046" s="39">
        <v>0</v>
      </c>
      <c r="Y7046" s="39">
        <v>0</v>
      </c>
      <c r="Z7046" s="39">
        <v>12960000</v>
      </c>
      <c r="AA7046" s="39" t="s">
        <v>31</v>
      </c>
      <c r="AB7046" s="39" t="s">
        <v>31</v>
      </c>
      <c r="AC7046" s="39">
        <v>1296000</v>
      </c>
      <c r="AD7046" s="39">
        <v>12960000</v>
      </c>
      <c r="AE7046" s="39"/>
    </row>
    <row r="7047" spans="1:31" ht="12.75" x14ac:dyDescent="0.25">
      <c r="A7047" s="40" t="str">
        <f>IF(nota[[#This Row],[FAKTUR]]="","",ROW())</f>
        <v/>
      </c>
      <c r="B7047" s="40">
        <f>IF(nota[[#This Row],[NAMA BARANG]]="","",IF(nota[[#This Row],[ID]]="",B7046,nota[[#This Row],[ID]]))</f>
        <v>7041</v>
      </c>
      <c r="C7047" s="40" t="str">
        <f>IF(nota[[#This Row],[ID]]="",C7046,nota[[#This Row],[SUPPLIER]])</f>
        <v>SBS</v>
      </c>
      <c r="D7047" s="41"/>
      <c r="E7047" s="42"/>
      <c r="F7047" s="42"/>
      <c r="G7047" s="42"/>
      <c r="H7047" s="42"/>
      <c r="I7047" s="41"/>
      <c r="J7047" s="42"/>
      <c r="K7047" s="42" t="s">
        <v>4595</v>
      </c>
      <c r="L7047" s="43">
        <v>10</v>
      </c>
      <c r="M7047" s="39">
        <v>1200</v>
      </c>
      <c r="N7047" s="42" t="s">
        <v>1112</v>
      </c>
      <c r="O7047" s="39">
        <v>10800</v>
      </c>
      <c r="P7047" s="39"/>
      <c r="Q7047" s="42" t="s">
        <v>4588</v>
      </c>
      <c r="R7047" s="44"/>
      <c r="S7047" s="44"/>
      <c r="T7047" s="39"/>
      <c r="U7047" s="45" t="s">
        <v>5582</v>
      </c>
      <c r="V7047" s="39">
        <v>12960000</v>
      </c>
      <c r="W7047" s="39">
        <v>0</v>
      </c>
      <c r="X7047" s="39">
        <v>0</v>
      </c>
      <c r="Y7047" s="39">
        <v>0</v>
      </c>
      <c r="Z7047" s="39">
        <v>12960000</v>
      </c>
      <c r="AA7047" s="39" t="s">
        <v>31</v>
      </c>
      <c r="AB7047" s="39" t="s">
        <v>31</v>
      </c>
      <c r="AC7047" s="39">
        <v>1296000</v>
      </c>
      <c r="AD7047" s="39">
        <v>12960000</v>
      </c>
      <c r="AE7047" s="39"/>
    </row>
    <row r="7048" spans="1:31" ht="12.75" x14ac:dyDescent="0.25">
      <c r="A7048" s="40" t="str">
        <f>IF(nota[[#This Row],[FAKTUR]]="","",ROW())</f>
        <v/>
      </c>
      <c r="B7048" s="40">
        <f>IF(nota[[#This Row],[NAMA BARANG]]="","",IF(nota[[#This Row],[ID]]="",B7047,nota[[#This Row],[ID]]))</f>
        <v>7041</v>
      </c>
      <c r="C7048" s="40" t="str">
        <f>IF(nota[[#This Row],[ID]]="",C7047,nota[[#This Row],[SUPPLIER]])</f>
        <v>SBS</v>
      </c>
      <c r="D7048" s="41"/>
      <c r="E7048" s="42"/>
      <c r="F7048" s="42"/>
      <c r="G7048" s="42"/>
      <c r="H7048" s="42"/>
      <c r="I7048" s="41"/>
      <c r="J7048" s="42"/>
      <c r="K7048" s="42" t="s">
        <v>4596</v>
      </c>
      <c r="L7048" s="43">
        <v>10</v>
      </c>
      <c r="M7048" s="39">
        <v>1200</v>
      </c>
      <c r="N7048" s="42" t="s">
        <v>1112</v>
      </c>
      <c r="O7048" s="39">
        <v>10800</v>
      </c>
      <c r="P7048" s="39"/>
      <c r="Q7048" s="42" t="s">
        <v>4588</v>
      </c>
      <c r="R7048" s="44"/>
      <c r="S7048" s="44"/>
      <c r="T7048" s="39"/>
      <c r="U7048" s="45" t="s">
        <v>5582</v>
      </c>
      <c r="V7048" s="39">
        <v>12960000</v>
      </c>
      <c r="W7048" s="39">
        <v>0</v>
      </c>
      <c r="X7048" s="39">
        <v>0</v>
      </c>
      <c r="Y7048" s="39">
        <v>0</v>
      </c>
      <c r="Z7048" s="39">
        <v>12960000</v>
      </c>
      <c r="AA7048" s="39">
        <v>0</v>
      </c>
      <c r="AB7048" s="39">
        <v>103680000</v>
      </c>
      <c r="AC7048" s="39">
        <v>1296000</v>
      </c>
      <c r="AD7048" s="39">
        <v>12960000</v>
      </c>
      <c r="AE7048" s="39"/>
    </row>
    <row r="7049" spans="1:31" ht="12.75" x14ac:dyDescent="0.25">
      <c r="A7049" s="40" t="str">
        <f>IF(nota[[#This Row],[FAKTUR]]="","",ROW())</f>
        <v/>
      </c>
      <c r="B7049" s="40" t="str">
        <f>IF(nota[[#This Row],[NAMA BARANG]]="","",IF(nota[[#This Row],[ID]]="",B7048,nota[[#This Row],[ID]]))</f>
        <v/>
      </c>
      <c r="C7049" s="40" t="str">
        <f>IF(nota[[#This Row],[ID]]="",C7048,nota[[#This Row],[SUPPLIER]])</f>
        <v>SBS</v>
      </c>
      <c r="D7049" s="41"/>
      <c r="E7049" s="42"/>
      <c r="F7049" s="42"/>
      <c r="G7049" s="42"/>
      <c r="H7049" s="42"/>
      <c r="I7049" s="41"/>
      <c r="J7049" s="42"/>
      <c r="K7049" s="42"/>
      <c r="L7049" s="43"/>
      <c r="M7049" s="39"/>
      <c r="N7049" s="42"/>
      <c r="O7049" s="39"/>
      <c r="P7049" s="39"/>
      <c r="Q7049" s="42"/>
      <c r="R7049" s="44"/>
      <c r="S7049" s="44"/>
      <c r="T7049" s="39"/>
      <c r="U7049" s="45"/>
      <c r="V7049" s="39" t="s">
        <v>31</v>
      </c>
      <c r="W7049" s="39" t="s">
        <v>31</v>
      </c>
      <c r="X7049" s="39" t="s">
        <v>31</v>
      </c>
      <c r="Y7049" s="39" t="s">
        <v>31</v>
      </c>
      <c r="Z7049" s="39" t="s">
        <v>31</v>
      </c>
      <c r="AA7049" s="39" t="s">
        <v>31</v>
      </c>
      <c r="AB7049" s="39" t="s">
        <v>31</v>
      </c>
      <c r="AC7049" s="39" t="s">
        <v>31</v>
      </c>
      <c r="AD7049" s="39" t="s">
        <v>31</v>
      </c>
      <c r="AE7049" s="39"/>
    </row>
    <row r="7050" spans="1:31" ht="12.75" x14ac:dyDescent="0.25">
      <c r="A7050" s="40">
        <f>IF(nota[[#This Row],[FAKTUR]]="","",ROW())</f>
        <v>7050</v>
      </c>
      <c r="B7050" s="40">
        <f>IF(nota[[#This Row],[NAMA BARANG]]="","",IF(nota[[#This Row],[ID]]="",B7049,nota[[#This Row],[ID]]))</f>
        <v>7050</v>
      </c>
      <c r="C7050" s="40" t="str">
        <f>IF(nota[[#This Row],[ID]]="",C7049,nota[[#This Row],[SUPPLIER]])</f>
        <v>SBS</v>
      </c>
      <c r="D7050" s="41"/>
      <c r="E7050" s="42" t="s">
        <v>372</v>
      </c>
      <c r="F7050" s="42" t="s">
        <v>28</v>
      </c>
      <c r="G7050" s="42" t="s">
        <v>5583</v>
      </c>
      <c r="H7050" s="42"/>
      <c r="I7050" s="41">
        <v>44851</v>
      </c>
      <c r="J7050" s="42"/>
      <c r="K7050" s="42" t="s">
        <v>4593</v>
      </c>
      <c r="L7050" s="43">
        <v>10</v>
      </c>
      <c r="M7050" s="39">
        <v>1200</v>
      </c>
      <c r="N7050" s="42" t="s">
        <v>1112</v>
      </c>
      <c r="O7050" s="39">
        <v>10800</v>
      </c>
      <c r="P7050" s="39"/>
      <c r="Q7050" s="42" t="s">
        <v>4588</v>
      </c>
      <c r="R7050" s="44"/>
      <c r="S7050" s="44"/>
      <c r="T7050" s="39"/>
      <c r="U7050" s="45" t="s">
        <v>5582</v>
      </c>
      <c r="V7050" s="39">
        <v>12960000</v>
      </c>
      <c r="W7050" s="39">
        <v>0</v>
      </c>
      <c r="X7050" s="39">
        <v>0</v>
      </c>
      <c r="Y7050" s="39">
        <v>0</v>
      </c>
      <c r="Z7050" s="39">
        <v>12960000</v>
      </c>
      <c r="AA7050" s="39" t="s">
        <v>31</v>
      </c>
      <c r="AB7050" s="39" t="s">
        <v>31</v>
      </c>
      <c r="AC7050" s="39">
        <v>1296000</v>
      </c>
      <c r="AD7050" s="39">
        <v>12960000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7050</v>
      </c>
      <c r="C7051" s="40" t="str">
        <f>IF(nota[[#This Row],[ID]]="",C7050,nota[[#This Row],[SUPPLIER]])</f>
        <v>SBS</v>
      </c>
      <c r="D7051" s="41"/>
      <c r="E7051" s="42"/>
      <c r="F7051" s="42"/>
      <c r="G7051" s="42"/>
      <c r="H7051" s="42"/>
      <c r="I7051" s="41"/>
      <c r="J7051" s="42"/>
      <c r="K7051" s="42" t="s">
        <v>4594</v>
      </c>
      <c r="L7051" s="43">
        <v>10</v>
      </c>
      <c r="M7051" s="39">
        <v>1200</v>
      </c>
      <c r="N7051" s="42" t="s">
        <v>1112</v>
      </c>
      <c r="O7051" s="39">
        <v>10800</v>
      </c>
      <c r="P7051" s="39"/>
      <c r="Q7051" s="42" t="s">
        <v>4588</v>
      </c>
      <c r="R7051" s="44"/>
      <c r="S7051" s="44"/>
      <c r="T7051" s="39"/>
      <c r="U7051" s="45" t="s">
        <v>5582</v>
      </c>
      <c r="V7051" s="39">
        <v>12960000</v>
      </c>
      <c r="W7051" s="39">
        <v>0</v>
      </c>
      <c r="X7051" s="39">
        <v>0</v>
      </c>
      <c r="Y7051" s="39">
        <v>0</v>
      </c>
      <c r="Z7051" s="39">
        <v>12960000</v>
      </c>
      <c r="AA7051" s="39">
        <v>0</v>
      </c>
      <c r="AB7051" s="39">
        <v>25920000</v>
      </c>
      <c r="AC7051" s="39">
        <v>1296000</v>
      </c>
      <c r="AD7051" s="39">
        <v>12960000</v>
      </c>
      <c r="AE7051" s="39"/>
    </row>
    <row r="7052" spans="1:31" ht="12.75" x14ac:dyDescent="0.25">
      <c r="A7052" s="40" t="str">
        <f>IF(nota[[#This Row],[FAKTUR]]="","",ROW())</f>
        <v/>
      </c>
      <c r="B7052" s="40" t="str">
        <f>IF(nota[[#This Row],[NAMA BARANG]]="","",IF(nota[[#This Row],[ID]]="",B7051,nota[[#This Row],[ID]]))</f>
        <v/>
      </c>
      <c r="C7052" s="40" t="str">
        <f>IF(nota[[#This Row],[ID]]="",C7051,nota[[#This Row],[SUPPLIER]])</f>
        <v>SBS</v>
      </c>
      <c r="D7052" s="41"/>
      <c r="E7052" s="42"/>
      <c r="F7052" s="42"/>
      <c r="G7052" s="42"/>
      <c r="H7052" s="42"/>
      <c r="I7052" s="41"/>
      <c r="J7052" s="42"/>
      <c r="K7052" s="42"/>
      <c r="L7052" s="43"/>
      <c r="M7052" s="39"/>
      <c r="N7052" s="42"/>
      <c r="O7052" s="39"/>
      <c r="P7052" s="39"/>
      <c r="Q7052" s="42"/>
      <c r="R7052" s="44"/>
      <c r="S7052" s="44"/>
      <c r="T7052" s="39"/>
      <c r="U7052" s="45"/>
      <c r="V7052" s="39" t="s">
        <v>31</v>
      </c>
      <c r="W7052" s="39" t="s">
        <v>31</v>
      </c>
      <c r="X7052" s="39" t="s">
        <v>31</v>
      </c>
      <c r="Y7052" s="39" t="s">
        <v>31</v>
      </c>
      <c r="Z7052" s="39" t="s">
        <v>31</v>
      </c>
      <c r="AA7052" s="39" t="s">
        <v>31</v>
      </c>
      <c r="AB7052" s="39" t="s">
        <v>31</v>
      </c>
      <c r="AC7052" s="39" t="s">
        <v>31</v>
      </c>
      <c r="AD7052" s="39" t="s">
        <v>31</v>
      </c>
      <c r="AE7052" s="39"/>
    </row>
    <row r="7053" spans="1:31" ht="12.75" x14ac:dyDescent="0.25">
      <c r="A7053" s="40">
        <f>IF(nota[[#This Row],[FAKTUR]]="","",ROW())</f>
        <v>7053</v>
      </c>
      <c r="B7053" s="40">
        <f>IF(nota[[#This Row],[NAMA BARANG]]="","",IF(nota[[#This Row],[ID]]="",B7052,nota[[#This Row],[ID]]))</f>
        <v>7053</v>
      </c>
      <c r="C7053" s="40" t="str">
        <f>IF(nota[[#This Row],[ID]]="",C7052,nota[[#This Row],[SUPPLIER]])</f>
        <v>COMBI</v>
      </c>
      <c r="D7053" s="41"/>
      <c r="E7053" s="42" t="s">
        <v>53</v>
      </c>
      <c r="F7053" s="42" t="s">
        <v>28</v>
      </c>
      <c r="G7053" s="42" t="s">
        <v>5584</v>
      </c>
      <c r="H7053" s="42"/>
      <c r="I7053" s="41">
        <v>44862</v>
      </c>
      <c r="J7053" s="42"/>
      <c r="K7053" s="42" t="s">
        <v>3195</v>
      </c>
      <c r="L7053" s="43">
        <v>1</v>
      </c>
      <c r="M7053" s="39">
        <v>8</v>
      </c>
      <c r="N7053" s="42" t="s">
        <v>1908</v>
      </c>
      <c r="O7053" s="39">
        <v>273000</v>
      </c>
      <c r="P7053" s="39"/>
      <c r="Q7053" s="42" t="s">
        <v>4185</v>
      </c>
      <c r="R7053" s="44"/>
      <c r="S7053" s="44"/>
      <c r="T7053" s="39"/>
      <c r="U7053" s="45" t="s">
        <v>5585</v>
      </c>
      <c r="V7053" s="39">
        <v>2184000</v>
      </c>
      <c r="W7053" s="39">
        <v>0</v>
      </c>
      <c r="X7053" s="39">
        <v>0</v>
      </c>
      <c r="Y7053" s="39">
        <v>0</v>
      </c>
      <c r="Z7053" s="39">
        <v>2184000</v>
      </c>
      <c r="AA7053" s="39">
        <v>0</v>
      </c>
      <c r="AB7053" s="39">
        <v>2184000</v>
      </c>
      <c r="AC7053" s="39">
        <v>2184000</v>
      </c>
      <c r="AD7053" s="39">
        <v>2184000</v>
      </c>
      <c r="AE7053" s="39"/>
    </row>
    <row r="7054" spans="1:31" ht="12.75" x14ac:dyDescent="0.25">
      <c r="A7054" s="40" t="str">
        <f>IF(nota[[#This Row],[FAKTUR]]="","",ROW())</f>
        <v/>
      </c>
      <c r="B7054" s="40" t="str">
        <f>IF(nota[[#This Row],[NAMA BARANG]]="","",IF(nota[[#This Row],[ID]]="",B7053,nota[[#This Row],[ID]]))</f>
        <v/>
      </c>
      <c r="C7054" s="40" t="str">
        <f>IF(nota[[#This Row],[ID]]="",C7053,nota[[#This Row],[SUPPLIER]])</f>
        <v>COMBI</v>
      </c>
      <c r="D7054" s="41"/>
      <c r="E7054" s="42"/>
      <c r="F7054" s="42"/>
      <c r="G7054" s="42"/>
      <c r="H7054" s="42"/>
      <c r="I7054" s="41"/>
      <c r="J7054" s="42"/>
      <c r="K7054" s="42"/>
      <c r="L7054" s="43"/>
      <c r="M7054" s="39"/>
      <c r="N7054" s="42"/>
      <c r="O7054" s="39"/>
      <c r="P7054" s="39"/>
      <c r="Q7054" s="42"/>
      <c r="R7054" s="44"/>
      <c r="S7054" s="44"/>
      <c r="T7054" s="39"/>
      <c r="U7054" s="45"/>
      <c r="V7054" s="39" t="s">
        <v>31</v>
      </c>
      <c r="W7054" s="39" t="s">
        <v>31</v>
      </c>
      <c r="X7054" s="39" t="s">
        <v>31</v>
      </c>
      <c r="Y7054" s="39" t="s">
        <v>31</v>
      </c>
      <c r="Z7054" s="39" t="s">
        <v>31</v>
      </c>
      <c r="AA7054" s="39" t="s">
        <v>31</v>
      </c>
      <c r="AB7054" s="39" t="s">
        <v>31</v>
      </c>
      <c r="AC7054" s="39" t="s">
        <v>31</v>
      </c>
      <c r="AD7054" s="39" t="s">
        <v>31</v>
      </c>
      <c r="AE7054" s="39"/>
    </row>
    <row r="7055" spans="1:31" ht="12.75" x14ac:dyDescent="0.25">
      <c r="A7055" s="40">
        <f>IF(nota[[#This Row],[FAKTUR]]="","",ROW())</f>
        <v>7055</v>
      </c>
      <c r="B7055" s="40">
        <f>IF(nota[[#This Row],[NAMA BARANG]]="","",IF(nota[[#This Row],[ID]]="",B7054,nota[[#This Row],[ID]]))</f>
        <v>7055</v>
      </c>
      <c r="C7055" s="40" t="str">
        <f>IF(nota[[#This Row],[ID]]="",C7054,nota[[#This Row],[SUPPLIER]])</f>
        <v>KENKO SINAR INDONESIA</v>
      </c>
      <c r="D7055" s="41">
        <v>44863</v>
      </c>
      <c r="E7055" s="42" t="s">
        <v>57</v>
      </c>
      <c r="F7055" s="42" t="s">
        <v>58</v>
      </c>
      <c r="G7055" s="42" t="s">
        <v>5586</v>
      </c>
      <c r="H7055" s="42" t="s">
        <v>5587</v>
      </c>
      <c r="I7055" s="41">
        <v>44859</v>
      </c>
      <c r="J7055" s="42"/>
      <c r="K7055" s="42" t="s">
        <v>225</v>
      </c>
      <c r="L7055" s="43">
        <v>3</v>
      </c>
      <c r="M7055" s="39"/>
      <c r="N7055" s="42"/>
      <c r="O7055" s="39"/>
      <c r="P7055" s="39">
        <v>5616000</v>
      </c>
      <c r="Q7055" s="42" t="s">
        <v>3830</v>
      </c>
      <c r="R7055" s="44">
        <v>0.17</v>
      </c>
      <c r="S7055" s="44"/>
      <c r="T7055" s="39"/>
      <c r="U7055" s="45"/>
      <c r="V7055" s="39">
        <v>16848000</v>
      </c>
      <c r="W7055" s="39">
        <v>2864160</v>
      </c>
      <c r="X7055" s="39">
        <v>0</v>
      </c>
      <c r="Y7055" s="39">
        <v>2864160</v>
      </c>
      <c r="Z7055" s="39">
        <v>13983840</v>
      </c>
      <c r="AA7055" s="39" t="s">
        <v>31</v>
      </c>
      <c r="AB7055" s="39" t="s">
        <v>31</v>
      </c>
      <c r="AC7055" s="39">
        <v>5616000</v>
      </c>
      <c r="AD7055" s="39" t="s">
        <v>31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7055</v>
      </c>
      <c r="C7056" s="40" t="str">
        <f>IF(nota[[#This Row],[ID]]="",C7055,nota[[#This Row],[SUPPLIER]])</f>
        <v>KENKO SINAR INDONESIA</v>
      </c>
      <c r="D7056" s="41"/>
      <c r="E7056" s="42"/>
      <c r="F7056" s="42"/>
      <c r="G7056" s="42"/>
      <c r="H7056" s="42"/>
      <c r="I7056" s="41"/>
      <c r="J7056" s="42"/>
      <c r="K7056" s="42" t="s">
        <v>459</v>
      </c>
      <c r="L7056" s="43">
        <v>1</v>
      </c>
      <c r="M7056" s="39"/>
      <c r="N7056" s="42"/>
      <c r="O7056" s="39"/>
      <c r="P7056" s="39">
        <v>741600</v>
      </c>
      <c r="Q7056" s="42" t="s">
        <v>4193</v>
      </c>
      <c r="R7056" s="44">
        <v>0.17</v>
      </c>
      <c r="S7056" s="44"/>
      <c r="T7056" s="39"/>
      <c r="U7056" s="45"/>
      <c r="V7056" s="39">
        <v>741600</v>
      </c>
      <c r="W7056" s="39">
        <v>126072.00000000001</v>
      </c>
      <c r="X7056" s="39">
        <v>0</v>
      </c>
      <c r="Y7056" s="39">
        <v>126072.00000000001</v>
      </c>
      <c r="Z7056" s="39">
        <v>615528</v>
      </c>
      <c r="AA7056" s="39" t="s">
        <v>31</v>
      </c>
      <c r="AB7056" s="39" t="s">
        <v>31</v>
      </c>
      <c r="AC7056" s="39">
        <v>741600</v>
      </c>
      <c r="AD7056" s="39" t="s">
        <v>31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7055</v>
      </c>
      <c r="C7057" s="40" t="str">
        <f>IF(nota[[#This Row],[ID]]="",C7056,nota[[#This Row],[SUPPLIER]])</f>
        <v>KENKO SINAR INDONESIA</v>
      </c>
      <c r="D7057" s="41"/>
      <c r="E7057" s="42"/>
      <c r="F7057" s="42"/>
      <c r="G7057" s="42"/>
      <c r="H7057" s="42"/>
      <c r="I7057" s="41"/>
      <c r="J7057" s="42"/>
      <c r="K7057" s="42" t="s">
        <v>475</v>
      </c>
      <c r="L7057" s="43">
        <v>2</v>
      </c>
      <c r="M7057" s="39"/>
      <c r="N7057" s="42"/>
      <c r="O7057" s="39"/>
      <c r="P7057" s="39">
        <v>1497600</v>
      </c>
      <c r="Q7057" s="42" t="s">
        <v>3956</v>
      </c>
      <c r="R7057" s="44">
        <v>0.17</v>
      </c>
      <c r="S7057" s="44"/>
      <c r="T7057" s="39"/>
      <c r="U7057" s="45"/>
      <c r="V7057" s="39">
        <v>2995200</v>
      </c>
      <c r="W7057" s="39">
        <v>509184.00000000006</v>
      </c>
      <c r="X7057" s="39">
        <v>0</v>
      </c>
      <c r="Y7057" s="39">
        <v>509184.00000000006</v>
      </c>
      <c r="Z7057" s="39">
        <v>2486016</v>
      </c>
      <c r="AA7057" s="39" t="s">
        <v>31</v>
      </c>
      <c r="AB7057" s="39" t="s">
        <v>31</v>
      </c>
      <c r="AC7057" s="39">
        <v>1497600</v>
      </c>
      <c r="AD7057" s="39" t="s">
        <v>31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7055</v>
      </c>
      <c r="C7058" s="40" t="str">
        <f>IF(nota[[#This Row],[ID]]="",C7057,nota[[#This Row],[SUPPLIER]])</f>
        <v>KENKO SINAR INDONESIA</v>
      </c>
      <c r="D7058" s="41"/>
      <c r="E7058" s="42"/>
      <c r="F7058" s="42"/>
      <c r="G7058" s="42"/>
      <c r="H7058" s="42" t="s">
        <v>5588</v>
      </c>
      <c r="I7058" s="41"/>
      <c r="J7058" s="42"/>
      <c r="K7058" s="42" t="s">
        <v>73</v>
      </c>
      <c r="L7058" s="43">
        <v>1</v>
      </c>
      <c r="M7058" s="39"/>
      <c r="N7058" s="42"/>
      <c r="O7058" s="39"/>
      <c r="P7058" s="39">
        <v>1245000</v>
      </c>
      <c r="Q7058" s="42" t="s">
        <v>3892</v>
      </c>
      <c r="R7058" s="44">
        <v>0.17</v>
      </c>
      <c r="S7058" s="44"/>
      <c r="T7058" s="39"/>
      <c r="U7058" s="45"/>
      <c r="V7058" s="39">
        <v>1245000</v>
      </c>
      <c r="W7058" s="39">
        <v>211650.00000000003</v>
      </c>
      <c r="X7058" s="39">
        <v>0</v>
      </c>
      <c r="Y7058" s="39">
        <v>211650.00000000003</v>
      </c>
      <c r="Z7058" s="39">
        <v>1033350</v>
      </c>
      <c r="AA7058" s="39" t="s">
        <v>31</v>
      </c>
      <c r="AB7058" s="39" t="s">
        <v>31</v>
      </c>
      <c r="AC7058" s="39">
        <v>1245000</v>
      </c>
      <c r="AD7058" s="39" t="s">
        <v>31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7055</v>
      </c>
      <c r="C7059" s="40" t="str">
        <f>IF(nota[[#This Row],[ID]]="",C7058,nota[[#This Row],[SUPPLIER]])</f>
        <v>KENKO SINAR INDONESIA</v>
      </c>
      <c r="D7059" s="41"/>
      <c r="E7059" s="42"/>
      <c r="F7059" s="42"/>
      <c r="G7059" s="42"/>
      <c r="H7059" s="42"/>
      <c r="I7059" s="41"/>
      <c r="J7059" s="42"/>
      <c r="K7059" s="42" t="s">
        <v>5589</v>
      </c>
      <c r="L7059" s="43">
        <v>2</v>
      </c>
      <c r="M7059" s="39"/>
      <c r="N7059" s="42"/>
      <c r="O7059" s="39"/>
      <c r="P7059" s="39">
        <v>1890000</v>
      </c>
      <c r="Q7059" s="42" t="s">
        <v>3892</v>
      </c>
      <c r="R7059" s="44">
        <v>0.17</v>
      </c>
      <c r="S7059" s="44"/>
      <c r="T7059" s="39"/>
      <c r="U7059" s="45"/>
      <c r="V7059" s="39">
        <v>3780000</v>
      </c>
      <c r="W7059" s="39">
        <v>642600</v>
      </c>
      <c r="X7059" s="39">
        <v>0</v>
      </c>
      <c r="Y7059" s="39">
        <v>642600</v>
      </c>
      <c r="Z7059" s="39">
        <v>3137400</v>
      </c>
      <c r="AA7059" s="39" t="s">
        <v>31</v>
      </c>
      <c r="AB7059" s="39" t="s">
        <v>31</v>
      </c>
      <c r="AC7059" s="39">
        <v>1890000</v>
      </c>
      <c r="AD7059" s="39" t="s">
        <v>31</v>
      </c>
      <c r="AE7059" s="39"/>
    </row>
    <row r="7060" spans="1:31" ht="12.75" x14ac:dyDescent="0.25">
      <c r="A7060" s="40" t="str">
        <f>IF(nota[[#This Row],[FAKTUR]]="","",ROW())</f>
        <v/>
      </c>
      <c r="B7060" s="40">
        <f>IF(nota[[#This Row],[NAMA BARANG]]="","",IF(nota[[#This Row],[ID]]="",B7059,nota[[#This Row],[ID]]))</f>
        <v>7055</v>
      </c>
      <c r="C7060" s="40" t="str">
        <f>IF(nota[[#This Row],[ID]]="",C7059,nota[[#This Row],[SUPPLIER]])</f>
        <v>KENKO SINAR INDONESIA</v>
      </c>
      <c r="D7060" s="41"/>
      <c r="E7060" s="42"/>
      <c r="F7060" s="42"/>
      <c r="G7060" s="42"/>
      <c r="H7060" s="42"/>
      <c r="I7060" s="41"/>
      <c r="J7060" s="42"/>
      <c r="K7060" s="42" t="s">
        <v>5590</v>
      </c>
      <c r="L7060" s="43">
        <v>2</v>
      </c>
      <c r="M7060" s="39"/>
      <c r="N7060" s="42"/>
      <c r="O7060" s="39"/>
      <c r="P7060" s="39">
        <v>1122000</v>
      </c>
      <c r="Q7060" s="42" t="s">
        <v>3893</v>
      </c>
      <c r="R7060" s="44">
        <v>0.17</v>
      </c>
      <c r="S7060" s="44"/>
      <c r="T7060" s="39"/>
      <c r="U7060" s="45"/>
      <c r="V7060" s="39">
        <v>2244000</v>
      </c>
      <c r="W7060" s="39">
        <v>381480</v>
      </c>
      <c r="X7060" s="39">
        <v>0</v>
      </c>
      <c r="Y7060" s="39">
        <v>381480</v>
      </c>
      <c r="Z7060" s="39">
        <v>1862520</v>
      </c>
      <c r="AA7060" s="39" t="s">
        <v>31</v>
      </c>
      <c r="AB7060" s="39" t="s">
        <v>31</v>
      </c>
      <c r="AC7060" s="39">
        <v>1122000</v>
      </c>
      <c r="AD7060" s="39" t="s">
        <v>31</v>
      </c>
      <c r="AE7060" s="39"/>
    </row>
    <row r="7061" spans="1:31" ht="12.75" x14ac:dyDescent="0.25">
      <c r="A7061" s="40" t="str">
        <f>IF(nota[[#This Row],[FAKTUR]]="","",ROW())</f>
        <v/>
      </c>
      <c r="B7061" s="40">
        <f>IF(nota[[#This Row],[NAMA BARANG]]="","",IF(nota[[#This Row],[ID]]="",B7060,nota[[#This Row],[ID]]))</f>
        <v>7055</v>
      </c>
      <c r="C7061" s="40" t="str">
        <f>IF(nota[[#This Row],[ID]]="",C7060,nota[[#This Row],[SUPPLIER]])</f>
        <v>KENKO SINAR INDONESIA</v>
      </c>
      <c r="D7061" s="41"/>
      <c r="E7061" s="42"/>
      <c r="F7061" s="42"/>
      <c r="G7061" s="42"/>
      <c r="H7061" s="42"/>
      <c r="I7061" s="41"/>
      <c r="J7061" s="42"/>
      <c r="K7061" s="42" t="s">
        <v>2520</v>
      </c>
      <c r="L7061" s="43">
        <v>2</v>
      </c>
      <c r="M7061" s="39"/>
      <c r="N7061" s="42"/>
      <c r="O7061" s="39"/>
      <c r="P7061" s="39">
        <v>1260000</v>
      </c>
      <c r="Q7061" s="42" t="s">
        <v>3893</v>
      </c>
      <c r="R7061" s="44">
        <v>0.17</v>
      </c>
      <c r="S7061" s="44"/>
      <c r="T7061" s="39"/>
      <c r="U7061" s="45"/>
      <c r="V7061" s="39">
        <v>2520000</v>
      </c>
      <c r="W7061" s="39">
        <v>428400.00000000006</v>
      </c>
      <c r="X7061" s="39">
        <v>0</v>
      </c>
      <c r="Y7061" s="39">
        <v>428400.00000000006</v>
      </c>
      <c r="Z7061" s="39">
        <v>2091600</v>
      </c>
      <c r="AA7061" s="39">
        <v>5163546</v>
      </c>
      <c r="AB7061" s="39">
        <v>25210254</v>
      </c>
      <c r="AC7061" s="39">
        <v>1260000</v>
      </c>
      <c r="AD7061" s="39" t="s">
        <v>31</v>
      </c>
      <c r="AE7061" s="39"/>
    </row>
    <row r="7062" spans="1:31" ht="12.75" x14ac:dyDescent="0.25">
      <c r="A7062" s="40" t="str">
        <f>IF(nota[[#This Row],[FAKTUR]]="","",ROW())</f>
        <v/>
      </c>
      <c r="B7062" s="40" t="str">
        <f>IF(nota[[#This Row],[NAMA BARANG]]="","",IF(nota[[#This Row],[ID]]="",B7061,nota[[#This Row],[ID]]))</f>
        <v/>
      </c>
      <c r="C7062" s="40" t="str">
        <f>IF(nota[[#This Row],[ID]]="",C7061,nota[[#This Row],[SUPPLIER]])</f>
        <v>KENKO SINAR INDONESIA</v>
      </c>
      <c r="D7062" s="41"/>
      <c r="E7062" s="42"/>
      <c r="F7062" s="42"/>
      <c r="G7062" s="42"/>
      <c r="H7062" s="42"/>
      <c r="I7062" s="41"/>
      <c r="J7062" s="42"/>
      <c r="K7062" s="42"/>
      <c r="L7062" s="43"/>
      <c r="M7062" s="39"/>
      <c r="N7062" s="42"/>
      <c r="O7062" s="39"/>
      <c r="P7062" s="39"/>
      <c r="Q7062" s="42"/>
      <c r="R7062" s="44"/>
      <c r="S7062" s="44"/>
      <c r="T7062" s="39"/>
      <c r="U7062" s="45"/>
      <c r="V7062" s="39" t="s">
        <v>31</v>
      </c>
      <c r="W7062" s="39" t="s">
        <v>31</v>
      </c>
      <c r="X7062" s="39" t="s">
        <v>31</v>
      </c>
      <c r="Y7062" s="39" t="s">
        <v>31</v>
      </c>
      <c r="Z7062" s="39" t="s">
        <v>31</v>
      </c>
      <c r="AA7062" s="39" t="s">
        <v>31</v>
      </c>
      <c r="AB7062" s="39" t="s">
        <v>31</v>
      </c>
      <c r="AC7062" s="39" t="s">
        <v>31</v>
      </c>
      <c r="AD7062" s="39" t="s">
        <v>31</v>
      </c>
      <c r="AE7062" s="39"/>
    </row>
    <row r="7063" spans="1:31" ht="12.75" x14ac:dyDescent="0.25">
      <c r="A7063" s="40">
        <f>IF(nota[[#This Row],[FAKTUR]]="","",ROW())</f>
        <v>7063</v>
      </c>
      <c r="B7063" s="40">
        <f>IF(nota[[#This Row],[NAMA BARANG]]="","",IF(nota[[#This Row],[ID]]="",B7062,nota[[#This Row],[ID]]))</f>
        <v>7063</v>
      </c>
      <c r="C7063" s="40" t="str">
        <f>IF(nota[[#This Row],[ID]]="",C7062,nota[[#This Row],[SUPPLIER]])</f>
        <v>KENKO SINAR INDONESIA</v>
      </c>
      <c r="D7063" s="41"/>
      <c r="E7063" s="42" t="s">
        <v>57</v>
      </c>
      <c r="F7063" s="42" t="s">
        <v>58</v>
      </c>
      <c r="G7063" s="42" t="s">
        <v>5591</v>
      </c>
      <c r="H7063" s="42" t="s">
        <v>5592</v>
      </c>
      <c r="I7063" s="41">
        <v>44861</v>
      </c>
      <c r="J7063" s="42"/>
      <c r="K7063" s="42" t="s">
        <v>81</v>
      </c>
      <c r="L7063" s="43">
        <v>1</v>
      </c>
      <c r="M7063" s="39"/>
      <c r="N7063" s="42"/>
      <c r="O7063" s="39"/>
      <c r="P7063" s="39">
        <v>5702400</v>
      </c>
      <c r="Q7063" s="42" t="s">
        <v>3830</v>
      </c>
      <c r="R7063" s="44">
        <v>0.17</v>
      </c>
      <c r="S7063" s="44"/>
      <c r="T7063" s="39"/>
      <c r="U7063" s="45"/>
      <c r="V7063" s="39">
        <v>5702400</v>
      </c>
      <c r="W7063" s="39">
        <v>969408.00000000012</v>
      </c>
      <c r="X7063" s="39">
        <v>0</v>
      </c>
      <c r="Y7063" s="39">
        <v>969408.00000000012</v>
      </c>
      <c r="Z7063" s="39">
        <v>4732992</v>
      </c>
      <c r="AA7063" s="39" t="s">
        <v>31</v>
      </c>
      <c r="AB7063" s="39" t="s">
        <v>31</v>
      </c>
      <c r="AC7063" s="39">
        <v>5702400</v>
      </c>
      <c r="AD7063" s="39" t="s">
        <v>31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7063</v>
      </c>
      <c r="C7064" s="40" t="str">
        <f>IF(nota[[#This Row],[ID]]="",C7063,nota[[#This Row],[SUPPLIER]])</f>
        <v>KENKO SINAR INDONESIA</v>
      </c>
      <c r="D7064" s="41"/>
      <c r="E7064" s="42"/>
      <c r="F7064" s="42"/>
      <c r="G7064" s="42"/>
      <c r="H7064" s="42"/>
      <c r="I7064" s="41"/>
      <c r="J7064" s="42"/>
      <c r="K7064" s="42" t="s">
        <v>1000</v>
      </c>
      <c r="L7064" s="43">
        <v>1</v>
      </c>
      <c r="M7064" s="39"/>
      <c r="N7064" s="42"/>
      <c r="O7064" s="39"/>
      <c r="P7064" s="39">
        <v>3542400</v>
      </c>
      <c r="Q7064" s="42" t="s">
        <v>3830</v>
      </c>
      <c r="R7064" s="44">
        <v>0.17</v>
      </c>
      <c r="S7064" s="44"/>
      <c r="T7064" s="39"/>
      <c r="U7064" s="45"/>
      <c r="V7064" s="39">
        <v>3542400</v>
      </c>
      <c r="W7064" s="39">
        <v>602208</v>
      </c>
      <c r="X7064" s="39">
        <v>0</v>
      </c>
      <c r="Y7064" s="39">
        <v>602208</v>
      </c>
      <c r="Z7064" s="39">
        <v>2940192</v>
      </c>
      <c r="AA7064" s="39" t="s">
        <v>31</v>
      </c>
      <c r="AB7064" s="39" t="s">
        <v>31</v>
      </c>
      <c r="AC7064" s="39">
        <v>3542400</v>
      </c>
      <c r="AD7064" s="39" t="s">
        <v>31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7063</v>
      </c>
      <c r="C7065" s="40" t="str">
        <f>IF(nota[[#This Row],[ID]]="",C7064,nota[[#This Row],[SUPPLIER]])</f>
        <v>KENKO SINAR INDONESIA</v>
      </c>
      <c r="D7065" s="41"/>
      <c r="E7065" s="42"/>
      <c r="F7065" s="42"/>
      <c r="G7065" s="42"/>
      <c r="H7065" s="42"/>
      <c r="I7065" s="41"/>
      <c r="J7065" s="42"/>
      <c r="K7065" s="42" t="s">
        <v>224</v>
      </c>
      <c r="L7065" s="43">
        <v>1</v>
      </c>
      <c r="M7065" s="39"/>
      <c r="N7065" s="42"/>
      <c r="O7065" s="39"/>
      <c r="P7065" s="39">
        <v>3110400</v>
      </c>
      <c r="Q7065" s="42" t="s">
        <v>3830</v>
      </c>
      <c r="R7065" s="44">
        <v>0.17</v>
      </c>
      <c r="S7065" s="44"/>
      <c r="T7065" s="39"/>
      <c r="U7065" s="45"/>
      <c r="V7065" s="39">
        <v>3110400</v>
      </c>
      <c r="W7065" s="39">
        <v>528768</v>
      </c>
      <c r="X7065" s="39">
        <v>0</v>
      </c>
      <c r="Y7065" s="39">
        <v>528768</v>
      </c>
      <c r="Z7065" s="39">
        <v>2581632</v>
      </c>
      <c r="AA7065" s="39" t="s">
        <v>31</v>
      </c>
      <c r="AB7065" s="39" t="s">
        <v>31</v>
      </c>
      <c r="AC7065" s="39">
        <v>3110400</v>
      </c>
      <c r="AD7065" s="39" t="s">
        <v>31</v>
      </c>
      <c r="AE7065" s="39"/>
    </row>
    <row r="7066" spans="1:31" ht="12.75" x14ac:dyDescent="0.25">
      <c r="A7066" s="40" t="str">
        <f>IF(nota[[#This Row],[FAKTUR]]="","",ROW())</f>
        <v/>
      </c>
      <c r="B7066" s="40">
        <f>IF(nota[[#This Row],[NAMA BARANG]]="","",IF(nota[[#This Row],[ID]]="",B7065,nota[[#This Row],[ID]]))</f>
        <v>7063</v>
      </c>
      <c r="C7066" s="40" t="str">
        <f>IF(nota[[#This Row],[ID]]="",C7065,nota[[#This Row],[SUPPLIER]])</f>
        <v>KENKO SINAR INDONESIA</v>
      </c>
      <c r="D7066" s="41"/>
      <c r="E7066" s="42"/>
      <c r="F7066" s="42"/>
      <c r="G7066" s="42"/>
      <c r="H7066" s="42"/>
      <c r="I7066" s="41"/>
      <c r="J7066" s="42"/>
      <c r="K7066" s="42" t="s">
        <v>2585</v>
      </c>
      <c r="L7066" s="43">
        <v>1</v>
      </c>
      <c r="M7066" s="39"/>
      <c r="N7066" s="42"/>
      <c r="O7066" s="39"/>
      <c r="P7066" s="39">
        <v>2280000</v>
      </c>
      <c r="Q7066" s="42" t="s">
        <v>3893</v>
      </c>
      <c r="R7066" s="44">
        <v>0.17</v>
      </c>
      <c r="S7066" s="44"/>
      <c r="T7066" s="39"/>
      <c r="U7066" s="45"/>
      <c r="V7066" s="39">
        <v>2280000</v>
      </c>
      <c r="W7066" s="39">
        <v>387600</v>
      </c>
      <c r="X7066" s="39">
        <v>0</v>
      </c>
      <c r="Y7066" s="39">
        <v>387600</v>
      </c>
      <c r="Z7066" s="39">
        <v>1892400</v>
      </c>
      <c r="AA7066" s="39" t="s">
        <v>31</v>
      </c>
      <c r="AB7066" s="39" t="s">
        <v>31</v>
      </c>
      <c r="AC7066" s="39">
        <v>2280000</v>
      </c>
      <c r="AD7066" s="39" t="s">
        <v>31</v>
      </c>
      <c r="AE7066" s="39"/>
    </row>
    <row r="7067" spans="1:31" ht="12.75" x14ac:dyDescent="0.25">
      <c r="A7067" s="40" t="str">
        <f>IF(nota[[#This Row],[FAKTUR]]="","",ROW())</f>
        <v/>
      </c>
      <c r="B7067" s="40">
        <f>IF(nota[[#This Row],[NAMA BARANG]]="","",IF(nota[[#This Row],[ID]]="",B7066,nota[[#This Row],[ID]]))</f>
        <v>7063</v>
      </c>
      <c r="C7067" s="40" t="str">
        <f>IF(nota[[#This Row],[ID]]="",C7066,nota[[#This Row],[SUPPLIER]])</f>
        <v>KENKO SINAR INDONESIA</v>
      </c>
      <c r="D7067" s="41"/>
      <c r="E7067" s="42"/>
      <c r="F7067" s="42"/>
      <c r="G7067" s="42"/>
      <c r="H7067" s="42"/>
      <c r="I7067" s="41"/>
      <c r="J7067" s="42"/>
      <c r="K7067" s="42" t="s">
        <v>1452</v>
      </c>
      <c r="L7067" s="43">
        <v>2</v>
      </c>
      <c r="M7067" s="39"/>
      <c r="N7067" s="42"/>
      <c r="O7067" s="39"/>
      <c r="P7067" s="39">
        <v>2052000</v>
      </c>
      <c r="Q7067" s="42" t="s">
        <v>3833</v>
      </c>
      <c r="R7067" s="44">
        <v>0.17</v>
      </c>
      <c r="S7067" s="44"/>
      <c r="T7067" s="39"/>
      <c r="U7067" s="45"/>
      <c r="V7067" s="39">
        <v>4104000</v>
      </c>
      <c r="W7067" s="39">
        <v>697680</v>
      </c>
      <c r="X7067" s="39">
        <v>0</v>
      </c>
      <c r="Y7067" s="39">
        <v>697680</v>
      </c>
      <c r="Z7067" s="39">
        <v>3406320</v>
      </c>
      <c r="AA7067" s="39" t="s">
        <v>31</v>
      </c>
      <c r="AB7067" s="39" t="s">
        <v>31</v>
      </c>
      <c r="AC7067" s="39">
        <v>2052000</v>
      </c>
      <c r="AD7067" s="39" t="s">
        <v>31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7063</v>
      </c>
      <c r="C7068" s="40" t="str">
        <f>IF(nota[[#This Row],[ID]]="",C7067,nota[[#This Row],[SUPPLIER]])</f>
        <v>KENKO SINAR INDONESIA</v>
      </c>
      <c r="D7068" s="41"/>
      <c r="E7068" s="42"/>
      <c r="F7068" s="42"/>
      <c r="G7068" s="42"/>
      <c r="H7068" s="42"/>
      <c r="I7068" s="41"/>
      <c r="J7068" s="42"/>
      <c r="K7068" s="42" t="s">
        <v>91</v>
      </c>
      <c r="L7068" s="43">
        <v>1</v>
      </c>
      <c r="M7068" s="39"/>
      <c r="N7068" s="42"/>
      <c r="O7068" s="39"/>
      <c r="P7068" s="39">
        <v>1590000</v>
      </c>
      <c r="Q7068" s="42" t="s">
        <v>3744</v>
      </c>
      <c r="R7068" s="44">
        <v>0.17</v>
      </c>
      <c r="S7068" s="44"/>
      <c r="T7068" s="39"/>
      <c r="U7068" s="45"/>
      <c r="V7068" s="39">
        <v>1590000</v>
      </c>
      <c r="W7068" s="39">
        <v>270300</v>
      </c>
      <c r="X7068" s="39">
        <v>0</v>
      </c>
      <c r="Y7068" s="39">
        <v>270300</v>
      </c>
      <c r="Z7068" s="39">
        <v>1319700</v>
      </c>
      <c r="AA7068" s="39" t="s">
        <v>31</v>
      </c>
      <c r="AB7068" s="39" t="s">
        <v>31</v>
      </c>
      <c r="AC7068" s="39">
        <v>1590000</v>
      </c>
      <c r="AD7068" s="39" t="s">
        <v>31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7063</v>
      </c>
      <c r="C7069" s="40" t="str">
        <f>IF(nota[[#This Row],[ID]]="",C7068,nota[[#This Row],[SUPPLIER]])</f>
        <v>KENKO SINAR INDONESIA</v>
      </c>
      <c r="D7069" s="41"/>
      <c r="E7069" s="42"/>
      <c r="F7069" s="42"/>
      <c r="G7069" s="42"/>
      <c r="H7069" s="42"/>
      <c r="I7069" s="41"/>
      <c r="J7069" s="42"/>
      <c r="K7069" s="42" t="s">
        <v>634</v>
      </c>
      <c r="L7069" s="43">
        <v>2</v>
      </c>
      <c r="M7069" s="39"/>
      <c r="N7069" s="42"/>
      <c r="O7069" s="39"/>
      <c r="P7069" s="39">
        <v>1380000</v>
      </c>
      <c r="Q7069" s="42" t="s">
        <v>3889</v>
      </c>
      <c r="R7069" s="44">
        <v>0.17</v>
      </c>
      <c r="S7069" s="44"/>
      <c r="T7069" s="39"/>
      <c r="U7069" s="45"/>
      <c r="V7069" s="39">
        <v>2760000</v>
      </c>
      <c r="W7069" s="39">
        <v>469200.00000000006</v>
      </c>
      <c r="X7069" s="39">
        <v>0</v>
      </c>
      <c r="Y7069" s="39">
        <v>469200.00000000006</v>
      </c>
      <c r="Z7069" s="39">
        <v>2290800</v>
      </c>
      <c r="AA7069" s="39" t="s">
        <v>31</v>
      </c>
      <c r="AB7069" s="39" t="s">
        <v>31</v>
      </c>
      <c r="AC7069" s="39">
        <v>1380000</v>
      </c>
      <c r="AD7069" s="39" t="s">
        <v>31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7063</v>
      </c>
      <c r="C7070" s="40" t="str">
        <f>IF(nota[[#This Row],[ID]]="",C7069,nota[[#This Row],[SUPPLIER]])</f>
        <v>KENKO SINAR INDONESIA</v>
      </c>
      <c r="D7070" s="41"/>
      <c r="E7070" s="42"/>
      <c r="F7070" s="42"/>
      <c r="G7070" s="42"/>
      <c r="H7070" s="42"/>
      <c r="I7070" s="41"/>
      <c r="J7070" s="42"/>
      <c r="K7070" s="42" t="s">
        <v>96</v>
      </c>
      <c r="L7070" s="43">
        <v>2</v>
      </c>
      <c r="M7070" s="39"/>
      <c r="N7070" s="42"/>
      <c r="O7070" s="39"/>
      <c r="P7070" s="39">
        <v>1200000</v>
      </c>
      <c r="Q7070" s="42" t="s">
        <v>3745</v>
      </c>
      <c r="R7070" s="44">
        <v>0.17</v>
      </c>
      <c r="S7070" s="44"/>
      <c r="T7070" s="39"/>
      <c r="U7070" s="45"/>
      <c r="V7070" s="39">
        <v>2400000</v>
      </c>
      <c r="W7070" s="39">
        <v>408000.00000000006</v>
      </c>
      <c r="X7070" s="39">
        <v>0</v>
      </c>
      <c r="Y7070" s="39">
        <v>408000.00000000006</v>
      </c>
      <c r="Z7070" s="39">
        <v>1992000</v>
      </c>
      <c r="AA7070" s="39" t="s">
        <v>31</v>
      </c>
      <c r="AB7070" s="39" t="s">
        <v>31</v>
      </c>
      <c r="AC7070" s="39">
        <v>1200000</v>
      </c>
      <c r="AD7070" s="39" t="s">
        <v>31</v>
      </c>
      <c r="AE7070" s="39"/>
    </row>
    <row r="7071" spans="1:31" ht="12.75" x14ac:dyDescent="0.25">
      <c r="A7071" s="40" t="str">
        <f>IF(nota[[#This Row],[FAKTUR]]="","",ROW())</f>
        <v/>
      </c>
      <c r="B7071" s="40">
        <f>IF(nota[[#This Row],[NAMA BARANG]]="","",IF(nota[[#This Row],[ID]]="",B7070,nota[[#This Row],[ID]]))</f>
        <v>7063</v>
      </c>
      <c r="C7071" s="40" t="str">
        <f>IF(nota[[#This Row],[ID]]="",C7070,nota[[#This Row],[SUPPLIER]])</f>
        <v>KENKO SINAR INDONESIA</v>
      </c>
      <c r="D7071" s="41"/>
      <c r="E7071" s="42"/>
      <c r="F7071" s="42"/>
      <c r="G7071" s="42"/>
      <c r="H7071" s="42"/>
      <c r="I7071" s="41"/>
      <c r="J7071" s="42"/>
      <c r="K7071" s="42" t="s">
        <v>1154</v>
      </c>
      <c r="L7071" s="43">
        <v>1</v>
      </c>
      <c r="M7071" s="39"/>
      <c r="N7071" s="42"/>
      <c r="O7071" s="39"/>
      <c r="P7071" s="39">
        <v>800000</v>
      </c>
      <c r="Q7071" s="42" t="s">
        <v>3828</v>
      </c>
      <c r="R7071" s="44">
        <v>0.17</v>
      </c>
      <c r="S7071" s="44"/>
      <c r="T7071" s="39"/>
      <c r="U7071" s="45"/>
      <c r="V7071" s="39">
        <v>800000</v>
      </c>
      <c r="W7071" s="39">
        <v>136000</v>
      </c>
      <c r="X7071" s="39">
        <v>0</v>
      </c>
      <c r="Y7071" s="39">
        <v>136000</v>
      </c>
      <c r="Z7071" s="39">
        <v>664000</v>
      </c>
      <c r="AA7071" s="39">
        <v>4469164</v>
      </c>
      <c r="AB7071" s="39">
        <v>21820036</v>
      </c>
      <c r="AC7071" s="39">
        <v>800000</v>
      </c>
      <c r="AD7071" s="39" t="s">
        <v>31</v>
      </c>
      <c r="AE7071" s="39"/>
    </row>
    <row r="7072" spans="1:31" ht="12.75" x14ac:dyDescent="0.25">
      <c r="A7072" s="40" t="str">
        <f>IF(nota[[#This Row],[FAKTUR]]="","",ROW())</f>
        <v/>
      </c>
      <c r="B7072" s="40" t="str">
        <f>IF(nota[[#This Row],[NAMA BARANG]]="","",IF(nota[[#This Row],[ID]]="",B7071,nota[[#This Row],[ID]]))</f>
        <v/>
      </c>
      <c r="C7072" s="40" t="str">
        <f>IF(nota[[#This Row],[ID]]="",C7071,nota[[#This Row],[SUPPLIER]])</f>
        <v>KENKO SINAR INDONESIA</v>
      </c>
      <c r="D7072" s="41"/>
      <c r="E7072" s="42"/>
      <c r="F7072" s="42"/>
      <c r="G7072" s="42"/>
      <c r="H7072" s="42"/>
      <c r="I7072" s="41"/>
      <c r="J7072" s="42"/>
      <c r="K7072" s="42"/>
      <c r="L7072" s="43"/>
      <c r="M7072" s="39"/>
      <c r="N7072" s="42"/>
      <c r="O7072" s="39"/>
      <c r="P7072" s="39"/>
      <c r="Q7072" s="42"/>
      <c r="R7072" s="44"/>
      <c r="S7072" s="44"/>
      <c r="T7072" s="39"/>
      <c r="U7072" s="45"/>
      <c r="V7072" s="39" t="s">
        <v>31</v>
      </c>
      <c r="W7072" s="39" t="s">
        <v>31</v>
      </c>
      <c r="X7072" s="39" t="s">
        <v>31</v>
      </c>
      <c r="Y7072" s="39" t="s">
        <v>31</v>
      </c>
      <c r="Z7072" s="39" t="s">
        <v>31</v>
      </c>
      <c r="AA7072" s="39" t="s">
        <v>31</v>
      </c>
      <c r="AB7072" s="39" t="s">
        <v>31</v>
      </c>
      <c r="AC7072" s="39" t="s">
        <v>31</v>
      </c>
      <c r="AD7072" s="39" t="s">
        <v>31</v>
      </c>
      <c r="AE7072" s="39"/>
    </row>
    <row r="7073" spans="1:31" ht="12.75" x14ac:dyDescent="0.25">
      <c r="A7073" s="40">
        <f>IF(nota[[#This Row],[FAKTUR]]="","",ROW())</f>
        <v>7073</v>
      </c>
      <c r="B7073" s="40">
        <f>IF(nota[[#This Row],[NAMA BARANG]]="","",IF(nota[[#This Row],[ID]]="",B7072,nota[[#This Row],[ID]]))</f>
        <v>7073</v>
      </c>
      <c r="C7073" s="40" t="str">
        <f>IF(nota[[#This Row],[ID]]="",C7072,nota[[#This Row],[SUPPLIER]])</f>
        <v>ATALI MAKMUR</v>
      </c>
      <c r="D7073" s="41"/>
      <c r="E7073" s="42" t="s">
        <v>109</v>
      </c>
      <c r="F7073" s="42" t="s">
        <v>58</v>
      </c>
      <c r="G7073" s="42" t="s">
        <v>5593</v>
      </c>
      <c r="H7073" s="42"/>
      <c r="I7073" s="41">
        <v>44860</v>
      </c>
      <c r="J7073" s="42"/>
      <c r="K7073" s="42" t="s">
        <v>5594</v>
      </c>
      <c r="L7073" s="43">
        <v>5</v>
      </c>
      <c r="M7073" s="39">
        <v>720</v>
      </c>
      <c r="N7073" s="42" t="s">
        <v>2004</v>
      </c>
      <c r="O7073" s="39">
        <v>11600</v>
      </c>
      <c r="P7073" s="39"/>
      <c r="Q7073" s="42" t="s">
        <v>3566</v>
      </c>
      <c r="R7073" s="44">
        <v>0.125</v>
      </c>
      <c r="S7073" s="44">
        <v>0.05</v>
      </c>
      <c r="T7073" s="39"/>
      <c r="U7073" s="45"/>
      <c r="V7073" s="39">
        <v>8352000</v>
      </c>
      <c r="W7073" s="39">
        <v>1044000</v>
      </c>
      <c r="X7073" s="39">
        <v>365400</v>
      </c>
      <c r="Y7073" s="39">
        <v>1409400</v>
      </c>
      <c r="Z7073" s="39">
        <v>6942600</v>
      </c>
      <c r="AA7073" s="39" t="s">
        <v>31</v>
      </c>
      <c r="AB7073" s="39" t="s">
        <v>31</v>
      </c>
      <c r="AC7073" s="39">
        <v>1670400</v>
      </c>
      <c r="AD7073" s="39">
        <v>8352000</v>
      </c>
      <c r="AE7073" s="39"/>
    </row>
    <row r="7074" spans="1:31" ht="12.75" x14ac:dyDescent="0.25">
      <c r="A7074" s="40" t="str">
        <f>IF(nota[[#This Row],[FAKTUR]]="","",ROW())</f>
        <v/>
      </c>
      <c r="B7074" s="40">
        <f>IF(nota[[#This Row],[NAMA BARANG]]="","",IF(nota[[#This Row],[ID]]="",B7073,nota[[#This Row],[ID]]))</f>
        <v>7073</v>
      </c>
      <c r="C7074" s="40" t="str">
        <f>IF(nota[[#This Row],[ID]]="",C7073,nota[[#This Row],[SUPPLIER]])</f>
        <v>ATALI MAKMUR</v>
      </c>
      <c r="D7074" s="41"/>
      <c r="E7074" s="42"/>
      <c r="F7074" s="42"/>
      <c r="G7074" s="42"/>
      <c r="H7074" s="42"/>
      <c r="I7074" s="41"/>
      <c r="J7074" s="42"/>
      <c r="K7074" s="42" t="s">
        <v>781</v>
      </c>
      <c r="L7074" s="43">
        <v>4</v>
      </c>
      <c r="M7074" s="39">
        <v>3456</v>
      </c>
      <c r="N7074" s="42" t="s">
        <v>511</v>
      </c>
      <c r="O7074" s="39">
        <v>2450</v>
      </c>
      <c r="P7074" s="39"/>
      <c r="Q7074" s="42" t="s">
        <v>4144</v>
      </c>
      <c r="R7074" s="44">
        <v>0.125</v>
      </c>
      <c r="S7074" s="44">
        <v>0.05</v>
      </c>
      <c r="T7074" s="39"/>
      <c r="U7074" s="45"/>
      <c r="V7074" s="39">
        <v>8467200</v>
      </c>
      <c r="W7074" s="39">
        <v>1058400</v>
      </c>
      <c r="X7074" s="39">
        <v>370440</v>
      </c>
      <c r="Y7074" s="39">
        <v>1428840</v>
      </c>
      <c r="Z7074" s="39">
        <v>7038360</v>
      </c>
      <c r="AA7074" s="39">
        <v>2838240</v>
      </c>
      <c r="AB7074" s="39">
        <v>13980960</v>
      </c>
      <c r="AC7074" s="39">
        <v>2116800</v>
      </c>
      <c r="AD7074" s="39">
        <v>8467200</v>
      </c>
      <c r="AE7074" s="39"/>
    </row>
    <row r="7075" spans="1:31" ht="12.75" x14ac:dyDescent="0.25">
      <c r="A7075" s="40" t="str">
        <f>IF(nota[[#This Row],[FAKTUR]]="","",ROW())</f>
        <v/>
      </c>
      <c r="B7075" s="40" t="str">
        <f>IF(nota[[#This Row],[NAMA BARANG]]="","",IF(nota[[#This Row],[ID]]="",B7074,nota[[#This Row],[ID]]))</f>
        <v/>
      </c>
      <c r="C7075" s="40" t="str">
        <f>IF(nota[[#This Row],[ID]]="",C7074,nota[[#This Row],[SUPPLIER]])</f>
        <v>ATALI MAKMUR</v>
      </c>
      <c r="D7075" s="41"/>
      <c r="E7075" s="42"/>
      <c r="F7075" s="42"/>
      <c r="G7075" s="42"/>
      <c r="H7075" s="42"/>
      <c r="I7075" s="41"/>
      <c r="J7075" s="42"/>
      <c r="K7075" s="42"/>
      <c r="L7075" s="43"/>
      <c r="M7075" s="39"/>
      <c r="N7075" s="42"/>
      <c r="O7075" s="39"/>
      <c r="P7075" s="39"/>
      <c r="Q7075" s="42"/>
      <c r="R7075" s="44"/>
      <c r="S7075" s="44"/>
      <c r="T7075" s="39"/>
      <c r="U7075" s="45"/>
      <c r="V7075" s="39" t="s">
        <v>31</v>
      </c>
      <c r="W7075" s="39" t="s">
        <v>31</v>
      </c>
      <c r="X7075" s="39" t="s">
        <v>31</v>
      </c>
      <c r="Y7075" s="39" t="s">
        <v>31</v>
      </c>
      <c r="Z7075" s="39" t="s">
        <v>31</v>
      </c>
      <c r="AA7075" s="39" t="s">
        <v>31</v>
      </c>
      <c r="AB7075" s="39" t="s">
        <v>31</v>
      </c>
      <c r="AC7075" s="39" t="s">
        <v>31</v>
      </c>
      <c r="AD7075" s="39" t="s">
        <v>31</v>
      </c>
      <c r="AE7075" s="39"/>
    </row>
    <row r="7076" spans="1:31" ht="12.75" x14ac:dyDescent="0.25">
      <c r="A7076" s="40">
        <f>IF(nota[[#This Row],[FAKTUR]]="","",ROW())</f>
        <v>7076</v>
      </c>
      <c r="B7076" s="40">
        <f>IF(nota[[#This Row],[NAMA BARANG]]="","",IF(nota[[#This Row],[ID]]="",B7075,nota[[#This Row],[ID]]))</f>
        <v>7076</v>
      </c>
      <c r="C7076" s="40" t="str">
        <f>IF(nota[[#This Row],[ID]]="",C7075,nota[[#This Row],[SUPPLIER]])</f>
        <v>ATALI MAKMUR</v>
      </c>
      <c r="D7076" s="41"/>
      <c r="E7076" s="42" t="s">
        <v>109</v>
      </c>
      <c r="F7076" s="42" t="s">
        <v>58</v>
      </c>
      <c r="G7076" s="42" t="s">
        <v>5595</v>
      </c>
      <c r="H7076" s="42"/>
      <c r="I7076" s="41">
        <v>44859</v>
      </c>
      <c r="J7076" s="42"/>
      <c r="K7076" s="42" t="s">
        <v>5596</v>
      </c>
      <c r="L7076" s="43">
        <v>1</v>
      </c>
      <c r="M7076" s="39">
        <v>576</v>
      </c>
      <c r="N7076" s="42" t="s">
        <v>511</v>
      </c>
      <c r="O7076" s="39">
        <v>3300</v>
      </c>
      <c r="P7076" s="39"/>
      <c r="Q7076" s="42" t="s">
        <v>4787</v>
      </c>
      <c r="R7076" s="44">
        <v>0.125</v>
      </c>
      <c r="S7076" s="44">
        <v>0.05</v>
      </c>
      <c r="T7076" s="39"/>
      <c r="U7076" s="45"/>
      <c r="V7076" s="39">
        <v>1900800</v>
      </c>
      <c r="W7076" s="39">
        <v>237600</v>
      </c>
      <c r="X7076" s="39">
        <v>83160</v>
      </c>
      <c r="Y7076" s="39">
        <v>320760</v>
      </c>
      <c r="Z7076" s="39">
        <v>1580040</v>
      </c>
      <c r="AA7076" s="39" t="s">
        <v>31</v>
      </c>
      <c r="AB7076" s="39" t="s">
        <v>31</v>
      </c>
      <c r="AC7076" s="39">
        <v>1900800</v>
      </c>
      <c r="AD7076" s="39">
        <v>1900800</v>
      </c>
      <c r="AE7076" s="39"/>
    </row>
    <row r="7077" spans="1:31" ht="12.75" x14ac:dyDescent="0.25">
      <c r="A7077" s="40" t="str">
        <f>IF(nota[[#This Row],[FAKTUR]]="","",ROW())</f>
        <v/>
      </c>
      <c r="B7077" s="40">
        <f>IF(nota[[#This Row],[NAMA BARANG]]="","",IF(nota[[#This Row],[ID]]="",B7076,nota[[#This Row],[ID]]))</f>
        <v>7076</v>
      </c>
      <c r="C7077" s="40" t="str">
        <f>IF(nota[[#This Row],[ID]]="",C7076,nota[[#This Row],[SUPPLIER]])</f>
        <v>ATALI MAKMUR</v>
      </c>
      <c r="D7077" s="41"/>
      <c r="E7077" s="42"/>
      <c r="F7077" s="42"/>
      <c r="G7077" s="42"/>
      <c r="H7077" s="42"/>
      <c r="I7077" s="41"/>
      <c r="J7077" s="42"/>
      <c r="K7077" s="42" t="s">
        <v>5597</v>
      </c>
      <c r="L7077" s="43">
        <v>1</v>
      </c>
      <c r="M7077" s="39">
        <v>500</v>
      </c>
      <c r="N7077" s="42" t="s">
        <v>1112</v>
      </c>
      <c r="O7077" s="39">
        <v>1625</v>
      </c>
      <c r="P7077" s="39"/>
      <c r="Q7077" s="42" t="s">
        <v>3579</v>
      </c>
      <c r="R7077" s="44">
        <v>0.125</v>
      </c>
      <c r="S7077" s="44">
        <v>0.05</v>
      </c>
      <c r="T7077" s="39"/>
      <c r="U7077" s="45"/>
      <c r="V7077" s="39">
        <v>812500</v>
      </c>
      <c r="W7077" s="39">
        <v>101562.5</v>
      </c>
      <c r="X7077" s="39">
        <v>35546.875</v>
      </c>
      <c r="Y7077" s="39">
        <v>137109.375</v>
      </c>
      <c r="Z7077" s="39">
        <v>675390.625</v>
      </c>
      <c r="AA7077" s="39" t="s">
        <v>31</v>
      </c>
      <c r="AB7077" s="39" t="s">
        <v>31</v>
      </c>
      <c r="AC7077" s="39">
        <v>812500</v>
      </c>
      <c r="AD7077" s="39">
        <v>812500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7076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167</v>
      </c>
      <c r="L7078" s="43">
        <v>2</v>
      </c>
      <c r="M7078" s="39">
        <v>1000</v>
      </c>
      <c r="N7078" s="42" t="s">
        <v>3126</v>
      </c>
      <c r="O7078" s="39">
        <v>3050</v>
      </c>
      <c r="P7078" s="39"/>
      <c r="Q7078" s="42" t="s">
        <v>3941</v>
      </c>
      <c r="R7078" s="44">
        <v>0.125</v>
      </c>
      <c r="S7078" s="44">
        <v>0.05</v>
      </c>
      <c r="T7078" s="39"/>
      <c r="U7078" s="45"/>
      <c r="V7078" s="39">
        <v>3050000</v>
      </c>
      <c r="W7078" s="39">
        <v>381250</v>
      </c>
      <c r="X7078" s="39">
        <v>133437.5</v>
      </c>
      <c r="Y7078" s="39">
        <v>514687.5</v>
      </c>
      <c r="Z7078" s="39">
        <v>2535312.5</v>
      </c>
      <c r="AA7078" s="39" t="s">
        <v>31</v>
      </c>
      <c r="AB7078" s="39" t="s">
        <v>31</v>
      </c>
      <c r="AC7078" s="39">
        <v>1525000</v>
      </c>
      <c r="AD7078" s="39">
        <v>3050000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7076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410</v>
      </c>
      <c r="L7079" s="43">
        <v>2</v>
      </c>
      <c r="M7079" s="39">
        <v>2000</v>
      </c>
      <c r="N7079" s="42" t="s">
        <v>3126</v>
      </c>
      <c r="O7079" s="39">
        <v>2050</v>
      </c>
      <c r="P7079" s="39"/>
      <c r="Q7079" s="42" t="s">
        <v>3939</v>
      </c>
      <c r="R7079" s="44">
        <v>0.125</v>
      </c>
      <c r="S7079" s="44">
        <v>0.05</v>
      </c>
      <c r="T7079" s="39"/>
      <c r="U7079" s="45"/>
      <c r="V7079" s="39">
        <v>4100000</v>
      </c>
      <c r="W7079" s="39">
        <v>512500</v>
      </c>
      <c r="X7079" s="39">
        <v>179375</v>
      </c>
      <c r="Y7079" s="39">
        <v>691875</v>
      </c>
      <c r="Z7079" s="39">
        <v>3408125</v>
      </c>
      <c r="AA7079" s="39" t="s">
        <v>31</v>
      </c>
      <c r="AB7079" s="39" t="s">
        <v>31</v>
      </c>
      <c r="AC7079" s="39">
        <v>2050000</v>
      </c>
      <c r="AD7079" s="39">
        <v>4100000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7076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137</v>
      </c>
      <c r="L7080" s="43">
        <v>5</v>
      </c>
      <c r="M7080" s="39">
        <v>3600</v>
      </c>
      <c r="N7080" s="42" t="s">
        <v>511</v>
      </c>
      <c r="O7080" s="39">
        <v>4800</v>
      </c>
      <c r="P7080" s="39"/>
      <c r="Q7080" s="42" t="s">
        <v>3563</v>
      </c>
      <c r="R7080" s="44">
        <v>0.125</v>
      </c>
      <c r="S7080" s="44">
        <v>0.05</v>
      </c>
      <c r="T7080" s="39"/>
      <c r="U7080" s="45"/>
      <c r="V7080" s="39">
        <v>17280000</v>
      </c>
      <c r="W7080" s="39">
        <v>2160000</v>
      </c>
      <c r="X7080" s="39">
        <v>756000</v>
      </c>
      <c r="Y7080" s="39">
        <v>2916000</v>
      </c>
      <c r="Z7080" s="39">
        <v>14364000</v>
      </c>
      <c r="AA7080" s="39">
        <v>4580431.875</v>
      </c>
      <c r="AB7080" s="39">
        <v>22562868.125</v>
      </c>
      <c r="AC7080" s="39">
        <v>3456000</v>
      </c>
      <c r="AD7080" s="39">
        <v>17280000</v>
      </c>
      <c r="AE7080" s="39"/>
    </row>
    <row r="7081" spans="1:31" ht="12.75" x14ac:dyDescent="0.25">
      <c r="A7081" s="40" t="str">
        <f>IF(nota[[#This Row],[FAKTUR]]="","",ROW())</f>
        <v/>
      </c>
      <c r="B7081" s="40" t="str">
        <f>IF(nota[[#This Row],[NAMA BARANG]]="","",IF(nota[[#This Row],[ID]]="",B7080,nota[[#This Row],[ID]]))</f>
        <v/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/>
      <c r="L7081" s="43"/>
      <c r="M7081" s="39"/>
      <c r="N7081" s="42"/>
      <c r="O7081" s="39"/>
      <c r="P7081" s="39"/>
      <c r="Q7081" s="42"/>
      <c r="R7081" s="44"/>
      <c r="S7081" s="44"/>
      <c r="T7081" s="39"/>
      <c r="U7081" s="45"/>
      <c r="V7081" s="39" t="s">
        <v>31</v>
      </c>
      <c r="W7081" s="39" t="s">
        <v>31</v>
      </c>
      <c r="X7081" s="39" t="s">
        <v>31</v>
      </c>
      <c r="Y7081" s="39" t="s">
        <v>31</v>
      </c>
      <c r="Z7081" s="39" t="s">
        <v>31</v>
      </c>
      <c r="AA7081" s="39" t="s">
        <v>31</v>
      </c>
      <c r="AB7081" s="39" t="s">
        <v>31</v>
      </c>
      <c r="AC7081" s="39" t="s">
        <v>31</v>
      </c>
      <c r="AD7081" s="39" t="s">
        <v>31</v>
      </c>
      <c r="AE7081" s="39"/>
    </row>
    <row r="7082" spans="1:31" ht="12.75" x14ac:dyDescent="0.25">
      <c r="A7082" s="40">
        <f>IF(nota[[#This Row],[FAKTUR]]="","",ROW())</f>
        <v>7082</v>
      </c>
      <c r="B7082" s="40">
        <f>IF(nota[[#This Row],[NAMA BARANG]]="","",IF(nota[[#This Row],[ID]]="",B7081,nota[[#This Row],[ID]]))</f>
        <v>7082</v>
      </c>
      <c r="C7082" s="40" t="str">
        <f>IF(nota[[#This Row],[ID]]="",C7081,nota[[#This Row],[SUPPLIER]])</f>
        <v>ALPINDO</v>
      </c>
      <c r="D7082" s="41"/>
      <c r="E7082" s="42" t="s">
        <v>643</v>
      </c>
      <c r="F7082" s="42" t="s">
        <v>28</v>
      </c>
      <c r="G7082" s="42" t="s">
        <v>5598</v>
      </c>
      <c r="H7082" s="42"/>
      <c r="I7082" s="41">
        <v>44860</v>
      </c>
      <c r="J7082" s="42"/>
      <c r="K7082" s="42" t="s">
        <v>4920</v>
      </c>
      <c r="L7082" s="43">
        <v>11</v>
      </c>
      <c r="M7082" s="39">
        <v>550</v>
      </c>
      <c r="N7082" s="42" t="s">
        <v>192</v>
      </c>
      <c r="O7082" s="39">
        <v>26500</v>
      </c>
      <c r="P7082" s="39"/>
      <c r="Q7082" s="42" t="s">
        <v>4138</v>
      </c>
      <c r="R7082" s="44"/>
      <c r="S7082" s="44"/>
      <c r="T7082" s="39"/>
      <c r="U7082" s="45" t="s">
        <v>5599</v>
      </c>
      <c r="V7082" s="39">
        <v>14575000</v>
      </c>
      <c r="W7082" s="39">
        <v>0</v>
      </c>
      <c r="X7082" s="39">
        <v>0</v>
      </c>
      <c r="Y7082" s="39">
        <v>0</v>
      </c>
      <c r="Z7082" s="39">
        <v>14575000</v>
      </c>
      <c r="AA7082" s="39" t="s">
        <v>31</v>
      </c>
      <c r="AB7082" s="39" t="s">
        <v>31</v>
      </c>
      <c r="AC7082" s="39">
        <v>1325000</v>
      </c>
      <c r="AD7082" s="39">
        <v>14575000</v>
      </c>
      <c r="AE7082" s="39"/>
    </row>
    <row r="7083" spans="1:31" ht="12.75" x14ac:dyDescent="0.25">
      <c r="A7083" s="40" t="str">
        <f>IF(nota[[#This Row],[FAKTUR]]="","",ROW())</f>
        <v/>
      </c>
      <c r="B7083" s="40">
        <f>IF(nota[[#This Row],[NAMA BARANG]]="","",IF(nota[[#This Row],[ID]]="",B7082,nota[[#This Row],[ID]]))</f>
        <v>7082</v>
      </c>
      <c r="C7083" s="40" t="str">
        <f>IF(nota[[#This Row],[ID]]="",C7082,nota[[#This Row],[SUPPLIER]])</f>
        <v>ALPINDO</v>
      </c>
      <c r="D7083" s="41"/>
      <c r="E7083" s="42"/>
      <c r="F7083" s="42"/>
      <c r="G7083" s="42"/>
      <c r="H7083" s="42"/>
      <c r="I7083" s="41"/>
      <c r="J7083" s="42"/>
      <c r="K7083" s="42" t="s">
        <v>4623</v>
      </c>
      <c r="L7083" s="43">
        <v>8</v>
      </c>
      <c r="M7083" s="39">
        <v>400</v>
      </c>
      <c r="N7083" s="42" t="s">
        <v>192</v>
      </c>
      <c r="O7083" s="39">
        <v>22500</v>
      </c>
      <c r="P7083" s="39"/>
      <c r="Q7083" s="42" t="s">
        <v>4138</v>
      </c>
      <c r="R7083" s="44"/>
      <c r="S7083" s="44"/>
      <c r="T7083" s="39"/>
      <c r="U7083" s="45" t="s">
        <v>5600</v>
      </c>
      <c r="V7083" s="39">
        <v>9000000</v>
      </c>
      <c r="W7083" s="39">
        <v>0</v>
      </c>
      <c r="X7083" s="39">
        <v>0</v>
      </c>
      <c r="Y7083" s="39">
        <v>0</v>
      </c>
      <c r="Z7083" s="39">
        <v>9000000</v>
      </c>
      <c r="AA7083" s="39">
        <v>0</v>
      </c>
      <c r="AB7083" s="39">
        <v>23575000</v>
      </c>
      <c r="AC7083" s="39">
        <v>1125000</v>
      </c>
      <c r="AD7083" s="39">
        <v>9000000</v>
      </c>
      <c r="AE7083" s="39"/>
    </row>
    <row r="7084" spans="1:31" ht="12.75" x14ac:dyDescent="0.25">
      <c r="A7084" s="40" t="str">
        <f>IF(nota[[#This Row],[FAKTUR]]="","",ROW())</f>
        <v/>
      </c>
      <c r="B7084" s="40" t="str">
        <f>IF(nota[[#This Row],[NAMA BARANG]]="","",IF(nota[[#This Row],[ID]]="",B7083,nota[[#This Row],[ID]]))</f>
        <v/>
      </c>
      <c r="C7084" s="40" t="str">
        <f>IF(nota[[#This Row],[ID]]="",C7083,nota[[#This Row],[SUPPLIER]])</f>
        <v>ALPINDO</v>
      </c>
      <c r="D7084" s="41"/>
      <c r="E7084" s="42"/>
      <c r="F7084" s="42"/>
      <c r="G7084" s="42"/>
      <c r="H7084" s="42"/>
      <c r="I7084" s="41"/>
      <c r="J7084" s="42"/>
      <c r="K7084" s="42"/>
      <c r="L7084" s="43"/>
      <c r="M7084" s="39"/>
      <c r="N7084" s="42"/>
      <c r="O7084" s="39"/>
      <c r="P7084" s="39"/>
      <c r="Q7084" s="42"/>
      <c r="R7084" s="44"/>
      <c r="S7084" s="44"/>
      <c r="T7084" s="39"/>
      <c r="U7084" s="45"/>
      <c r="V7084" s="39" t="s">
        <v>31</v>
      </c>
      <c r="W7084" s="39" t="s">
        <v>31</v>
      </c>
      <c r="X7084" s="39" t="s">
        <v>31</v>
      </c>
      <c r="Y7084" s="39" t="s">
        <v>31</v>
      </c>
      <c r="Z7084" s="39" t="s">
        <v>31</v>
      </c>
      <c r="AA7084" s="39" t="s">
        <v>31</v>
      </c>
      <c r="AB7084" s="39" t="s">
        <v>31</v>
      </c>
      <c r="AC7084" s="39" t="s">
        <v>31</v>
      </c>
      <c r="AD7084" s="39" t="s">
        <v>31</v>
      </c>
      <c r="AE7084" s="39"/>
    </row>
    <row r="7085" spans="1:31" ht="12.75" x14ac:dyDescent="0.25">
      <c r="A7085" s="40">
        <f>IF(nota[[#This Row],[FAKTUR]]="","",ROW())</f>
        <v>7085</v>
      </c>
      <c r="B7085" s="40">
        <f>IF(nota[[#This Row],[NAMA BARANG]]="","",IF(nota[[#This Row],[ID]]="",B7084,nota[[#This Row],[ID]]))</f>
        <v>7085</v>
      </c>
      <c r="C7085" s="40" t="str">
        <f>IF(nota[[#This Row],[ID]]="",C7084,nota[[#This Row],[SUPPLIER]])</f>
        <v>SAHABAT REJEKI</v>
      </c>
      <c r="D7085" s="41"/>
      <c r="E7085" s="42" t="s">
        <v>4067</v>
      </c>
      <c r="F7085" s="42" t="s">
        <v>28</v>
      </c>
      <c r="G7085" s="42" t="s">
        <v>5601</v>
      </c>
      <c r="H7085" s="42"/>
      <c r="I7085" s="41">
        <v>44860</v>
      </c>
      <c r="J7085" s="42"/>
      <c r="K7085" s="42" t="s">
        <v>5602</v>
      </c>
      <c r="L7085" s="43">
        <v>1</v>
      </c>
      <c r="M7085" s="39">
        <v>60</v>
      </c>
      <c r="N7085" s="42" t="s">
        <v>1112</v>
      </c>
      <c r="O7085" s="39">
        <v>20000</v>
      </c>
      <c r="P7085" s="39"/>
      <c r="Q7085" s="42" t="s">
        <v>5121</v>
      </c>
      <c r="R7085" s="44">
        <v>0.03</v>
      </c>
      <c r="S7085" s="44"/>
      <c r="T7085" s="39"/>
      <c r="U7085" s="45"/>
      <c r="V7085" s="39">
        <v>1200000</v>
      </c>
      <c r="W7085" s="39">
        <v>36000</v>
      </c>
      <c r="X7085" s="39">
        <v>0</v>
      </c>
      <c r="Y7085" s="39">
        <v>36000</v>
      </c>
      <c r="Z7085" s="39">
        <v>1164000</v>
      </c>
      <c r="AA7085" s="39" t="s">
        <v>31</v>
      </c>
      <c r="AB7085" s="39" t="s">
        <v>31</v>
      </c>
      <c r="AC7085" s="39">
        <v>1200000</v>
      </c>
      <c r="AD7085" s="39">
        <v>1200000</v>
      </c>
      <c r="AE7085" s="39"/>
    </row>
    <row r="7086" spans="1:31" ht="12.75" x14ac:dyDescent="0.25">
      <c r="A7086" s="40" t="str">
        <f>IF(nota[[#This Row],[FAKTUR]]="","",ROW())</f>
        <v/>
      </c>
      <c r="B7086" s="40">
        <f>IF(nota[[#This Row],[NAMA BARANG]]="","",IF(nota[[#This Row],[ID]]="",B7085,nota[[#This Row],[ID]]))</f>
        <v>7085</v>
      </c>
      <c r="C7086" s="40" t="str">
        <f>IF(nota[[#This Row],[ID]]="",C7085,nota[[#This Row],[SUPPLIER]])</f>
        <v>SAHABAT REJEKI</v>
      </c>
      <c r="D7086" s="41"/>
      <c r="E7086" s="42"/>
      <c r="F7086" s="42"/>
      <c r="G7086" s="42"/>
      <c r="H7086" s="42"/>
      <c r="I7086" s="41"/>
      <c r="J7086" s="42"/>
      <c r="K7086" s="42" t="s">
        <v>5603</v>
      </c>
      <c r="L7086" s="43"/>
      <c r="M7086" s="39">
        <v>33</v>
      </c>
      <c r="N7086" s="42" t="s">
        <v>1112</v>
      </c>
      <c r="O7086" s="39">
        <v>20000</v>
      </c>
      <c r="P7086" s="39"/>
      <c r="Q7086" s="42" t="s">
        <v>5121</v>
      </c>
      <c r="R7086" s="44">
        <v>0.03</v>
      </c>
      <c r="S7086" s="44"/>
      <c r="T7086" s="39"/>
      <c r="U7086" s="45"/>
      <c r="V7086" s="39">
        <v>660000</v>
      </c>
      <c r="W7086" s="39">
        <v>19800</v>
      </c>
      <c r="X7086" s="39">
        <v>0</v>
      </c>
      <c r="Y7086" s="39">
        <v>19800</v>
      </c>
      <c r="Z7086" s="39">
        <v>640200</v>
      </c>
      <c r="AA7086" s="39" t="s">
        <v>31</v>
      </c>
      <c r="AB7086" s="39" t="s">
        <v>31</v>
      </c>
      <c r="AC7086" s="39">
        <v>660000</v>
      </c>
      <c r="AD7086" s="39">
        <v>660000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7085</v>
      </c>
      <c r="C7087" s="40" t="str">
        <f>IF(nota[[#This Row],[ID]]="",C7086,nota[[#This Row],[SUPPLIER]])</f>
        <v>SAHABAT REJEKI</v>
      </c>
      <c r="D7087" s="41"/>
      <c r="E7087" s="42"/>
      <c r="F7087" s="42"/>
      <c r="G7087" s="42"/>
      <c r="H7087" s="42"/>
      <c r="I7087" s="41"/>
      <c r="J7087" s="42"/>
      <c r="K7087" s="42" t="s">
        <v>5604</v>
      </c>
      <c r="L7087" s="43"/>
      <c r="M7087" s="39">
        <v>52</v>
      </c>
      <c r="N7087" s="42" t="s">
        <v>1112</v>
      </c>
      <c r="O7087" s="39">
        <v>20000</v>
      </c>
      <c r="P7087" s="39"/>
      <c r="Q7087" s="42" t="s">
        <v>5121</v>
      </c>
      <c r="R7087" s="44">
        <v>0.03</v>
      </c>
      <c r="S7087" s="44"/>
      <c r="T7087" s="39"/>
      <c r="U7087" s="45"/>
      <c r="V7087" s="39">
        <v>1040000</v>
      </c>
      <c r="W7087" s="39">
        <v>31200</v>
      </c>
      <c r="X7087" s="39">
        <v>0</v>
      </c>
      <c r="Y7087" s="39">
        <v>31200</v>
      </c>
      <c r="Z7087" s="39">
        <v>1008800</v>
      </c>
      <c r="AA7087" s="39" t="s">
        <v>31</v>
      </c>
      <c r="AB7087" s="39" t="s">
        <v>31</v>
      </c>
      <c r="AC7087" s="39">
        <v>1040000</v>
      </c>
      <c r="AD7087" s="39">
        <v>1040000</v>
      </c>
      <c r="AE7087" s="39"/>
    </row>
    <row r="7088" spans="1:31" ht="12.75" x14ac:dyDescent="0.25">
      <c r="A7088" s="40" t="str">
        <f>IF(nota[[#This Row],[FAKTUR]]="","",ROW())</f>
        <v/>
      </c>
      <c r="B7088" s="40">
        <f>IF(nota[[#This Row],[NAMA BARANG]]="","",IF(nota[[#This Row],[ID]]="",B7087,nota[[#This Row],[ID]]))</f>
        <v>7085</v>
      </c>
      <c r="C7088" s="40" t="str">
        <f>IF(nota[[#This Row],[ID]]="",C7087,nota[[#This Row],[SUPPLIER]])</f>
        <v>SAHABAT REJEKI</v>
      </c>
      <c r="D7088" s="41"/>
      <c r="E7088" s="42"/>
      <c r="F7088" s="42"/>
      <c r="G7088" s="42"/>
      <c r="H7088" s="42"/>
      <c r="I7088" s="41"/>
      <c r="J7088" s="42"/>
      <c r="K7088" s="42" t="s">
        <v>5605</v>
      </c>
      <c r="L7088" s="43"/>
      <c r="M7088" s="39">
        <v>39</v>
      </c>
      <c r="N7088" s="42" t="s">
        <v>1112</v>
      </c>
      <c r="O7088" s="39">
        <v>20000</v>
      </c>
      <c r="P7088" s="39"/>
      <c r="Q7088" s="42" t="s">
        <v>5121</v>
      </c>
      <c r="R7088" s="44">
        <v>0.03</v>
      </c>
      <c r="S7088" s="44"/>
      <c r="T7088" s="39"/>
      <c r="U7088" s="45"/>
      <c r="V7088" s="39">
        <v>780000</v>
      </c>
      <c r="W7088" s="39">
        <v>23400</v>
      </c>
      <c r="X7088" s="39">
        <v>0</v>
      </c>
      <c r="Y7088" s="39">
        <v>23400</v>
      </c>
      <c r="Z7088" s="39">
        <v>756600</v>
      </c>
      <c r="AA7088" s="39" t="s">
        <v>31</v>
      </c>
      <c r="AB7088" s="39" t="s">
        <v>31</v>
      </c>
      <c r="AC7088" s="39">
        <v>780000</v>
      </c>
      <c r="AD7088" s="39">
        <v>780000</v>
      </c>
      <c r="AE7088" s="39"/>
    </row>
    <row r="7089" spans="1:31" ht="12.75" x14ac:dyDescent="0.25">
      <c r="A7089" s="40" t="str">
        <f>IF(nota[[#This Row],[FAKTUR]]="","",ROW())</f>
        <v/>
      </c>
      <c r="B7089" s="40">
        <f>IF(nota[[#This Row],[NAMA BARANG]]="","",IF(nota[[#This Row],[ID]]="",B7088,nota[[#This Row],[ID]]))</f>
        <v>7085</v>
      </c>
      <c r="C7089" s="40" t="str">
        <f>IF(nota[[#This Row],[ID]]="",C7088,nota[[#This Row],[SUPPLIER]])</f>
        <v>SAHABAT REJEKI</v>
      </c>
      <c r="D7089" s="41"/>
      <c r="E7089" s="42"/>
      <c r="F7089" s="42"/>
      <c r="G7089" s="42"/>
      <c r="H7089" s="42"/>
      <c r="I7089" s="41"/>
      <c r="J7089" s="42"/>
      <c r="K7089" s="42" t="s">
        <v>5606</v>
      </c>
      <c r="L7089" s="43">
        <v>1</v>
      </c>
      <c r="M7089" s="39">
        <v>60</v>
      </c>
      <c r="N7089" s="42" t="s">
        <v>1112</v>
      </c>
      <c r="O7089" s="39">
        <v>20000</v>
      </c>
      <c r="P7089" s="39"/>
      <c r="Q7089" s="42" t="s">
        <v>5121</v>
      </c>
      <c r="R7089" s="44">
        <v>0.03</v>
      </c>
      <c r="S7089" s="44"/>
      <c r="T7089" s="39"/>
      <c r="U7089" s="45"/>
      <c r="V7089" s="39">
        <v>1200000</v>
      </c>
      <c r="W7089" s="39">
        <v>36000</v>
      </c>
      <c r="X7089" s="39">
        <v>0</v>
      </c>
      <c r="Y7089" s="39">
        <v>36000</v>
      </c>
      <c r="Z7089" s="39">
        <v>1164000</v>
      </c>
      <c r="AA7089" s="39" t="s">
        <v>31</v>
      </c>
      <c r="AB7089" s="39" t="s">
        <v>31</v>
      </c>
      <c r="AC7089" s="39">
        <v>1200000</v>
      </c>
      <c r="AD7089" s="39">
        <v>1200000</v>
      </c>
      <c r="AE7089" s="39"/>
    </row>
    <row r="7090" spans="1:31" ht="12.75" x14ac:dyDescent="0.25">
      <c r="A7090" s="40" t="str">
        <f>IF(nota[[#This Row],[FAKTUR]]="","",ROW())</f>
        <v/>
      </c>
      <c r="B7090" s="40">
        <f>IF(nota[[#This Row],[NAMA BARANG]]="","",IF(nota[[#This Row],[ID]]="",B7089,nota[[#This Row],[ID]]))</f>
        <v>7085</v>
      </c>
      <c r="C7090" s="40" t="str">
        <f>IF(nota[[#This Row],[ID]]="",C7089,nota[[#This Row],[SUPPLIER]])</f>
        <v>SAHABAT REJEKI</v>
      </c>
      <c r="D7090" s="41"/>
      <c r="E7090" s="42"/>
      <c r="F7090" s="42"/>
      <c r="G7090" s="42"/>
      <c r="H7090" s="42"/>
      <c r="I7090" s="41"/>
      <c r="J7090" s="42"/>
      <c r="K7090" s="42" t="s">
        <v>5607</v>
      </c>
      <c r="L7090" s="43">
        <v>1</v>
      </c>
      <c r="M7090" s="39">
        <v>60</v>
      </c>
      <c r="N7090" s="42" t="s">
        <v>1112</v>
      </c>
      <c r="O7090" s="39">
        <v>20000</v>
      </c>
      <c r="P7090" s="39"/>
      <c r="Q7090" s="42" t="s">
        <v>5121</v>
      </c>
      <c r="R7090" s="44">
        <v>0.03</v>
      </c>
      <c r="S7090" s="44"/>
      <c r="T7090" s="39"/>
      <c r="U7090" s="45"/>
      <c r="V7090" s="39">
        <v>1200000</v>
      </c>
      <c r="W7090" s="39">
        <v>36000</v>
      </c>
      <c r="X7090" s="39">
        <v>0</v>
      </c>
      <c r="Y7090" s="39">
        <v>36000</v>
      </c>
      <c r="Z7090" s="39">
        <v>1164000</v>
      </c>
      <c r="AA7090" s="39" t="s">
        <v>31</v>
      </c>
      <c r="AB7090" s="39" t="s">
        <v>31</v>
      </c>
      <c r="AC7090" s="39">
        <v>1200000</v>
      </c>
      <c r="AD7090" s="39">
        <v>1200000</v>
      </c>
      <c r="AE7090" s="39"/>
    </row>
    <row r="7091" spans="1:31" ht="12.75" x14ac:dyDescent="0.25">
      <c r="A7091" s="40" t="str">
        <f>IF(nota[[#This Row],[FAKTUR]]="","",ROW())</f>
        <v/>
      </c>
      <c r="B7091" s="40">
        <f>IF(nota[[#This Row],[NAMA BARANG]]="","",IF(nota[[#This Row],[ID]]="",B7090,nota[[#This Row],[ID]]))</f>
        <v>7085</v>
      </c>
      <c r="C7091" s="40" t="str">
        <f>IF(nota[[#This Row],[ID]]="",C7090,nota[[#This Row],[SUPPLIER]])</f>
        <v>SAHABAT REJEKI</v>
      </c>
      <c r="D7091" s="41"/>
      <c r="E7091" s="42"/>
      <c r="F7091" s="42"/>
      <c r="G7091" s="42"/>
      <c r="H7091" s="42"/>
      <c r="I7091" s="41"/>
      <c r="J7091" s="42"/>
      <c r="K7091" s="42" t="s">
        <v>5608</v>
      </c>
      <c r="L7091" s="43">
        <v>1</v>
      </c>
      <c r="M7091" s="39">
        <v>60</v>
      </c>
      <c r="N7091" s="42" t="s">
        <v>1112</v>
      </c>
      <c r="O7091" s="39">
        <v>20000</v>
      </c>
      <c r="P7091" s="39"/>
      <c r="Q7091" s="42" t="s">
        <v>5121</v>
      </c>
      <c r="R7091" s="44">
        <v>0.03</v>
      </c>
      <c r="S7091" s="44"/>
      <c r="T7091" s="39"/>
      <c r="U7091" s="45"/>
      <c r="V7091" s="39">
        <v>1200000</v>
      </c>
      <c r="W7091" s="39">
        <v>36000</v>
      </c>
      <c r="X7091" s="39">
        <v>0</v>
      </c>
      <c r="Y7091" s="39">
        <v>36000</v>
      </c>
      <c r="Z7091" s="39">
        <v>1164000</v>
      </c>
      <c r="AA7091" s="39" t="s">
        <v>31</v>
      </c>
      <c r="AB7091" s="39" t="s">
        <v>31</v>
      </c>
      <c r="AC7091" s="39">
        <v>1200000</v>
      </c>
      <c r="AD7091" s="39">
        <v>1200000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7085</v>
      </c>
      <c r="C7092" s="40" t="str">
        <f>IF(nota[[#This Row],[ID]]="",C7091,nota[[#This Row],[SUPPLIER]])</f>
        <v>SAHABAT REJEKI</v>
      </c>
      <c r="D7092" s="41"/>
      <c r="E7092" s="42"/>
      <c r="F7092" s="42"/>
      <c r="G7092" s="42"/>
      <c r="H7092" s="42"/>
      <c r="I7092" s="41"/>
      <c r="J7092" s="42"/>
      <c r="K7092" s="42" t="s">
        <v>5609</v>
      </c>
      <c r="L7092" s="43">
        <v>1</v>
      </c>
      <c r="M7092" s="39">
        <v>60</v>
      </c>
      <c r="N7092" s="42" t="s">
        <v>1112</v>
      </c>
      <c r="O7092" s="39">
        <v>20000</v>
      </c>
      <c r="P7092" s="39"/>
      <c r="Q7092" s="42" t="s">
        <v>5121</v>
      </c>
      <c r="R7092" s="44">
        <v>0.03</v>
      </c>
      <c r="S7092" s="44"/>
      <c r="T7092" s="39"/>
      <c r="U7092" s="45"/>
      <c r="V7092" s="39">
        <v>1200000</v>
      </c>
      <c r="W7092" s="39">
        <v>36000</v>
      </c>
      <c r="X7092" s="39">
        <v>0</v>
      </c>
      <c r="Y7092" s="39">
        <v>36000</v>
      </c>
      <c r="Z7092" s="39">
        <v>1164000</v>
      </c>
      <c r="AA7092" s="39" t="s">
        <v>31</v>
      </c>
      <c r="AB7092" s="39" t="s">
        <v>31</v>
      </c>
      <c r="AC7092" s="39">
        <v>1200000</v>
      </c>
      <c r="AD7092" s="39">
        <v>1200000</v>
      </c>
      <c r="AE7092" s="39"/>
    </row>
    <row r="7093" spans="1:31" ht="12.75" x14ac:dyDescent="0.25">
      <c r="A7093" s="40" t="str">
        <f>IF(nota[[#This Row],[FAKTUR]]="","",ROW())</f>
        <v/>
      </c>
      <c r="B7093" s="40">
        <f>IF(nota[[#This Row],[NAMA BARANG]]="","",IF(nota[[#This Row],[ID]]="",B7092,nota[[#This Row],[ID]]))</f>
        <v>7085</v>
      </c>
      <c r="C7093" s="40" t="str">
        <f>IF(nota[[#This Row],[ID]]="",C7092,nota[[#This Row],[SUPPLIER]])</f>
        <v>SAHABAT REJEKI</v>
      </c>
      <c r="D7093" s="41"/>
      <c r="E7093" s="42"/>
      <c r="F7093" s="42"/>
      <c r="G7093" s="42"/>
      <c r="H7093" s="42"/>
      <c r="I7093" s="41"/>
      <c r="J7093" s="42"/>
      <c r="K7093" s="42" t="s">
        <v>5610</v>
      </c>
      <c r="L7093" s="43">
        <v>1</v>
      </c>
      <c r="M7093" s="39">
        <v>60</v>
      </c>
      <c r="N7093" s="42" t="s">
        <v>1112</v>
      </c>
      <c r="O7093" s="39">
        <v>20000</v>
      </c>
      <c r="P7093" s="39"/>
      <c r="Q7093" s="42" t="s">
        <v>5121</v>
      </c>
      <c r="R7093" s="44">
        <v>0.03</v>
      </c>
      <c r="S7093" s="44"/>
      <c r="T7093" s="39"/>
      <c r="U7093" s="45"/>
      <c r="V7093" s="39">
        <v>1200000</v>
      </c>
      <c r="W7093" s="39">
        <v>36000</v>
      </c>
      <c r="X7093" s="39">
        <v>0</v>
      </c>
      <c r="Y7093" s="39">
        <v>36000</v>
      </c>
      <c r="Z7093" s="39">
        <v>1164000</v>
      </c>
      <c r="AA7093" s="39" t="s">
        <v>31</v>
      </c>
      <c r="AB7093" s="39" t="s">
        <v>31</v>
      </c>
      <c r="AC7093" s="39">
        <v>1200000</v>
      </c>
      <c r="AD7093" s="39">
        <v>1200000</v>
      </c>
      <c r="AE7093" s="39"/>
    </row>
    <row r="7094" spans="1:31" ht="12.75" x14ac:dyDescent="0.25">
      <c r="A7094" s="40" t="str">
        <f>IF(nota[[#This Row],[FAKTUR]]="","",ROW())</f>
        <v/>
      </c>
      <c r="B7094" s="40">
        <f>IF(nota[[#This Row],[NAMA BARANG]]="","",IF(nota[[#This Row],[ID]]="",B7093,nota[[#This Row],[ID]]))</f>
        <v>7085</v>
      </c>
      <c r="C7094" s="40" t="str">
        <f>IF(nota[[#This Row],[ID]]="",C7093,nota[[#This Row],[SUPPLIER]])</f>
        <v>SAHABAT REJEKI</v>
      </c>
      <c r="D7094" s="41"/>
      <c r="E7094" s="42"/>
      <c r="F7094" s="42"/>
      <c r="G7094" s="42"/>
      <c r="H7094" s="42"/>
      <c r="I7094" s="41"/>
      <c r="J7094" s="42"/>
      <c r="K7094" s="42" t="s">
        <v>5611</v>
      </c>
      <c r="L7094" s="43">
        <v>1</v>
      </c>
      <c r="M7094" s="39">
        <v>60</v>
      </c>
      <c r="N7094" s="42" t="s">
        <v>1112</v>
      </c>
      <c r="O7094" s="39">
        <v>20000</v>
      </c>
      <c r="P7094" s="39"/>
      <c r="Q7094" s="42" t="s">
        <v>5121</v>
      </c>
      <c r="R7094" s="44">
        <v>0.03</v>
      </c>
      <c r="S7094" s="44"/>
      <c r="T7094" s="39"/>
      <c r="U7094" s="45"/>
      <c r="V7094" s="39">
        <v>1200000</v>
      </c>
      <c r="W7094" s="39">
        <v>36000</v>
      </c>
      <c r="X7094" s="39">
        <v>0</v>
      </c>
      <c r="Y7094" s="39">
        <v>36000</v>
      </c>
      <c r="Z7094" s="39">
        <v>1164000</v>
      </c>
      <c r="AA7094" s="39" t="s">
        <v>31</v>
      </c>
      <c r="AB7094" s="39" t="s">
        <v>31</v>
      </c>
      <c r="AC7094" s="39">
        <v>1200000</v>
      </c>
      <c r="AD7094" s="39">
        <v>1200000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7085</v>
      </c>
      <c r="C7095" s="40" t="str">
        <f>IF(nota[[#This Row],[ID]]="",C7094,nota[[#This Row],[SUPPLIER]])</f>
        <v>SAHABAT REJEKI</v>
      </c>
      <c r="D7095" s="41"/>
      <c r="E7095" s="42"/>
      <c r="F7095" s="42"/>
      <c r="G7095" s="42"/>
      <c r="H7095" s="42"/>
      <c r="I7095" s="41"/>
      <c r="J7095" s="42"/>
      <c r="K7095" s="42" t="s">
        <v>5612</v>
      </c>
      <c r="L7095" s="43">
        <v>1</v>
      </c>
      <c r="M7095" s="39">
        <v>60</v>
      </c>
      <c r="N7095" s="42" t="s">
        <v>1112</v>
      </c>
      <c r="O7095" s="39">
        <v>20000</v>
      </c>
      <c r="P7095" s="39"/>
      <c r="Q7095" s="42" t="s">
        <v>5121</v>
      </c>
      <c r="R7095" s="44">
        <v>0.03</v>
      </c>
      <c r="S7095" s="44"/>
      <c r="T7095" s="39"/>
      <c r="U7095" s="45"/>
      <c r="V7095" s="39">
        <v>1200000</v>
      </c>
      <c r="W7095" s="39">
        <v>36000</v>
      </c>
      <c r="X7095" s="39">
        <v>0</v>
      </c>
      <c r="Y7095" s="39">
        <v>36000</v>
      </c>
      <c r="Z7095" s="39">
        <v>1164000</v>
      </c>
      <c r="AA7095" s="39" t="s">
        <v>31</v>
      </c>
      <c r="AB7095" s="39" t="s">
        <v>31</v>
      </c>
      <c r="AC7095" s="39">
        <v>1200000</v>
      </c>
      <c r="AD7095" s="39">
        <v>1200000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7085</v>
      </c>
      <c r="C7096" s="40" t="str">
        <f>IF(nota[[#This Row],[ID]]="",C7095,nota[[#This Row],[SUPPLIER]])</f>
        <v>SAHABAT REJEKI</v>
      </c>
      <c r="D7096" s="41"/>
      <c r="E7096" s="42"/>
      <c r="F7096" s="42"/>
      <c r="G7096" s="42"/>
      <c r="H7096" s="42"/>
      <c r="I7096" s="41"/>
      <c r="J7096" s="42"/>
      <c r="K7096" s="42" t="s">
        <v>5613</v>
      </c>
      <c r="L7096" s="43"/>
      <c r="M7096" s="39">
        <v>30</v>
      </c>
      <c r="N7096" s="42" t="s">
        <v>1112</v>
      </c>
      <c r="O7096" s="39">
        <v>20000</v>
      </c>
      <c r="P7096" s="39"/>
      <c r="Q7096" s="42" t="s">
        <v>5121</v>
      </c>
      <c r="R7096" s="44">
        <v>0.03</v>
      </c>
      <c r="S7096" s="44"/>
      <c r="T7096" s="39"/>
      <c r="U7096" s="45"/>
      <c r="V7096" s="39">
        <v>600000</v>
      </c>
      <c r="W7096" s="39">
        <v>18000</v>
      </c>
      <c r="X7096" s="39">
        <v>0</v>
      </c>
      <c r="Y7096" s="39">
        <v>18000</v>
      </c>
      <c r="Z7096" s="39">
        <v>582000</v>
      </c>
      <c r="AA7096" s="39">
        <v>380400</v>
      </c>
      <c r="AB7096" s="39">
        <v>12299600</v>
      </c>
      <c r="AC7096" s="39">
        <v>600000</v>
      </c>
      <c r="AD7096" s="39">
        <v>600000</v>
      </c>
      <c r="AE7096" s="39"/>
    </row>
    <row r="7097" spans="1:31" ht="12.75" x14ac:dyDescent="0.25">
      <c r="A7097" s="40" t="str">
        <f>IF(nota[[#This Row],[FAKTUR]]="","",ROW())</f>
        <v/>
      </c>
      <c r="B7097" s="40" t="str">
        <f>IF(nota[[#This Row],[NAMA BARANG]]="","",IF(nota[[#This Row],[ID]]="",B7096,nota[[#This Row],[ID]]))</f>
        <v/>
      </c>
      <c r="C7097" s="40" t="str">
        <f>IF(nota[[#This Row],[ID]]="",C7096,nota[[#This Row],[SUPPLIER]])</f>
        <v>SAHABAT REJEKI</v>
      </c>
      <c r="D7097" s="41"/>
      <c r="E7097" s="42"/>
      <c r="F7097" s="42"/>
      <c r="G7097" s="42"/>
      <c r="H7097" s="42"/>
      <c r="I7097" s="41"/>
      <c r="J7097" s="42"/>
      <c r="K7097" s="42"/>
      <c r="L7097" s="43"/>
      <c r="M7097" s="39"/>
      <c r="N7097" s="42"/>
      <c r="O7097" s="39"/>
      <c r="P7097" s="39"/>
      <c r="Q7097" s="42"/>
      <c r="R7097" s="44"/>
      <c r="S7097" s="44"/>
      <c r="T7097" s="39"/>
      <c r="U7097" s="45"/>
      <c r="V7097" s="39" t="s">
        <v>31</v>
      </c>
      <c r="W7097" s="39" t="s">
        <v>31</v>
      </c>
      <c r="X7097" s="39" t="s">
        <v>31</v>
      </c>
      <c r="Y7097" s="39" t="s">
        <v>31</v>
      </c>
      <c r="Z7097" s="39" t="s">
        <v>31</v>
      </c>
      <c r="AA7097" s="39" t="s">
        <v>31</v>
      </c>
      <c r="AB7097" s="39" t="s">
        <v>31</v>
      </c>
      <c r="AC7097" s="39" t="s">
        <v>31</v>
      </c>
      <c r="AD7097" s="39" t="s">
        <v>31</v>
      </c>
      <c r="AE7097" s="39"/>
    </row>
    <row r="7098" spans="1:31" ht="12.75" x14ac:dyDescent="0.25">
      <c r="A7098" s="40">
        <f>IF(nota[[#This Row],[FAKTUR]]="","",ROW())</f>
        <v>7098</v>
      </c>
      <c r="B7098" s="40">
        <f>IF(nota[[#This Row],[NAMA BARANG]]="","",IF(nota[[#This Row],[ID]]="",B7097,nota[[#This Row],[ID]]))</f>
        <v>7098</v>
      </c>
      <c r="C7098" s="40" t="str">
        <f>IF(nota[[#This Row],[ID]]="",C7097,nota[[#This Row],[SUPPLIER]])</f>
        <v>SAHABAT REJEKI</v>
      </c>
      <c r="D7098" s="41"/>
      <c r="E7098" s="42" t="s">
        <v>4067</v>
      </c>
      <c r="F7098" s="42" t="s">
        <v>28</v>
      </c>
      <c r="G7098" s="42" t="s">
        <v>5614</v>
      </c>
      <c r="H7098" s="42"/>
      <c r="I7098" s="41">
        <v>44860</v>
      </c>
      <c r="J7098" s="42"/>
      <c r="K7098" s="42" t="s">
        <v>5615</v>
      </c>
      <c r="L7098" s="43">
        <v>1</v>
      </c>
      <c r="M7098" s="39">
        <v>60</v>
      </c>
      <c r="N7098" s="42" t="s">
        <v>1112</v>
      </c>
      <c r="O7098" s="39">
        <v>20000</v>
      </c>
      <c r="P7098" s="39"/>
      <c r="Q7098" s="42" t="s">
        <v>5121</v>
      </c>
      <c r="R7098" s="44">
        <v>0.03</v>
      </c>
      <c r="S7098" s="44"/>
      <c r="T7098" s="39"/>
      <c r="U7098" s="45"/>
      <c r="V7098" s="39">
        <v>1200000</v>
      </c>
      <c r="W7098" s="39">
        <v>36000</v>
      </c>
      <c r="X7098" s="39">
        <v>0</v>
      </c>
      <c r="Y7098" s="39">
        <v>36000</v>
      </c>
      <c r="Z7098" s="39">
        <v>1164000</v>
      </c>
      <c r="AA7098" s="39" t="s">
        <v>31</v>
      </c>
      <c r="AB7098" s="39" t="s">
        <v>31</v>
      </c>
      <c r="AC7098" s="39">
        <v>1200000</v>
      </c>
      <c r="AD7098" s="39">
        <v>1200000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7098</v>
      </c>
      <c r="C7099" s="40" t="str">
        <f>IF(nota[[#This Row],[ID]]="",C7098,nota[[#This Row],[SUPPLIER]])</f>
        <v>SAHABAT REJEKI</v>
      </c>
      <c r="D7099" s="41"/>
      <c r="E7099" s="42"/>
      <c r="F7099" s="42"/>
      <c r="G7099" s="42"/>
      <c r="H7099" s="42"/>
      <c r="I7099" s="41"/>
      <c r="J7099" s="42"/>
      <c r="K7099" s="42" t="s">
        <v>5616</v>
      </c>
      <c r="L7099" s="43">
        <v>1</v>
      </c>
      <c r="M7099" s="39">
        <v>60</v>
      </c>
      <c r="N7099" s="42" t="s">
        <v>1112</v>
      </c>
      <c r="O7099" s="39">
        <v>20000</v>
      </c>
      <c r="P7099" s="39"/>
      <c r="Q7099" s="42" t="s">
        <v>5121</v>
      </c>
      <c r="R7099" s="44">
        <v>0.03</v>
      </c>
      <c r="S7099" s="44"/>
      <c r="T7099" s="39"/>
      <c r="U7099" s="45"/>
      <c r="V7099" s="39">
        <v>1200000</v>
      </c>
      <c r="W7099" s="39">
        <v>36000</v>
      </c>
      <c r="X7099" s="39">
        <v>0</v>
      </c>
      <c r="Y7099" s="39">
        <v>36000</v>
      </c>
      <c r="Z7099" s="39">
        <v>1164000</v>
      </c>
      <c r="AA7099" s="39" t="s">
        <v>31</v>
      </c>
      <c r="AB7099" s="39" t="s">
        <v>31</v>
      </c>
      <c r="AC7099" s="39">
        <v>1200000</v>
      </c>
      <c r="AD7099" s="39">
        <v>1200000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7098</v>
      </c>
      <c r="C7100" s="40" t="str">
        <f>IF(nota[[#This Row],[ID]]="",C7099,nota[[#This Row],[SUPPLIER]])</f>
        <v>SAHABAT REJEKI</v>
      </c>
      <c r="D7100" s="41"/>
      <c r="E7100" s="42"/>
      <c r="F7100" s="42"/>
      <c r="G7100" s="42"/>
      <c r="H7100" s="42"/>
      <c r="I7100" s="41"/>
      <c r="J7100" s="42"/>
      <c r="K7100" s="42" t="s">
        <v>5617</v>
      </c>
      <c r="L7100" s="43">
        <v>1</v>
      </c>
      <c r="M7100" s="39">
        <v>60</v>
      </c>
      <c r="N7100" s="42" t="s">
        <v>1112</v>
      </c>
      <c r="O7100" s="39">
        <v>20000</v>
      </c>
      <c r="P7100" s="39"/>
      <c r="Q7100" s="42" t="s">
        <v>5121</v>
      </c>
      <c r="R7100" s="44">
        <v>0.03</v>
      </c>
      <c r="S7100" s="44"/>
      <c r="T7100" s="39"/>
      <c r="U7100" s="45"/>
      <c r="V7100" s="39">
        <v>1200000</v>
      </c>
      <c r="W7100" s="39">
        <v>36000</v>
      </c>
      <c r="X7100" s="39">
        <v>0</v>
      </c>
      <c r="Y7100" s="39">
        <v>36000</v>
      </c>
      <c r="Z7100" s="39">
        <v>1164000</v>
      </c>
      <c r="AA7100" s="39" t="s">
        <v>31</v>
      </c>
      <c r="AB7100" s="39" t="s">
        <v>31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>
        <f>IF(nota[[#This Row],[NAMA BARANG]]="","",IF(nota[[#This Row],[ID]]="",B7100,nota[[#This Row],[ID]]))</f>
        <v>7098</v>
      </c>
      <c r="C7101" s="40" t="str">
        <f>IF(nota[[#This Row],[ID]]="",C7100,nota[[#This Row],[SUPPLIER]])</f>
        <v>SAHABAT REJEKI</v>
      </c>
      <c r="D7101" s="41"/>
      <c r="E7101" s="42"/>
      <c r="F7101" s="42"/>
      <c r="G7101" s="42"/>
      <c r="H7101" s="42"/>
      <c r="I7101" s="41"/>
      <c r="J7101" s="42"/>
      <c r="K7101" s="42" t="s">
        <v>5618</v>
      </c>
      <c r="L7101" s="43">
        <v>1</v>
      </c>
      <c r="M7101" s="39">
        <v>60</v>
      </c>
      <c r="N7101" s="42" t="s">
        <v>1112</v>
      </c>
      <c r="O7101" s="39">
        <v>20000</v>
      </c>
      <c r="P7101" s="39"/>
      <c r="Q7101" s="42" t="s">
        <v>5121</v>
      </c>
      <c r="R7101" s="44">
        <v>0.03</v>
      </c>
      <c r="S7101" s="44"/>
      <c r="T7101" s="39"/>
      <c r="U7101" s="45"/>
      <c r="V7101" s="39">
        <v>1200000</v>
      </c>
      <c r="W7101" s="39">
        <v>36000</v>
      </c>
      <c r="X7101" s="39">
        <v>0</v>
      </c>
      <c r="Y7101" s="39">
        <v>36000</v>
      </c>
      <c r="Z7101" s="39">
        <v>1164000</v>
      </c>
      <c r="AA7101" s="39" t="s">
        <v>31</v>
      </c>
      <c r="AB7101" s="39" t="s">
        <v>31</v>
      </c>
      <c r="AC7101" s="39">
        <v>1200000</v>
      </c>
      <c r="AD7101" s="39">
        <v>1200000</v>
      </c>
      <c r="AE7101" s="39"/>
    </row>
    <row r="7102" spans="1:31" ht="12.75" x14ac:dyDescent="0.25">
      <c r="A7102" s="40" t="str">
        <f>IF(nota[[#This Row],[FAKTUR]]="","",ROW())</f>
        <v/>
      </c>
      <c r="B7102" s="40">
        <f>IF(nota[[#This Row],[NAMA BARANG]]="","",IF(nota[[#This Row],[ID]]="",B7101,nota[[#This Row],[ID]]))</f>
        <v>7098</v>
      </c>
      <c r="C7102" s="40" t="str">
        <f>IF(nota[[#This Row],[ID]]="",C7101,nota[[#This Row],[SUPPLIER]])</f>
        <v>SAHABAT REJEKI</v>
      </c>
      <c r="D7102" s="41"/>
      <c r="E7102" s="42"/>
      <c r="F7102" s="42"/>
      <c r="G7102" s="42"/>
      <c r="H7102" s="42"/>
      <c r="I7102" s="41"/>
      <c r="J7102" s="42"/>
      <c r="K7102" s="42" t="s">
        <v>5619</v>
      </c>
      <c r="L7102" s="43">
        <v>1</v>
      </c>
      <c r="M7102" s="39">
        <v>60</v>
      </c>
      <c r="N7102" s="42" t="s">
        <v>1112</v>
      </c>
      <c r="O7102" s="39">
        <v>20000</v>
      </c>
      <c r="P7102" s="39"/>
      <c r="Q7102" s="42" t="s">
        <v>5121</v>
      </c>
      <c r="R7102" s="44">
        <v>0.03</v>
      </c>
      <c r="S7102" s="44"/>
      <c r="T7102" s="39"/>
      <c r="U7102" s="45"/>
      <c r="V7102" s="39">
        <v>1200000</v>
      </c>
      <c r="W7102" s="39">
        <v>36000</v>
      </c>
      <c r="X7102" s="39">
        <v>0</v>
      </c>
      <c r="Y7102" s="39">
        <v>36000</v>
      </c>
      <c r="Z7102" s="39">
        <v>1164000</v>
      </c>
      <c r="AA7102" s="39">
        <v>180000</v>
      </c>
      <c r="AB7102" s="39">
        <v>5820000</v>
      </c>
      <c r="AC7102" s="39">
        <v>1200000</v>
      </c>
      <c r="AD7102" s="39">
        <v>1200000</v>
      </c>
      <c r="AE7102" s="39"/>
    </row>
    <row r="7103" spans="1:31" ht="12.75" x14ac:dyDescent="0.25">
      <c r="A7103" s="40" t="str">
        <f>IF(nota[[#This Row],[FAKTUR]]="","",ROW())</f>
        <v/>
      </c>
      <c r="B7103" s="40" t="str">
        <f>IF(nota[[#This Row],[NAMA BARANG]]="","",IF(nota[[#This Row],[ID]]="",B7102,nota[[#This Row],[ID]]))</f>
        <v/>
      </c>
      <c r="C7103" s="40" t="str">
        <f>IF(nota[[#This Row],[ID]]="",C7102,nota[[#This Row],[SUPPLIER]])</f>
        <v>SAHABAT REJEKI</v>
      </c>
      <c r="D7103" s="41"/>
      <c r="E7103" s="42"/>
      <c r="F7103" s="42"/>
      <c r="G7103" s="42"/>
      <c r="H7103" s="42"/>
      <c r="I7103" s="41"/>
      <c r="J7103" s="42"/>
      <c r="K7103" s="42"/>
      <c r="L7103" s="43"/>
      <c r="M7103" s="39"/>
      <c r="N7103" s="42"/>
      <c r="O7103" s="39"/>
      <c r="P7103" s="39"/>
      <c r="Q7103" s="42"/>
      <c r="R7103" s="44"/>
      <c r="S7103" s="44"/>
      <c r="T7103" s="39"/>
      <c r="U7103" s="45"/>
      <c r="V7103" s="39" t="s">
        <v>31</v>
      </c>
      <c r="W7103" s="39" t="s">
        <v>31</v>
      </c>
      <c r="X7103" s="39" t="s">
        <v>31</v>
      </c>
      <c r="Y7103" s="39" t="s">
        <v>31</v>
      </c>
      <c r="Z7103" s="39" t="s">
        <v>31</v>
      </c>
      <c r="AA7103" s="39" t="s">
        <v>31</v>
      </c>
      <c r="AB7103" s="39" t="s">
        <v>31</v>
      </c>
      <c r="AC7103" s="39" t="s">
        <v>31</v>
      </c>
      <c r="AD7103" s="39" t="s">
        <v>31</v>
      </c>
      <c r="AE7103" s="39"/>
    </row>
    <row r="7104" spans="1:31" ht="12.75" x14ac:dyDescent="0.25">
      <c r="A7104" s="40">
        <f>IF(nota[[#This Row],[FAKTUR]]="","",ROW())</f>
        <v>7104</v>
      </c>
      <c r="B7104" s="40">
        <f>IF(nota[[#This Row],[NAMA BARANG]]="","",IF(nota[[#This Row],[ID]]="",B7103,nota[[#This Row],[ID]]))</f>
        <v>7104</v>
      </c>
      <c r="C7104" s="40" t="str">
        <f>IF(nota[[#This Row],[ID]]="",C7103,nota[[#This Row],[SUPPLIER]])</f>
        <v>ATALI MAKMUR</v>
      </c>
      <c r="D7104" s="41">
        <v>44865</v>
      </c>
      <c r="E7104" s="42" t="s">
        <v>109</v>
      </c>
      <c r="F7104" s="42" t="s">
        <v>58</v>
      </c>
      <c r="G7104" s="42" t="s">
        <v>5620</v>
      </c>
      <c r="H7104" s="42"/>
      <c r="I7104" s="41">
        <v>44861</v>
      </c>
      <c r="J7104" s="42"/>
      <c r="K7104" s="42" t="s">
        <v>152</v>
      </c>
      <c r="L7104" s="43">
        <v>1</v>
      </c>
      <c r="M7104" s="39">
        <v>144</v>
      </c>
      <c r="N7104" s="42" t="s">
        <v>511</v>
      </c>
      <c r="O7104" s="39">
        <v>4100</v>
      </c>
      <c r="P7104" s="39"/>
      <c r="Q7104" s="42" t="s">
        <v>3715</v>
      </c>
      <c r="R7104" s="44">
        <v>0.125</v>
      </c>
      <c r="S7104" s="44">
        <v>0.05</v>
      </c>
      <c r="T7104" s="39"/>
      <c r="U7104" s="45"/>
      <c r="V7104" s="39">
        <v>590400</v>
      </c>
      <c r="W7104" s="39">
        <v>73800</v>
      </c>
      <c r="X7104" s="39">
        <v>25830</v>
      </c>
      <c r="Y7104" s="39">
        <v>99630</v>
      </c>
      <c r="Z7104" s="39">
        <v>490770</v>
      </c>
      <c r="AA7104" s="39" t="s">
        <v>31</v>
      </c>
      <c r="AB7104" s="39" t="s">
        <v>31</v>
      </c>
      <c r="AC7104" s="39">
        <v>590400</v>
      </c>
      <c r="AD7104" s="39">
        <v>590400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7104</v>
      </c>
      <c r="C7105" s="40" t="str">
        <f>IF(nota[[#This Row],[ID]]="",C7104,nota[[#This Row],[SUPPLIER]])</f>
        <v>ATALI MAKMUR</v>
      </c>
      <c r="D7105" s="41"/>
      <c r="E7105" s="42"/>
      <c r="F7105" s="42"/>
      <c r="G7105" s="42"/>
      <c r="H7105" s="42"/>
      <c r="I7105" s="41"/>
      <c r="J7105" s="42"/>
      <c r="K7105" s="42" t="s">
        <v>921</v>
      </c>
      <c r="L7105" s="43">
        <v>2</v>
      </c>
      <c r="M7105" s="39">
        <v>288</v>
      </c>
      <c r="N7105" s="42" t="s">
        <v>511</v>
      </c>
      <c r="O7105" s="39">
        <v>6300</v>
      </c>
      <c r="P7105" s="39"/>
      <c r="Q7105" s="42" t="s">
        <v>3715</v>
      </c>
      <c r="R7105" s="44">
        <v>0.125</v>
      </c>
      <c r="S7105" s="44">
        <v>0.05</v>
      </c>
      <c r="T7105" s="39"/>
      <c r="U7105" s="45"/>
      <c r="V7105" s="39">
        <v>1814400</v>
      </c>
      <c r="W7105" s="39">
        <v>226800</v>
      </c>
      <c r="X7105" s="39">
        <v>79380</v>
      </c>
      <c r="Y7105" s="39">
        <v>306180</v>
      </c>
      <c r="Z7105" s="39">
        <v>1508220</v>
      </c>
      <c r="AA7105" s="39" t="s">
        <v>31</v>
      </c>
      <c r="AB7105" s="39" t="s">
        <v>31</v>
      </c>
      <c r="AC7105" s="39">
        <v>907200</v>
      </c>
      <c r="AD7105" s="39">
        <v>1814400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7104</v>
      </c>
      <c r="C7106" s="40" t="str">
        <f>IF(nota[[#This Row],[ID]]="",C7105,nota[[#This Row],[SUPPLIER]])</f>
        <v>ATALI MAKMUR</v>
      </c>
      <c r="D7106" s="41"/>
      <c r="E7106" s="42"/>
      <c r="F7106" s="42"/>
      <c r="G7106" s="42"/>
      <c r="H7106" s="42"/>
      <c r="I7106" s="41"/>
      <c r="J7106" s="42"/>
      <c r="K7106" s="42" t="s">
        <v>5621</v>
      </c>
      <c r="L7106" s="43">
        <v>1</v>
      </c>
      <c r="M7106" s="39">
        <v>48</v>
      </c>
      <c r="N7106" s="42" t="s">
        <v>1112</v>
      </c>
      <c r="O7106" s="39">
        <v>31200</v>
      </c>
      <c r="P7106" s="39"/>
      <c r="Q7106" s="42" t="s">
        <v>4852</v>
      </c>
      <c r="R7106" s="44">
        <v>0.125</v>
      </c>
      <c r="S7106" s="44">
        <v>0.05</v>
      </c>
      <c r="T7106" s="39"/>
      <c r="U7106" s="45"/>
      <c r="V7106" s="39">
        <v>1497600</v>
      </c>
      <c r="W7106" s="39">
        <v>187200</v>
      </c>
      <c r="X7106" s="39">
        <v>65520</v>
      </c>
      <c r="Y7106" s="39">
        <v>252720</v>
      </c>
      <c r="Z7106" s="39">
        <v>1244880</v>
      </c>
      <c r="AA7106" s="39" t="s">
        <v>31</v>
      </c>
      <c r="AB7106" s="39" t="s">
        <v>31</v>
      </c>
      <c r="AC7106" s="39">
        <v>1497600</v>
      </c>
      <c r="AD7106" s="39">
        <v>1497600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7104</v>
      </c>
      <c r="C7107" s="40" t="str">
        <f>IF(nota[[#This Row],[ID]]="",C7106,nota[[#This Row],[SUPPLIER]])</f>
        <v>ATALI MAKMUR</v>
      </c>
      <c r="D7107" s="41"/>
      <c r="E7107" s="42"/>
      <c r="F7107" s="42"/>
      <c r="G7107" s="42"/>
      <c r="H7107" s="42"/>
      <c r="I7107" s="41"/>
      <c r="J7107" s="42"/>
      <c r="K7107" s="42" t="s">
        <v>4963</v>
      </c>
      <c r="L7107" s="43">
        <v>1</v>
      </c>
      <c r="M7107" s="39">
        <v>144</v>
      </c>
      <c r="N7107" s="42" t="s">
        <v>2004</v>
      </c>
      <c r="O7107" s="39">
        <v>10600</v>
      </c>
      <c r="P7107" s="39"/>
      <c r="Q7107" s="42" t="s">
        <v>3566</v>
      </c>
      <c r="R7107" s="44">
        <v>0.125</v>
      </c>
      <c r="S7107" s="44">
        <v>0.05</v>
      </c>
      <c r="T7107" s="39"/>
      <c r="U7107" s="45"/>
      <c r="V7107" s="39">
        <v>1526400</v>
      </c>
      <c r="W7107" s="39">
        <v>190800</v>
      </c>
      <c r="X7107" s="39">
        <v>66780</v>
      </c>
      <c r="Y7107" s="39">
        <v>257580</v>
      </c>
      <c r="Z7107" s="39">
        <v>1268820</v>
      </c>
      <c r="AA7107" s="39">
        <v>916110</v>
      </c>
      <c r="AB7107" s="39">
        <v>4512690</v>
      </c>
      <c r="AC7107" s="39">
        <v>1526400</v>
      </c>
      <c r="AD7107" s="39">
        <v>1526400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ATALI MAKMUR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KENKO SINAR INDONESIA</v>
      </c>
      <c r="D7109" s="41">
        <v>44865</v>
      </c>
      <c r="E7109" s="42" t="s">
        <v>57</v>
      </c>
      <c r="F7109" s="42" t="s">
        <v>58</v>
      </c>
      <c r="G7109" s="42" t="s">
        <v>5682</v>
      </c>
      <c r="H7109" s="42" t="s">
        <v>5683</v>
      </c>
      <c r="I7109" s="41">
        <v>44866</v>
      </c>
      <c r="J7109" s="42"/>
      <c r="K7109" s="42" t="s">
        <v>547</v>
      </c>
      <c r="L7109" s="43">
        <v>4</v>
      </c>
      <c r="M7109" s="39"/>
      <c r="N7109" s="42"/>
      <c r="O7109" s="39"/>
      <c r="P7109" s="39">
        <v>2088000</v>
      </c>
      <c r="Q7109" s="42" t="s">
        <v>4193</v>
      </c>
      <c r="R7109" s="44">
        <v>0.17</v>
      </c>
      <c r="S7109" s="44"/>
      <c r="T7109" s="39"/>
      <c r="U7109" s="45"/>
      <c r="V7109" s="39">
        <v>8352000</v>
      </c>
      <c r="W7109" s="39">
        <v>1419840</v>
      </c>
      <c r="X7109" s="39">
        <v>0</v>
      </c>
      <c r="Y7109" s="39">
        <v>1419840</v>
      </c>
      <c r="Z7109" s="39">
        <v>6932160</v>
      </c>
      <c r="AA7109" s="39" t="s">
        <v>31</v>
      </c>
      <c r="AB7109" s="39" t="s">
        <v>31</v>
      </c>
      <c r="AC7109" s="39">
        <v>2088000</v>
      </c>
      <c r="AD7109" s="39" t="s">
        <v>31</v>
      </c>
      <c r="AE7109" s="39"/>
    </row>
    <row r="7110" spans="1:31" ht="12.75" x14ac:dyDescent="0.25">
      <c r="A7110" s="40" t="str">
        <f>IF(nota[[#This Row],[FAKTUR]]="","",ROW())</f>
        <v/>
      </c>
      <c r="B7110" s="40">
        <f>IF(nota[[#This Row],[NAMA BARANG]]="","",IF(nota[[#This Row],[ID]]="",B7109,nota[[#This Row],[ID]]))</f>
        <v>7109</v>
      </c>
      <c r="C7110" s="40" t="str">
        <f>IF(nota[[#This Row],[ID]]="",C7109,nota[[#This Row],[SUPPLIER]])</f>
        <v>KENKO SINAR INDONESIA</v>
      </c>
      <c r="D7110" s="41"/>
      <c r="E7110" s="42"/>
      <c r="F7110" s="42"/>
      <c r="G7110" s="42"/>
      <c r="H7110" s="42"/>
      <c r="I7110" s="41"/>
      <c r="J7110" s="42"/>
      <c r="K7110" s="42" t="s">
        <v>3480</v>
      </c>
      <c r="L7110" s="43">
        <v>2</v>
      </c>
      <c r="M7110" s="39"/>
      <c r="N7110" s="42"/>
      <c r="O7110" s="39"/>
      <c r="P7110" s="39">
        <v>1944000</v>
      </c>
      <c r="Q7110" s="42" t="s">
        <v>5073</v>
      </c>
      <c r="R7110" s="44">
        <v>0.17</v>
      </c>
      <c r="S7110" s="44"/>
      <c r="T7110" s="39"/>
      <c r="U7110" s="45"/>
      <c r="V7110" s="39">
        <v>3888000</v>
      </c>
      <c r="W7110" s="39">
        <v>660960</v>
      </c>
      <c r="X7110" s="39">
        <v>0</v>
      </c>
      <c r="Y7110" s="39">
        <v>660960</v>
      </c>
      <c r="Z7110" s="39">
        <v>3227040</v>
      </c>
      <c r="AA7110" s="39" t="s">
        <v>31</v>
      </c>
      <c r="AB7110" s="39" t="s">
        <v>31</v>
      </c>
      <c r="AC7110" s="39">
        <v>1944000</v>
      </c>
      <c r="AD7110" s="39" t="s">
        <v>31</v>
      </c>
      <c r="AE7110" s="39"/>
    </row>
    <row r="7111" spans="1:31" ht="12.75" x14ac:dyDescent="0.25">
      <c r="A7111" s="40" t="str">
        <f>IF(nota[[#This Row],[FAKTUR]]="","",ROW())</f>
        <v/>
      </c>
      <c r="B7111" s="40">
        <f>IF(nota[[#This Row],[NAMA BARANG]]="","",IF(nota[[#This Row],[ID]]="",B7110,nota[[#This Row],[ID]]))</f>
        <v>7109</v>
      </c>
      <c r="C7111" s="40" t="str">
        <f>IF(nota[[#This Row],[ID]]="",C7110,nota[[#This Row],[SUPPLIER]])</f>
        <v>KENKO SINAR INDONESIA</v>
      </c>
      <c r="D7111" s="41"/>
      <c r="E7111" s="42"/>
      <c r="F7111" s="42"/>
      <c r="G7111" s="42"/>
      <c r="H7111" s="42"/>
      <c r="I7111" s="41"/>
      <c r="J7111" s="42"/>
      <c r="K7111" s="42" t="s">
        <v>3481</v>
      </c>
      <c r="L7111" s="43">
        <v>2</v>
      </c>
      <c r="M7111" s="39"/>
      <c r="N7111" s="42"/>
      <c r="O7111" s="39"/>
      <c r="P7111" s="39">
        <v>1632000</v>
      </c>
      <c r="Q7111" s="42" t="s">
        <v>3569</v>
      </c>
      <c r="R7111" s="44">
        <v>0.17</v>
      </c>
      <c r="S7111" s="44"/>
      <c r="T7111" s="39"/>
      <c r="U7111" s="45"/>
      <c r="V7111" s="39">
        <v>3264000</v>
      </c>
      <c r="W7111" s="39">
        <v>554880</v>
      </c>
      <c r="X7111" s="39">
        <v>0</v>
      </c>
      <c r="Y7111" s="39">
        <v>554880</v>
      </c>
      <c r="Z7111" s="39">
        <v>2709120</v>
      </c>
      <c r="AA7111" s="39" t="s">
        <v>31</v>
      </c>
      <c r="AB7111" s="39" t="s">
        <v>31</v>
      </c>
      <c r="AC7111" s="39">
        <v>1632000</v>
      </c>
      <c r="AD7111" s="39" t="s">
        <v>31</v>
      </c>
      <c r="AE7111" s="39"/>
    </row>
    <row r="7112" spans="1:31" ht="12.75" x14ac:dyDescent="0.25">
      <c r="A7112" s="40" t="str">
        <f>IF(nota[[#This Row],[FAKTUR]]="","",ROW())</f>
        <v/>
      </c>
      <c r="B7112" s="40">
        <f>IF(nota[[#This Row],[NAMA BARANG]]="","",IF(nota[[#This Row],[ID]]="",B7111,nota[[#This Row],[ID]]))</f>
        <v>7109</v>
      </c>
      <c r="C7112" s="40" t="str">
        <f>IF(nota[[#This Row],[ID]]="",C7111,nota[[#This Row],[SUPPLIER]])</f>
        <v>KENKO SINAR INDONESIA</v>
      </c>
      <c r="D7112" s="41"/>
      <c r="E7112" s="42"/>
      <c r="F7112" s="42"/>
      <c r="G7112" s="42"/>
      <c r="H7112" s="42"/>
      <c r="I7112" s="41"/>
      <c r="J7112" s="42"/>
      <c r="K7112" s="42" t="s">
        <v>2084</v>
      </c>
      <c r="L7112" s="43">
        <v>2</v>
      </c>
      <c r="M7112" s="39"/>
      <c r="N7112" s="42"/>
      <c r="O7112" s="39"/>
      <c r="P7112" s="39">
        <v>1710000</v>
      </c>
      <c r="Q7112" s="42" t="s">
        <v>3933</v>
      </c>
      <c r="R7112" s="44">
        <v>0.17</v>
      </c>
      <c r="S7112" s="44"/>
      <c r="T7112" s="39"/>
      <c r="U7112" s="45"/>
      <c r="V7112" s="39">
        <v>3420000</v>
      </c>
      <c r="W7112" s="39">
        <v>581400</v>
      </c>
      <c r="X7112" s="39">
        <v>0</v>
      </c>
      <c r="Y7112" s="39">
        <v>581400</v>
      </c>
      <c r="Z7112" s="39">
        <v>2838600</v>
      </c>
      <c r="AA7112" s="39" t="s">
        <v>31</v>
      </c>
      <c r="AB7112" s="39" t="s">
        <v>31</v>
      </c>
      <c r="AC7112" s="39">
        <v>1710000</v>
      </c>
      <c r="AD7112" s="39" t="s">
        <v>31</v>
      </c>
      <c r="AE7112" s="39"/>
    </row>
    <row r="7113" spans="1:31" ht="12.75" x14ac:dyDescent="0.25">
      <c r="A7113" s="40" t="str">
        <f>IF(nota[[#This Row],[FAKTUR]]="","",ROW())</f>
        <v/>
      </c>
      <c r="B7113" s="40">
        <f>IF(nota[[#This Row],[NAMA BARANG]]="","",IF(nota[[#This Row],[ID]]="",B7112,nota[[#This Row],[ID]]))</f>
        <v>7109</v>
      </c>
      <c r="C7113" s="40" t="str">
        <f>IF(nota[[#This Row],[ID]]="",C7112,nota[[#This Row],[SUPPLIER]])</f>
        <v>KENKO SINAR INDONESIA</v>
      </c>
      <c r="D7113" s="41"/>
      <c r="E7113" s="42"/>
      <c r="F7113" s="42"/>
      <c r="G7113" s="42"/>
      <c r="H7113" s="42"/>
      <c r="I7113" s="41"/>
      <c r="J7113" s="42"/>
      <c r="K7113" s="42" t="s">
        <v>2077</v>
      </c>
      <c r="L7113" s="43">
        <v>1</v>
      </c>
      <c r="M7113" s="39"/>
      <c r="N7113" s="42"/>
      <c r="O7113" s="39"/>
      <c r="P7113" s="39">
        <v>1656000</v>
      </c>
      <c r="Q7113" s="42" t="s">
        <v>3677</v>
      </c>
      <c r="R7113" s="44">
        <v>0.17</v>
      </c>
      <c r="S7113" s="44"/>
      <c r="T7113" s="39"/>
      <c r="U7113" s="45"/>
      <c r="V7113" s="39">
        <v>1656000</v>
      </c>
      <c r="W7113" s="39">
        <v>281520</v>
      </c>
      <c r="X7113" s="39">
        <v>0</v>
      </c>
      <c r="Y7113" s="39">
        <v>281520</v>
      </c>
      <c r="Z7113" s="39">
        <v>1374480</v>
      </c>
      <c r="AA7113" s="39" t="s">
        <v>31</v>
      </c>
      <c r="AB7113" s="39" t="s">
        <v>31</v>
      </c>
      <c r="AC7113" s="39">
        <v>1656000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7109</v>
      </c>
      <c r="C7114" s="40" t="str">
        <f>IF(nota[[#This Row],[ID]]="",C7113,nota[[#This Row],[SUPPLIER]])</f>
        <v>KENKO SINAR INDONESIA</v>
      </c>
      <c r="D7114" s="41"/>
      <c r="E7114" s="42"/>
      <c r="F7114" s="42"/>
      <c r="G7114" s="42"/>
      <c r="H7114" s="42"/>
      <c r="I7114" s="41"/>
      <c r="J7114" s="42"/>
      <c r="K7114" s="42" t="s">
        <v>2078</v>
      </c>
      <c r="L7114" s="43">
        <v>1</v>
      </c>
      <c r="M7114" s="39"/>
      <c r="N7114" s="42"/>
      <c r="O7114" s="39"/>
      <c r="P7114" s="39">
        <v>1824000</v>
      </c>
      <c r="Q7114" s="42" t="s">
        <v>3677</v>
      </c>
      <c r="R7114" s="44">
        <v>0.17</v>
      </c>
      <c r="S7114" s="44"/>
      <c r="T7114" s="39"/>
      <c r="U7114" s="45"/>
      <c r="V7114" s="39">
        <v>1824000</v>
      </c>
      <c r="W7114" s="39">
        <v>310080</v>
      </c>
      <c r="X7114" s="39">
        <v>0</v>
      </c>
      <c r="Y7114" s="39">
        <v>310080</v>
      </c>
      <c r="Z7114" s="39">
        <v>1513920</v>
      </c>
      <c r="AA7114" s="39" t="s">
        <v>31</v>
      </c>
      <c r="AB7114" s="39" t="s">
        <v>31</v>
      </c>
      <c r="AC7114" s="39">
        <v>1824000</v>
      </c>
      <c r="AD7114" s="39" t="s">
        <v>31</v>
      </c>
      <c r="AE7114" s="39"/>
    </row>
    <row r="7115" spans="1:31" ht="12.75" x14ac:dyDescent="0.25">
      <c r="A7115" s="40" t="str">
        <f>IF(nota[[#This Row],[FAKTUR]]="","",ROW())</f>
        <v/>
      </c>
      <c r="B7115" s="40">
        <f>IF(nota[[#This Row],[NAMA BARANG]]="","",IF(nota[[#This Row],[ID]]="",B7114,nota[[#This Row],[ID]]))</f>
        <v>7109</v>
      </c>
      <c r="C7115" s="40" t="str">
        <f>IF(nota[[#This Row],[ID]]="",C7114,nota[[#This Row],[SUPPLIER]])</f>
        <v>KENKO SINAR INDONESIA</v>
      </c>
      <c r="D7115" s="41"/>
      <c r="E7115" s="42"/>
      <c r="F7115" s="42"/>
      <c r="G7115" s="42"/>
      <c r="H7115" s="42"/>
      <c r="I7115" s="41"/>
      <c r="J7115" s="42"/>
      <c r="K7115" s="42" t="s">
        <v>5450</v>
      </c>
      <c r="L7115" s="43">
        <v>2</v>
      </c>
      <c r="M7115" s="39"/>
      <c r="N7115" s="42"/>
      <c r="O7115" s="39"/>
      <c r="P7115" s="39">
        <v>3888000</v>
      </c>
      <c r="Q7115" s="42" t="s">
        <v>4193</v>
      </c>
      <c r="R7115" s="44">
        <v>0.17</v>
      </c>
      <c r="S7115" s="44"/>
      <c r="T7115" s="39"/>
      <c r="U7115" s="45"/>
      <c r="V7115" s="39">
        <v>7776000</v>
      </c>
      <c r="W7115" s="39">
        <v>1321920</v>
      </c>
      <c r="X7115" s="39">
        <v>0</v>
      </c>
      <c r="Y7115" s="39">
        <v>1321920</v>
      </c>
      <c r="Z7115" s="39">
        <v>6454080</v>
      </c>
      <c r="AA7115" s="39" t="s">
        <v>31</v>
      </c>
      <c r="AB7115" s="39" t="s">
        <v>31</v>
      </c>
      <c r="AC7115" s="39">
        <v>3888000</v>
      </c>
      <c r="AD7115" s="39" t="s">
        <v>31</v>
      </c>
      <c r="AE7115" s="39"/>
    </row>
    <row r="7116" spans="1:31" ht="12.75" x14ac:dyDescent="0.25">
      <c r="A7116" s="40" t="str">
        <f>IF(nota[[#This Row],[FAKTUR]]="","",ROW())</f>
        <v/>
      </c>
      <c r="B7116" s="40">
        <f>IF(nota[[#This Row],[NAMA BARANG]]="","",IF(nota[[#This Row],[ID]]="",B7115,nota[[#This Row],[ID]]))</f>
        <v>7109</v>
      </c>
      <c r="C7116" s="40" t="str">
        <f>IF(nota[[#This Row],[ID]]="",C7115,nota[[#This Row],[SUPPLIER]])</f>
        <v>KENKO SINAR INDONESIA</v>
      </c>
      <c r="D7116" s="41"/>
      <c r="E7116" s="42"/>
      <c r="F7116" s="42"/>
      <c r="G7116" s="42"/>
      <c r="H7116" s="42"/>
      <c r="I7116" s="41"/>
      <c r="J7116" s="42"/>
      <c r="K7116" s="42" t="s">
        <v>85</v>
      </c>
      <c r="L7116" s="43">
        <v>5</v>
      </c>
      <c r="M7116" s="39"/>
      <c r="N7116" s="42"/>
      <c r="O7116" s="39"/>
      <c r="P7116" s="39">
        <v>1954800</v>
      </c>
      <c r="Q7116" s="42" t="s">
        <v>3833</v>
      </c>
      <c r="R7116" s="44">
        <v>0.17</v>
      </c>
      <c r="S7116" s="44"/>
      <c r="T7116" s="39"/>
      <c r="U7116" s="45"/>
      <c r="V7116" s="39">
        <v>9774000</v>
      </c>
      <c r="W7116" s="39">
        <v>1661580.0000000002</v>
      </c>
      <c r="X7116" s="39">
        <v>0</v>
      </c>
      <c r="Y7116" s="39">
        <v>1661580.0000000002</v>
      </c>
      <c r="Z7116" s="39">
        <v>8112420</v>
      </c>
      <c r="AA7116" s="39" t="s">
        <v>31</v>
      </c>
      <c r="AB7116" s="39" t="s">
        <v>31</v>
      </c>
      <c r="AC7116" s="39">
        <v>1954800</v>
      </c>
      <c r="AD7116" s="39" t="s">
        <v>31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7109</v>
      </c>
      <c r="C7117" s="40" t="str">
        <f>IF(nota[[#This Row],[ID]]="",C7116,nota[[#This Row],[SUPPLIER]])</f>
        <v>KENKO SINAR INDONESIA</v>
      </c>
      <c r="D7117" s="41"/>
      <c r="E7117" s="42"/>
      <c r="F7117" s="42"/>
      <c r="G7117" s="42"/>
      <c r="H7117" s="42"/>
      <c r="I7117" s="41"/>
      <c r="J7117" s="42"/>
      <c r="K7117" s="42" t="s">
        <v>4133</v>
      </c>
      <c r="L7117" s="43">
        <v>1</v>
      </c>
      <c r="M7117" s="39"/>
      <c r="N7117" s="42"/>
      <c r="O7117" s="39"/>
      <c r="P7117" s="39">
        <v>1440000</v>
      </c>
      <c r="Q7117" s="42" t="s">
        <v>4134</v>
      </c>
      <c r="R7117" s="44">
        <v>0.17</v>
      </c>
      <c r="S7117" s="44"/>
      <c r="T7117" s="39"/>
      <c r="U7117" s="45"/>
      <c r="V7117" s="39">
        <v>1440000</v>
      </c>
      <c r="W7117" s="39">
        <v>244800.00000000003</v>
      </c>
      <c r="X7117" s="39">
        <v>0</v>
      </c>
      <c r="Y7117" s="39">
        <v>244800.00000000003</v>
      </c>
      <c r="Z7117" s="39">
        <v>1195200</v>
      </c>
      <c r="AA7117" s="39">
        <v>7036980</v>
      </c>
      <c r="AB7117" s="39">
        <v>34357020</v>
      </c>
      <c r="AC7117" s="39">
        <v>1440000</v>
      </c>
      <c r="AD7117" s="39" t="s">
        <v>31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KENKO SINAR INDONESIA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KENKO SINAR INDONESIA</v>
      </c>
      <c r="D7119" s="41"/>
      <c r="E7119" s="42" t="s">
        <v>57</v>
      </c>
      <c r="F7119" s="42" t="s">
        <v>58</v>
      </c>
      <c r="G7119" s="42" t="s">
        <v>5684</v>
      </c>
      <c r="H7119" s="42" t="s">
        <v>5685</v>
      </c>
      <c r="I7119" s="41">
        <v>44866</v>
      </c>
      <c r="J7119" s="42"/>
      <c r="K7119" s="42" t="s">
        <v>64</v>
      </c>
      <c r="L7119" s="43">
        <v>1</v>
      </c>
      <c r="M7119" s="39"/>
      <c r="N7119" s="42"/>
      <c r="O7119" s="39"/>
      <c r="P7119" s="39">
        <v>2052000</v>
      </c>
      <c r="Q7119" s="42" t="s">
        <v>5686</v>
      </c>
      <c r="R7119" s="44">
        <v>0.17</v>
      </c>
      <c r="S7119" s="44"/>
      <c r="T7119" s="39"/>
      <c r="U7119" s="45"/>
      <c r="V7119" s="39">
        <v>2052000</v>
      </c>
      <c r="W7119" s="39">
        <v>348840</v>
      </c>
      <c r="X7119" s="39">
        <v>0</v>
      </c>
      <c r="Y7119" s="39">
        <v>348840</v>
      </c>
      <c r="Z7119" s="39">
        <v>1703160</v>
      </c>
      <c r="AA7119" s="39" t="s">
        <v>31</v>
      </c>
      <c r="AB7119" s="39" t="s">
        <v>31</v>
      </c>
      <c r="AC7119" s="39">
        <v>2052000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KENKO SINAR INDONESIA</v>
      </c>
      <c r="D7120" s="41"/>
      <c r="E7120" s="42"/>
      <c r="F7120" s="42"/>
      <c r="G7120" s="42"/>
      <c r="H7120" s="42"/>
      <c r="I7120" s="41"/>
      <c r="J7120" s="42"/>
      <c r="K7120" s="42" t="s">
        <v>88</v>
      </c>
      <c r="L7120" s="43">
        <v>1</v>
      </c>
      <c r="M7120" s="39"/>
      <c r="N7120" s="42"/>
      <c r="O7120" s="39"/>
      <c r="P7120" s="39">
        <v>1440000</v>
      </c>
      <c r="Q7120" s="42" t="s">
        <v>3744</v>
      </c>
      <c r="R7120" s="44">
        <v>0.17</v>
      </c>
      <c r="S7120" s="44"/>
      <c r="T7120" s="39"/>
      <c r="U7120" s="45"/>
      <c r="V7120" s="39">
        <v>1440000</v>
      </c>
      <c r="W7120" s="39">
        <v>244800.00000000003</v>
      </c>
      <c r="X7120" s="39">
        <v>0</v>
      </c>
      <c r="Y7120" s="39">
        <v>244800.00000000003</v>
      </c>
      <c r="Z7120" s="39">
        <v>1195200</v>
      </c>
      <c r="AA7120" s="39" t="s">
        <v>31</v>
      </c>
      <c r="AB7120" s="39" t="s">
        <v>31</v>
      </c>
      <c r="AC7120" s="39">
        <v>1440000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KENKO SINAR INDONESIA</v>
      </c>
      <c r="D7121" s="41"/>
      <c r="E7121" s="42"/>
      <c r="F7121" s="42"/>
      <c r="G7121" s="42"/>
      <c r="H7121" s="42"/>
      <c r="I7121" s="41"/>
      <c r="J7121" s="42"/>
      <c r="K7121" s="42" t="s">
        <v>91</v>
      </c>
      <c r="L7121" s="43">
        <v>1</v>
      </c>
      <c r="M7121" s="39"/>
      <c r="N7121" s="42"/>
      <c r="O7121" s="39"/>
      <c r="P7121" s="39">
        <v>1590000</v>
      </c>
      <c r="Q7121" s="42" t="s">
        <v>3744</v>
      </c>
      <c r="R7121" s="44">
        <v>0.17</v>
      </c>
      <c r="S7121" s="44"/>
      <c r="T7121" s="39"/>
      <c r="U7121" s="45"/>
      <c r="V7121" s="39">
        <v>1590000</v>
      </c>
      <c r="W7121" s="39">
        <v>270300</v>
      </c>
      <c r="X7121" s="39">
        <v>0</v>
      </c>
      <c r="Y7121" s="39">
        <v>270300</v>
      </c>
      <c r="Z7121" s="39">
        <v>1319700</v>
      </c>
      <c r="AA7121" s="39" t="s">
        <v>31</v>
      </c>
      <c r="AB7121" s="39" t="s">
        <v>31</v>
      </c>
      <c r="AC7121" s="39">
        <v>1590000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KENKO SINAR INDONESIA</v>
      </c>
      <c r="D7122" s="41"/>
      <c r="E7122" s="42"/>
      <c r="F7122" s="42"/>
      <c r="G7122" s="42"/>
      <c r="H7122" s="42"/>
      <c r="I7122" s="41"/>
      <c r="J7122" s="42"/>
      <c r="K7122" s="42" t="s">
        <v>634</v>
      </c>
      <c r="L7122" s="43">
        <v>2</v>
      </c>
      <c r="M7122" s="39"/>
      <c r="N7122" s="42"/>
      <c r="O7122" s="39"/>
      <c r="P7122" s="39">
        <v>1380000</v>
      </c>
      <c r="Q7122" s="42" t="s">
        <v>3889</v>
      </c>
      <c r="R7122" s="44">
        <v>0.17</v>
      </c>
      <c r="S7122" s="44"/>
      <c r="T7122" s="39"/>
      <c r="U7122" s="45"/>
      <c r="V7122" s="39">
        <v>2760000</v>
      </c>
      <c r="W7122" s="39">
        <v>469200.00000000006</v>
      </c>
      <c r="X7122" s="39">
        <v>0</v>
      </c>
      <c r="Y7122" s="39">
        <v>469200.00000000006</v>
      </c>
      <c r="Z7122" s="39">
        <v>2290800</v>
      </c>
      <c r="AA7122" s="39" t="s">
        <v>31</v>
      </c>
      <c r="AB7122" s="39" t="s">
        <v>31</v>
      </c>
      <c r="AC7122" s="39">
        <v>1380000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KENKO SINAR INDONESIA</v>
      </c>
      <c r="D7123" s="41"/>
      <c r="E7123" s="42"/>
      <c r="F7123" s="42"/>
      <c r="G7123" s="42"/>
      <c r="H7123" s="42"/>
      <c r="I7123" s="41"/>
      <c r="J7123" s="42"/>
      <c r="K7123" s="42" t="s">
        <v>96</v>
      </c>
      <c r="L7123" s="43">
        <v>2</v>
      </c>
      <c r="M7123" s="39"/>
      <c r="N7123" s="42"/>
      <c r="O7123" s="39"/>
      <c r="P7123" s="39">
        <v>1200000</v>
      </c>
      <c r="Q7123" s="42" t="s">
        <v>3745</v>
      </c>
      <c r="R7123" s="44">
        <v>0.17</v>
      </c>
      <c r="S7123" s="44"/>
      <c r="T7123" s="39"/>
      <c r="U7123" s="45"/>
      <c r="V7123" s="39">
        <v>2400000</v>
      </c>
      <c r="W7123" s="39">
        <v>408000.00000000006</v>
      </c>
      <c r="X7123" s="39">
        <v>0</v>
      </c>
      <c r="Y7123" s="39">
        <v>408000.00000000006</v>
      </c>
      <c r="Z7123" s="39">
        <v>1992000</v>
      </c>
      <c r="AA7123" s="39" t="s">
        <v>31</v>
      </c>
      <c r="AB7123" s="39" t="s">
        <v>31</v>
      </c>
      <c r="AC7123" s="39">
        <v>1200000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KENKO SINAR INDONESIA</v>
      </c>
      <c r="D7124" s="41"/>
      <c r="E7124" s="42"/>
      <c r="F7124" s="42"/>
      <c r="G7124" s="42"/>
      <c r="H7124" s="42"/>
      <c r="I7124" s="41"/>
      <c r="J7124" s="42"/>
      <c r="K7124" s="42" t="s">
        <v>99</v>
      </c>
      <c r="L7124" s="43">
        <v>2</v>
      </c>
      <c r="M7124" s="39"/>
      <c r="N7124" s="42"/>
      <c r="O7124" s="39"/>
      <c r="P7124" s="39">
        <v>900000</v>
      </c>
      <c r="Q7124" s="42" t="s">
        <v>3746</v>
      </c>
      <c r="R7124" s="44">
        <v>0.17</v>
      </c>
      <c r="S7124" s="44"/>
      <c r="T7124" s="39"/>
      <c r="U7124" s="45"/>
      <c r="V7124" s="39">
        <v>1800000</v>
      </c>
      <c r="W7124" s="39">
        <v>306000</v>
      </c>
      <c r="X7124" s="39">
        <v>0</v>
      </c>
      <c r="Y7124" s="39">
        <v>306000</v>
      </c>
      <c r="Z7124" s="39">
        <v>1494000</v>
      </c>
      <c r="AA7124" s="39" t="s">
        <v>31</v>
      </c>
      <c r="AB7124" s="39" t="s">
        <v>31</v>
      </c>
      <c r="AC7124" s="39">
        <v>900000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KENKO SINAR INDONESIA</v>
      </c>
      <c r="D7125" s="41"/>
      <c r="E7125" s="42"/>
      <c r="F7125" s="42"/>
      <c r="G7125" s="42"/>
      <c r="H7125" s="42"/>
      <c r="I7125" s="41"/>
      <c r="J7125" s="42"/>
      <c r="K7125" s="42" t="s">
        <v>2585</v>
      </c>
      <c r="L7125" s="43">
        <v>1</v>
      </c>
      <c r="M7125" s="39"/>
      <c r="N7125" s="42"/>
      <c r="O7125" s="39"/>
      <c r="P7125" s="39">
        <v>2280000</v>
      </c>
      <c r="Q7125" s="42" t="s">
        <v>3893</v>
      </c>
      <c r="R7125" s="44">
        <v>0.17</v>
      </c>
      <c r="S7125" s="44"/>
      <c r="T7125" s="39"/>
      <c r="U7125" s="45"/>
      <c r="V7125" s="39">
        <v>2280000</v>
      </c>
      <c r="W7125" s="39">
        <v>387600</v>
      </c>
      <c r="X7125" s="39">
        <v>0</v>
      </c>
      <c r="Y7125" s="39">
        <v>387600</v>
      </c>
      <c r="Z7125" s="39">
        <v>1892400</v>
      </c>
      <c r="AA7125" s="39" t="s">
        <v>31</v>
      </c>
      <c r="AB7125" s="39" t="s">
        <v>31</v>
      </c>
      <c r="AC7125" s="39">
        <v>2280000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KENKO SINAR INDONESIA</v>
      </c>
      <c r="D7126" s="41"/>
      <c r="E7126" s="42"/>
      <c r="F7126" s="42"/>
      <c r="G7126" s="42"/>
      <c r="H7126" s="42"/>
      <c r="I7126" s="41"/>
      <c r="J7126" s="42"/>
      <c r="K7126" s="42" t="s">
        <v>5687</v>
      </c>
      <c r="L7126" s="43">
        <v>2</v>
      </c>
      <c r="M7126" s="39"/>
      <c r="N7126" s="42"/>
      <c r="O7126" s="39"/>
      <c r="P7126" s="39">
        <v>3888000</v>
      </c>
      <c r="Q7126" s="42" t="s">
        <v>4079</v>
      </c>
      <c r="R7126" s="44">
        <v>0.17</v>
      </c>
      <c r="S7126" s="44"/>
      <c r="T7126" s="39"/>
      <c r="U7126" s="45"/>
      <c r="V7126" s="39">
        <v>7776000</v>
      </c>
      <c r="W7126" s="39">
        <v>1321920</v>
      </c>
      <c r="X7126" s="39">
        <v>0</v>
      </c>
      <c r="Y7126" s="39">
        <v>1321920</v>
      </c>
      <c r="Z7126" s="39">
        <v>6454080</v>
      </c>
      <c r="AA7126" s="39" t="s">
        <v>31</v>
      </c>
      <c r="AB7126" s="39" t="s">
        <v>31</v>
      </c>
      <c r="AC7126" s="39">
        <v>3888000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>
        <f>IF(nota[[#This Row],[NAMA BARANG]]="","",IF(nota[[#This Row],[ID]]="",B7126,nota[[#This Row],[ID]]))</f>
        <v>7119</v>
      </c>
      <c r="C7127" s="40" t="str">
        <f>IF(nota[[#This Row],[ID]]="",C7126,nota[[#This Row],[SUPPLIER]])</f>
        <v>KENKO SINAR INDONESIA</v>
      </c>
      <c r="D7127" s="41"/>
      <c r="E7127" s="42"/>
      <c r="F7127" s="42"/>
      <c r="G7127" s="42"/>
      <c r="H7127" s="42"/>
      <c r="I7127" s="41"/>
      <c r="J7127" s="42"/>
      <c r="K7127" s="42" t="s">
        <v>1031</v>
      </c>
      <c r="L7127" s="43">
        <v>1</v>
      </c>
      <c r="M7127" s="39"/>
      <c r="N7127" s="42"/>
      <c r="O7127" s="39"/>
      <c r="P7127" s="39">
        <v>2980800</v>
      </c>
      <c r="Q7127" s="42" t="s">
        <v>3892</v>
      </c>
      <c r="R7127" s="44">
        <v>0.17</v>
      </c>
      <c r="S7127" s="44"/>
      <c r="T7127" s="39"/>
      <c r="U7127" s="45"/>
      <c r="V7127" s="39">
        <v>2980800</v>
      </c>
      <c r="W7127" s="39">
        <v>506736.00000000006</v>
      </c>
      <c r="X7127" s="39">
        <v>0</v>
      </c>
      <c r="Y7127" s="39">
        <v>506736.00000000006</v>
      </c>
      <c r="Z7127" s="39">
        <v>2474064</v>
      </c>
      <c r="AA7127" s="39" t="s">
        <v>31</v>
      </c>
      <c r="AB7127" s="39" t="s">
        <v>31</v>
      </c>
      <c r="AC7127" s="39">
        <v>2980800</v>
      </c>
      <c r="AD7127" s="39" t="s">
        <v>31</v>
      </c>
      <c r="AE7127" s="39"/>
    </row>
    <row r="7128" spans="1:31" ht="12.75" x14ac:dyDescent="0.25">
      <c r="A7128" s="40" t="str">
        <f>IF(nota[[#This Row],[FAKTUR]]="","",ROW())</f>
        <v/>
      </c>
      <c r="B7128" s="40">
        <f>IF(nota[[#This Row],[NAMA BARANG]]="","",IF(nota[[#This Row],[ID]]="",B7127,nota[[#This Row],[ID]]))</f>
        <v>7119</v>
      </c>
      <c r="C7128" s="40" t="str">
        <f>IF(nota[[#This Row],[ID]]="",C7127,nota[[#This Row],[SUPPLIER]])</f>
        <v>KENKO SINAR INDONESIA</v>
      </c>
      <c r="D7128" s="41"/>
      <c r="E7128" s="42"/>
      <c r="F7128" s="42"/>
      <c r="G7128" s="42"/>
      <c r="H7128" s="42"/>
      <c r="I7128" s="41"/>
      <c r="J7128" s="42"/>
      <c r="K7128" s="42" t="s">
        <v>2991</v>
      </c>
      <c r="L7128" s="43">
        <v>1</v>
      </c>
      <c r="M7128" s="39"/>
      <c r="N7128" s="42"/>
      <c r="O7128" s="39"/>
      <c r="P7128" s="39">
        <v>1548000</v>
      </c>
      <c r="Q7128" s="42" t="s">
        <v>3748</v>
      </c>
      <c r="R7128" s="44">
        <v>0.17</v>
      </c>
      <c r="S7128" s="44"/>
      <c r="T7128" s="39"/>
      <c r="U7128" s="45"/>
      <c r="V7128" s="39">
        <v>1548000</v>
      </c>
      <c r="W7128" s="39">
        <v>263160</v>
      </c>
      <c r="X7128" s="39">
        <v>0</v>
      </c>
      <c r="Y7128" s="39">
        <v>263160</v>
      </c>
      <c r="Z7128" s="39">
        <v>1284840</v>
      </c>
      <c r="AA7128" s="39">
        <v>4526556</v>
      </c>
      <c r="AB7128" s="39">
        <v>22100244</v>
      </c>
      <c r="AC7128" s="39">
        <v>1548000</v>
      </c>
      <c r="AD7128" s="39" t="s">
        <v>31</v>
      </c>
      <c r="AE7128" s="39"/>
    </row>
    <row r="7129" spans="1:31" ht="12.75" x14ac:dyDescent="0.25">
      <c r="A7129" s="40" t="str">
        <f>IF(nota[[#This Row],[FAKTUR]]="","",ROW())</f>
        <v/>
      </c>
      <c r="B7129" s="40" t="str">
        <f>IF(nota[[#This Row],[NAMA BARANG]]="","",IF(nota[[#This Row],[ID]]="",B7128,nota[[#This Row],[ID]]))</f>
        <v/>
      </c>
      <c r="C7129" s="40" t="str">
        <f>IF(nota[[#This Row],[ID]]="",C7128,nota[[#This Row],[SUPPLIER]])</f>
        <v>KENKO SINAR INDONESIA</v>
      </c>
      <c r="D7129" s="41"/>
      <c r="E7129" s="42"/>
      <c r="F7129" s="42"/>
      <c r="G7129" s="42"/>
      <c r="H7129" s="42"/>
      <c r="I7129" s="41"/>
      <c r="J7129" s="42"/>
      <c r="K7129" s="42"/>
      <c r="L7129" s="43"/>
      <c r="M7129" s="39"/>
      <c r="N7129" s="42"/>
      <c r="O7129" s="39"/>
      <c r="P7129" s="39"/>
      <c r="Q7129" s="42"/>
      <c r="R7129" s="44"/>
      <c r="S7129" s="44"/>
      <c r="T7129" s="39"/>
      <c r="U7129" s="45"/>
      <c r="V7129" s="39" t="s">
        <v>31</v>
      </c>
      <c r="W7129" s="39" t="s">
        <v>31</v>
      </c>
      <c r="X7129" s="39" t="s">
        <v>31</v>
      </c>
      <c r="Y7129" s="39" t="s">
        <v>31</v>
      </c>
      <c r="Z7129" s="39" t="s">
        <v>31</v>
      </c>
      <c r="AA7129" s="39" t="s">
        <v>31</v>
      </c>
      <c r="AB7129" s="39" t="s">
        <v>31</v>
      </c>
      <c r="AC7129" s="39" t="s">
        <v>31</v>
      </c>
      <c r="AD7129" s="39" t="s">
        <v>31</v>
      </c>
      <c r="AE7129" s="39"/>
    </row>
    <row r="7130" spans="1:31" ht="12.75" x14ac:dyDescent="0.25">
      <c r="A7130" s="40">
        <f>IF(nota[[#This Row],[FAKTUR]]="","",ROW())</f>
        <v>7130</v>
      </c>
      <c r="B7130" s="40">
        <f>IF(nota[[#This Row],[NAMA BARANG]]="","",IF(nota[[#This Row],[ID]]="",B7129,nota[[#This Row],[ID]]))</f>
        <v>7130</v>
      </c>
      <c r="C7130" s="40" t="str">
        <f>IF(nota[[#This Row],[ID]]="",C7129,nota[[#This Row],[SUPPLIER]])</f>
        <v>KENKO SINAR INDONESIA</v>
      </c>
      <c r="D7130" s="41"/>
      <c r="E7130" s="42" t="s">
        <v>57</v>
      </c>
      <c r="F7130" s="42" t="s">
        <v>58</v>
      </c>
      <c r="G7130" s="42" t="s">
        <v>5688</v>
      </c>
      <c r="H7130" s="42" t="s">
        <v>5689</v>
      </c>
      <c r="I7130" s="41">
        <v>44866</v>
      </c>
      <c r="J7130" s="42"/>
      <c r="K7130" s="42" t="s">
        <v>85</v>
      </c>
      <c r="L7130" s="43">
        <v>25</v>
      </c>
      <c r="M7130" s="39"/>
      <c r="N7130" s="42"/>
      <c r="O7130" s="39"/>
      <c r="P7130" s="39">
        <v>1954800</v>
      </c>
      <c r="Q7130" s="42" t="s">
        <v>3833</v>
      </c>
      <c r="R7130" s="44">
        <v>0.17</v>
      </c>
      <c r="S7130" s="44"/>
      <c r="T7130" s="39"/>
      <c r="U7130" s="45"/>
      <c r="V7130" s="39">
        <v>48870000</v>
      </c>
      <c r="W7130" s="39">
        <v>8307900.0000000009</v>
      </c>
      <c r="X7130" s="39">
        <v>0</v>
      </c>
      <c r="Y7130" s="39">
        <v>8307900.0000000009</v>
      </c>
      <c r="Z7130" s="39">
        <v>40562100</v>
      </c>
      <c r="AA7130" s="39" t="s">
        <v>31</v>
      </c>
      <c r="AB7130" s="39" t="s">
        <v>31</v>
      </c>
      <c r="AC7130" s="39">
        <v>1954800</v>
      </c>
      <c r="AD7130" s="39" t="s">
        <v>31</v>
      </c>
      <c r="AE7130" s="39"/>
    </row>
    <row r="7131" spans="1:31" ht="12.75" x14ac:dyDescent="0.25">
      <c r="A7131" s="40" t="str">
        <f>IF(nota[[#This Row],[FAKTUR]]="","",ROW())</f>
        <v/>
      </c>
      <c r="B7131" s="40">
        <f>IF(nota[[#This Row],[NAMA BARANG]]="","",IF(nota[[#This Row],[ID]]="",B7130,nota[[#This Row],[ID]]))</f>
        <v>7130</v>
      </c>
      <c r="C7131" s="40" t="str">
        <f>IF(nota[[#This Row],[ID]]="",C7130,nota[[#This Row],[SUPPLIER]])</f>
        <v>KENKO SINAR INDONESIA</v>
      </c>
      <c r="D7131" s="41"/>
      <c r="E7131" s="42"/>
      <c r="F7131" s="42"/>
      <c r="G7131" s="42"/>
      <c r="H7131" s="42"/>
      <c r="I7131" s="41"/>
      <c r="J7131" s="42"/>
      <c r="K7131" s="42" t="s">
        <v>447</v>
      </c>
      <c r="L7131" s="43">
        <v>2</v>
      </c>
      <c r="M7131" s="39"/>
      <c r="N7131" s="42"/>
      <c r="O7131" s="39"/>
      <c r="P7131" s="39">
        <v>844800</v>
      </c>
      <c r="Q7131" s="42" t="s">
        <v>702</v>
      </c>
      <c r="R7131" s="44">
        <v>0.17</v>
      </c>
      <c r="S7131" s="44"/>
      <c r="T7131" s="39"/>
      <c r="U7131" s="45"/>
      <c r="V7131" s="39">
        <v>1689600</v>
      </c>
      <c r="W7131" s="39">
        <v>287232</v>
      </c>
      <c r="X7131" s="39">
        <v>0</v>
      </c>
      <c r="Y7131" s="39">
        <v>287232</v>
      </c>
      <c r="Z7131" s="39">
        <v>1402368</v>
      </c>
      <c r="AA7131" s="39" t="s">
        <v>31</v>
      </c>
      <c r="AB7131" s="39" t="s">
        <v>31</v>
      </c>
      <c r="AC7131" s="39">
        <v>844800</v>
      </c>
      <c r="AD7131" s="39" t="s">
        <v>31</v>
      </c>
      <c r="AE7131" s="39"/>
    </row>
    <row r="7132" spans="1:31" ht="12.75" x14ac:dyDescent="0.25">
      <c r="A7132" s="40" t="str">
        <f>IF(nota[[#This Row],[FAKTUR]]="","",ROW())</f>
        <v/>
      </c>
      <c r="B7132" s="40">
        <f>IF(nota[[#This Row],[NAMA BARANG]]="","",IF(nota[[#This Row],[ID]]="",B7131,nota[[#This Row],[ID]]))</f>
        <v>7130</v>
      </c>
      <c r="C7132" s="40" t="str">
        <f>IF(nota[[#This Row],[ID]]="",C7131,nota[[#This Row],[SUPPLIER]])</f>
        <v>KENKO SINAR INDONESIA</v>
      </c>
      <c r="D7132" s="41"/>
      <c r="E7132" s="42"/>
      <c r="F7132" s="42"/>
      <c r="G7132" s="42"/>
      <c r="H7132" s="42"/>
      <c r="I7132" s="41"/>
      <c r="J7132" s="42"/>
      <c r="K7132" s="42" t="s">
        <v>81</v>
      </c>
      <c r="L7132" s="43">
        <v>2</v>
      </c>
      <c r="M7132" s="39"/>
      <c r="N7132" s="42"/>
      <c r="O7132" s="39"/>
      <c r="P7132" s="39">
        <v>5702400</v>
      </c>
      <c r="Q7132" s="42" t="s">
        <v>3830</v>
      </c>
      <c r="R7132" s="44">
        <v>0.17</v>
      </c>
      <c r="S7132" s="44"/>
      <c r="T7132" s="39"/>
      <c r="U7132" s="45"/>
      <c r="V7132" s="39">
        <v>11404800</v>
      </c>
      <c r="W7132" s="39">
        <v>1938816.0000000002</v>
      </c>
      <c r="X7132" s="39">
        <v>0</v>
      </c>
      <c r="Y7132" s="39">
        <v>1938816.0000000002</v>
      </c>
      <c r="Z7132" s="39">
        <v>9465984</v>
      </c>
      <c r="AA7132" s="39" t="s">
        <v>31</v>
      </c>
      <c r="AB7132" s="39" t="s">
        <v>31</v>
      </c>
      <c r="AC7132" s="39">
        <v>5702400</v>
      </c>
      <c r="AD7132" s="39" t="s">
        <v>31</v>
      </c>
      <c r="AE7132" s="39"/>
    </row>
    <row r="7133" spans="1:31" ht="12.75" x14ac:dyDescent="0.25">
      <c r="A7133" s="40" t="str">
        <f>IF(nota[[#This Row],[FAKTUR]]="","",ROW())</f>
        <v/>
      </c>
      <c r="B7133" s="40">
        <f>IF(nota[[#This Row],[NAMA BARANG]]="","",IF(nota[[#This Row],[ID]]="",B7132,nota[[#This Row],[ID]]))</f>
        <v>7130</v>
      </c>
      <c r="C7133" s="40" t="str">
        <f>IF(nota[[#This Row],[ID]]="",C7132,nota[[#This Row],[SUPPLIER]])</f>
        <v>KENKO SINAR INDONESIA</v>
      </c>
      <c r="D7133" s="41"/>
      <c r="E7133" s="42"/>
      <c r="F7133" s="42"/>
      <c r="G7133" s="42"/>
      <c r="H7133" s="42"/>
      <c r="I7133" s="41"/>
      <c r="J7133" s="42"/>
      <c r="K7133" s="42" t="s">
        <v>459</v>
      </c>
      <c r="L7133" s="43">
        <v>1</v>
      </c>
      <c r="M7133" s="39"/>
      <c r="N7133" s="42"/>
      <c r="O7133" s="39"/>
      <c r="P7133" s="39">
        <v>741600</v>
      </c>
      <c r="Q7133" s="42" t="s">
        <v>4193</v>
      </c>
      <c r="R7133" s="44">
        <v>0.17</v>
      </c>
      <c r="S7133" s="44"/>
      <c r="T7133" s="39"/>
      <c r="U7133" s="45"/>
      <c r="V7133" s="39">
        <v>741600</v>
      </c>
      <c r="W7133" s="39">
        <v>126072.00000000001</v>
      </c>
      <c r="X7133" s="39">
        <v>0</v>
      </c>
      <c r="Y7133" s="39">
        <v>126072.00000000001</v>
      </c>
      <c r="Z7133" s="39">
        <v>615528</v>
      </c>
      <c r="AA7133" s="39" t="s">
        <v>31</v>
      </c>
      <c r="AB7133" s="39" t="s">
        <v>31</v>
      </c>
      <c r="AC7133" s="39">
        <v>741600</v>
      </c>
      <c r="AD7133" s="39" t="s">
        <v>31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7130</v>
      </c>
      <c r="C7134" s="40" t="str">
        <f>IF(nota[[#This Row],[ID]]="",C7133,nota[[#This Row],[SUPPLIER]])</f>
        <v>KENKO SINAR INDONESIA</v>
      </c>
      <c r="D7134" s="41"/>
      <c r="E7134" s="42"/>
      <c r="F7134" s="42"/>
      <c r="G7134" s="42"/>
      <c r="H7134" s="42"/>
      <c r="I7134" s="41"/>
      <c r="J7134" s="42"/>
      <c r="K7134" s="42" t="s">
        <v>1686</v>
      </c>
      <c r="L7134" s="43">
        <v>2</v>
      </c>
      <c r="M7134" s="39"/>
      <c r="N7134" s="42"/>
      <c r="O7134" s="39"/>
      <c r="P7134" s="39">
        <v>2952000</v>
      </c>
      <c r="Q7134" s="42" t="s">
        <v>3836</v>
      </c>
      <c r="R7134" s="44">
        <v>0.17</v>
      </c>
      <c r="S7134" s="44"/>
      <c r="T7134" s="39"/>
      <c r="U7134" s="45"/>
      <c r="V7134" s="39">
        <v>5904000</v>
      </c>
      <c r="W7134" s="39">
        <v>1003680.0000000001</v>
      </c>
      <c r="X7134" s="39">
        <v>0</v>
      </c>
      <c r="Y7134" s="39">
        <v>1003680.0000000001</v>
      </c>
      <c r="Z7134" s="39">
        <v>4900320</v>
      </c>
      <c r="AA7134" s="39">
        <v>11663700</v>
      </c>
      <c r="AB7134" s="39">
        <v>56946300</v>
      </c>
      <c r="AC7134" s="39">
        <v>2952000</v>
      </c>
      <c r="AD7134" s="39" t="s">
        <v>31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KENKO SINAR INDONESIA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KENKO SINAR INDONESIA</v>
      </c>
      <c r="D7136" s="41"/>
      <c r="E7136" s="42" t="s">
        <v>57</v>
      </c>
      <c r="F7136" s="42" t="s">
        <v>58</v>
      </c>
      <c r="G7136" s="42" t="s">
        <v>5690</v>
      </c>
      <c r="H7136" s="42" t="s">
        <v>5691</v>
      </c>
      <c r="I7136" s="41">
        <v>44866</v>
      </c>
      <c r="J7136" s="42"/>
      <c r="K7136" s="42" t="s">
        <v>459</v>
      </c>
      <c r="L7136" s="43">
        <v>2</v>
      </c>
      <c r="M7136" s="39"/>
      <c r="N7136" s="42"/>
      <c r="O7136" s="39"/>
      <c r="P7136" s="39">
        <v>741600</v>
      </c>
      <c r="Q7136" s="42" t="s">
        <v>4193</v>
      </c>
      <c r="R7136" s="44">
        <v>0.17</v>
      </c>
      <c r="S7136" s="44"/>
      <c r="T7136" s="39"/>
      <c r="U7136" s="45"/>
      <c r="V7136" s="39">
        <v>1483200</v>
      </c>
      <c r="W7136" s="39">
        <v>252144.00000000003</v>
      </c>
      <c r="X7136" s="39">
        <v>0</v>
      </c>
      <c r="Y7136" s="39">
        <v>252144.00000000003</v>
      </c>
      <c r="Z7136" s="39">
        <v>1231056</v>
      </c>
      <c r="AA7136" s="39" t="s">
        <v>31</v>
      </c>
      <c r="AB7136" s="39" t="s">
        <v>31</v>
      </c>
      <c r="AC7136" s="39">
        <v>741600</v>
      </c>
      <c r="AD7136" s="39" t="s">
        <v>31</v>
      </c>
      <c r="AE7136" s="39"/>
    </row>
    <row r="7137" spans="1:31" ht="12.75" x14ac:dyDescent="0.25">
      <c r="A7137" s="40" t="str">
        <f>IF(nota[[#This Row],[FAKTUR]]="","",ROW())</f>
        <v/>
      </c>
      <c r="B7137" s="40">
        <f>IF(nota[[#This Row],[NAMA BARANG]]="","",IF(nota[[#This Row],[ID]]="",B7136,nota[[#This Row],[ID]]))</f>
        <v>7136</v>
      </c>
      <c r="C7137" s="40" t="str">
        <f>IF(nota[[#This Row],[ID]]="",C7136,nota[[#This Row],[SUPPLIER]])</f>
        <v>KENKO SINAR INDONESIA</v>
      </c>
      <c r="D7137" s="41"/>
      <c r="E7137" s="42"/>
      <c r="F7137" s="42"/>
      <c r="G7137" s="42"/>
      <c r="H7137" s="42"/>
      <c r="I7137" s="41"/>
      <c r="J7137" s="42"/>
      <c r="K7137" s="42" t="s">
        <v>1686</v>
      </c>
      <c r="L7137" s="43">
        <v>2</v>
      </c>
      <c r="M7137" s="39"/>
      <c r="N7137" s="42"/>
      <c r="O7137" s="39"/>
      <c r="P7137" s="39">
        <v>2952000</v>
      </c>
      <c r="Q7137" s="42" t="s">
        <v>3836</v>
      </c>
      <c r="R7137" s="44">
        <v>0.17</v>
      </c>
      <c r="S7137" s="44"/>
      <c r="T7137" s="39"/>
      <c r="U7137" s="45"/>
      <c r="V7137" s="39">
        <v>5904000</v>
      </c>
      <c r="W7137" s="39">
        <v>1003680.0000000001</v>
      </c>
      <c r="X7137" s="39">
        <v>0</v>
      </c>
      <c r="Y7137" s="39">
        <v>1003680.0000000001</v>
      </c>
      <c r="Z7137" s="39">
        <v>4900320</v>
      </c>
      <c r="AA7137" s="39" t="s">
        <v>31</v>
      </c>
      <c r="AB7137" s="39" t="s">
        <v>31</v>
      </c>
      <c r="AC7137" s="39">
        <v>2952000</v>
      </c>
      <c r="AD7137" s="39" t="s">
        <v>31</v>
      </c>
      <c r="AE7137" s="39"/>
    </row>
    <row r="7138" spans="1:31" ht="12.75" x14ac:dyDescent="0.25">
      <c r="A7138" s="40" t="str">
        <f>IF(nota[[#This Row],[FAKTUR]]="","",ROW())</f>
        <v/>
      </c>
      <c r="B7138" s="40">
        <f>IF(nota[[#This Row],[NAMA BARANG]]="","",IF(nota[[#This Row],[ID]]="",B7137,nota[[#This Row],[ID]]))</f>
        <v>7136</v>
      </c>
      <c r="C7138" s="40" t="str">
        <f>IF(nota[[#This Row],[ID]]="",C7137,nota[[#This Row],[SUPPLIER]])</f>
        <v>KENKO SINAR INDONESIA</v>
      </c>
      <c r="D7138" s="41"/>
      <c r="E7138" s="42"/>
      <c r="F7138" s="42"/>
      <c r="G7138" s="42"/>
      <c r="H7138" s="42"/>
      <c r="I7138" s="41"/>
      <c r="J7138" s="42"/>
      <c r="K7138" s="42" t="s">
        <v>224</v>
      </c>
      <c r="L7138" s="43">
        <v>3</v>
      </c>
      <c r="M7138" s="39"/>
      <c r="N7138" s="42"/>
      <c r="O7138" s="39"/>
      <c r="P7138" s="39">
        <v>3110400</v>
      </c>
      <c r="Q7138" s="42" t="s">
        <v>3830</v>
      </c>
      <c r="R7138" s="44">
        <v>0.17</v>
      </c>
      <c r="S7138" s="44"/>
      <c r="T7138" s="39"/>
      <c r="U7138" s="45"/>
      <c r="V7138" s="39">
        <v>9331200</v>
      </c>
      <c r="W7138" s="39">
        <v>1586304</v>
      </c>
      <c r="X7138" s="39">
        <v>0</v>
      </c>
      <c r="Y7138" s="39">
        <v>1586304</v>
      </c>
      <c r="Z7138" s="39">
        <v>7744896</v>
      </c>
      <c r="AA7138" s="39">
        <v>2842128</v>
      </c>
      <c r="AB7138" s="39">
        <v>13876272</v>
      </c>
      <c r="AC7138" s="39">
        <v>3110400</v>
      </c>
      <c r="AD7138" s="39" t="s">
        <v>31</v>
      </c>
      <c r="AE7138" s="39"/>
    </row>
    <row r="7139" spans="1:31" ht="12.75" x14ac:dyDescent="0.25">
      <c r="A7139" s="40" t="str">
        <f>IF(nota[[#This Row],[FAKTUR]]="","",ROW())</f>
        <v/>
      </c>
      <c r="B7139" s="40" t="str">
        <f>IF(nota[[#This Row],[NAMA BARANG]]="","",IF(nota[[#This Row],[ID]]="",B7138,nota[[#This Row],[ID]]))</f>
        <v/>
      </c>
      <c r="C7139" s="40" t="str">
        <f>IF(nota[[#This Row],[ID]]="",C7138,nota[[#This Row],[SUPPLIER]])</f>
        <v>KENKO SINAR INDONESIA</v>
      </c>
      <c r="D7139" s="41"/>
      <c r="E7139" s="42"/>
      <c r="F7139" s="42"/>
      <c r="G7139" s="42"/>
      <c r="H7139" s="42"/>
      <c r="I7139" s="41"/>
      <c r="J7139" s="42"/>
      <c r="K7139" s="42"/>
      <c r="L7139" s="43"/>
      <c r="M7139" s="39"/>
      <c r="N7139" s="42"/>
      <c r="O7139" s="39"/>
      <c r="P7139" s="39"/>
      <c r="Q7139" s="42"/>
      <c r="R7139" s="44"/>
      <c r="S7139" s="44"/>
      <c r="T7139" s="39"/>
      <c r="U7139" s="45"/>
      <c r="V7139" s="39" t="s">
        <v>31</v>
      </c>
      <c r="W7139" s="39" t="s">
        <v>31</v>
      </c>
      <c r="X7139" s="39" t="s">
        <v>31</v>
      </c>
      <c r="Y7139" s="39" t="s">
        <v>31</v>
      </c>
      <c r="Z7139" s="39" t="s">
        <v>31</v>
      </c>
      <c r="AA7139" s="39" t="s">
        <v>31</v>
      </c>
      <c r="AB7139" s="39" t="s">
        <v>31</v>
      </c>
      <c r="AC7139" s="39" t="s">
        <v>31</v>
      </c>
      <c r="AD7139" s="39" t="s">
        <v>31</v>
      </c>
      <c r="AE7139" s="39"/>
    </row>
    <row r="7140" spans="1:31" ht="12.75" x14ac:dyDescent="0.25">
      <c r="A7140" s="40">
        <f>IF(nota[[#This Row],[FAKTUR]]="","",ROW())</f>
        <v>7140</v>
      </c>
      <c r="B7140" s="40">
        <f>IF(nota[[#This Row],[NAMA BARANG]]="","",IF(nota[[#This Row],[ID]]="",B7139,nota[[#This Row],[ID]]))</f>
        <v>7140</v>
      </c>
      <c r="C7140" s="40" t="str">
        <f>IF(nota[[#This Row],[ID]]="",C7139,nota[[#This Row],[SUPPLIER]])</f>
        <v>KENKO SINAR INDONESIA</v>
      </c>
      <c r="D7140" s="41"/>
      <c r="E7140" s="42" t="s">
        <v>57</v>
      </c>
      <c r="F7140" s="42" t="s">
        <v>58</v>
      </c>
      <c r="G7140" s="42" t="s">
        <v>5692</v>
      </c>
      <c r="H7140" s="42" t="s">
        <v>5693</v>
      </c>
      <c r="I7140" s="41">
        <v>44866</v>
      </c>
      <c r="J7140" s="42"/>
      <c r="K7140" s="42" t="s">
        <v>3481</v>
      </c>
      <c r="L7140" s="43">
        <v>1</v>
      </c>
      <c r="M7140" s="39"/>
      <c r="N7140" s="42"/>
      <c r="O7140" s="39"/>
      <c r="P7140" s="39">
        <v>1632000</v>
      </c>
      <c r="Q7140" s="42" t="s">
        <v>3569</v>
      </c>
      <c r="R7140" s="44">
        <v>0.17</v>
      </c>
      <c r="S7140" s="44"/>
      <c r="T7140" s="39"/>
      <c r="U7140" s="45"/>
      <c r="V7140" s="39">
        <v>1632000</v>
      </c>
      <c r="W7140" s="39">
        <v>277440</v>
      </c>
      <c r="X7140" s="39">
        <v>0</v>
      </c>
      <c r="Y7140" s="39">
        <v>277440</v>
      </c>
      <c r="Z7140" s="39">
        <v>1354560</v>
      </c>
      <c r="AA7140" s="39" t="s">
        <v>31</v>
      </c>
      <c r="AB7140" s="39" t="s">
        <v>31</v>
      </c>
      <c r="AC7140" s="39">
        <v>1632000</v>
      </c>
      <c r="AD7140" s="39" t="s">
        <v>31</v>
      </c>
      <c r="AE7140" s="39"/>
    </row>
    <row r="7141" spans="1:31" ht="12.75" x14ac:dyDescent="0.25">
      <c r="A7141" s="40" t="str">
        <f>IF(nota[[#This Row],[FAKTUR]]="","",ROW())</f>
        <v/>
      </c>
      <c r="B7141" s="40">
        <f>IF(nota[[#This Row],[NAMA BARANG]]="","",IF(nota[[#This Row],[ID]]="",B7140,nota[[#This Row],[ID]]))</f>
        <v>7140</v>
      </c>
      <c r="C7141" s="40" t="str">
        <f>IF(nota[[#This Row],[ID]]="",C7140,nota[[#This Row],[SUPPLIER]])</f>
        <v>KENKO SINAR INDONESIA</v>
      </c>
      <c r="D7141" s="41"/>
      <c r="E7141" s="42"/>
      <c r="F7141" s="42"/>
      <c r="G7141" s="42"/>
      <c r="H7141" s="42"/>
      <c r="I7141" s="41"/>
      <c r="J7141" s="42"/>
      <c r="K7141" s="42" t="s">
        <v>2084</v>
      </c>
      <c r="L7141" s="43">
        <v>1</v>
      </c>
      <c r="M7141" s="39"/>
      <c r="N7141" s="42"/>
      <c r="O7141" s="39"/>
      <c r="P7141" s="39">
        <v>1710000</v>
      </c>
      <c r="Q7141" s="42" t="s">
        <v>3933</v>
      </c>
      <c r="R7141" s="44">
        <v>0.17</v>
      </c>
      <c r="S7141" s="44"/>
      <c r="T7141" s="39"/>
      <c r="U7141" s="45"/>
      <c r="V7141" s="39">
        <v>1710000</v>
      </c>
      <c r="W7141" s="39">
        <v>290700</v>
      </c>
      <c r="X7141" s="39">
        <v>0</v>
      </c>
      <c r="Y7141" s="39">
        <v>290700</v>
      </c>
      <c r="Z7141" s="39">
        <v>1419300</v>
      </c>
      <c r="AA7141" s="39" t="s">
        <v>31</v>
      </c>
      <c r="AB7141" s="39" t="s">
        <v>31</v>
      </c>
      <c r="AC7141" s="39">
        <v>1710000</v>
      </c>
      <c r="AD7141" s="39" t="s">
        <v>31</v>
      </c>
      <c r="AE7141" s="39"/>
    </row>
    <row r="7142" spans="1:31" ht="12.75" x14ac:dyDescent="0.25">
      <c r="A7142" s="40" t="str">
        <f>IF(nota[[#This Row],[FAKTUR]]="","",ROW())</f>
        <v/>
      </c>
      <c r="B7142" s="40">
        <f>IF(nota[[#This Row],[NAMA BARANG]]="","",IF(nota[[#This Row],[ID]]="",B7141,nota[[#This Row],[ID]]))</f>
        <v>7140</v>
      </c>
      <c r="C7142" s="40" t="str">
        <f>IF(nota[[#This Row],[ID]]="",C7141,nota[[#This Row],[SUPPLIER]])</f>
        <v>KENKO SINAR INDONESIA</v>
      </c>
      <c r="D7142" s="41"/>
      <c r="E7142" s="42"/>
      <c r="F7142" s="42"/>
      <c r="G7142" s="42"/>
      <c r="H7142" s="42"/>
      <c r="I7142" s="41"/>
      <c r="J7142" s="42"/>
      <c r="K7142" s="42" t="s">
        <v>3480</v>
      </c>
      <c r="L7142" s="43">
        <v>1</v>
      </c>
      <c r="M7142" s="39"/>
      <c r="N7142" s="42"/>
      <c r="O7142" s="39"/>
      <c r="P7142" s="39">
        <v>1944000</v>
      </c>
      <c r="Q7142" s="42" t="s">
        <v>5073</v>
      </c>
      <c r="R7142" s="44">
        <v>0.17</v>
      </c>
      <c r="S7142" s="44"/>
      <c r="T7142" s="39"/>
      <c r="U7142" s="45"/>
      <c r="V7142" s="39">
        <v>1944000</v>
      </c>
      <c r="W7142" s="39">
        <v>330480</v>
      </c>
      <c r="X7142" s="39">
        <v>0</v>
      </c>
      <c r="Y7142" s="39">
        <v>330480</v>
      </c>
      <c r="Z7142" s="39">
        <v>1613520</v>
      </c>
      <c r="AA7142" s="39">
        <v>898620</v>
      </c>
      <c r="AB7142" s="39">
        <v>4387380</v>
      </c>
      <c r="AC7142" s="39">
        <v>1944000</v>
      </c>
      <c r="AD7142" s="39" t="s">
        <v>31</v>
      </c>
      <c r="AE7142" s="39"/>
    </row>
    <row r="7143" spans="1:31" ht="12.75" x14ac:dyDescent="0.25">
      <c r="A7143" s="40" t="str">
        <f>IF(nota[[#This Row],[FAKTUR]]="","",ROW())</f>
        <v/>
      </c>
      <c r="B7143" s="40" t="str">
        <f>IF(nota[[#This Row],[NAMA BARANG]]="","",IF(nota[[#This Row],[ID]]="",B7142,nota[[#This Row],[ID]]))</f>
        <v/>
      </c>
      <c r="C7143" s="40" t="str">
        <f>IF(nota[[#This Row],[ID]]="",C7142,nota[[#This Row],[SUPPLIER]])</f>
        <v>KENKO SINAR INDONESIA</v>
      </c>
      <c r="D7143" s="41"/>
      <c r="E7143" s="42"/>
      <c r="F7143" s="42"/>
      <c r="G7143" s="42"/>
      <c r="H7143" s="42"/>
      <c r="I7143" s="41"/>
      <c r="J7143" s="42"/>
      <c r="K7143" s="42"/>
      <c r="L7143" s="43"/>
      <c r="M7143" s="39"/>
      <c r="N7143" s="42"/>
      <c r="O7143" s="39"/>
      <c r="P7143" s="39"/>
      <c r="Q7143" s="42"/>
      <c r="R7143" s="44"/>
      <c r="S7143" s="44"/>
      <c r="T7143" s="39"/>
      <c r="U7143" s="45"/>
      <c r="V7143" s="39" t="s">
        <v>31</v>
      </c>
      <c r="W7143" s="39" t="s">
        <v>31</v>
      </c>
      <c r="X7143" s="39" t="s">
        <v>31</v>
      </c>
      <c r="Y7143" s="39" t="s">
        <v>31</v>
      </c>
      <c r="Z7143" s="39" t="s">
        <v>31</v>
      </c>
      <c r="AA7143" s="39" t="s">
        <v>31</v>
      </c>
      <c r="AB7143" s="39" t="s">
        <v>31</v>
      </c>
      <c r="AC7143" s="39" t="s">
        <v>31</v>
      </c>
      <c r="AD7143" s="39" t="s">
        <v>31</v>
      </c>
      <c r="AE7143" s="39"/>
    </row>
    <row r="7144" spans="1:31" ht="12.75" x14ac:dyDescent="0.25">
      <c r="A7144" s="40">
        <f>IF(nota[[#This Row],[FAKTUR]]="","",ROW())</f>
        <v>7144</v>
      </c>
      <c r="B7144" s="40">
        <f>IF(nota[[#This Row],[NAMA BARANG]]="","",IF(nota[[#This Row],[ID]]="",B7143,nota[[#This Row],[ID]]))</f>
        <v>7144</v>
      </c>
      <c r="C7144" s="40" t="str">
        <f>IF(nota[[#This Row],[ID]]="",C7143,nota[[#This Row],[SUPPLIER]])</f>
        <v>KENKO SINAR INDONESIA</v>
      </c>
      <c r="D7144" s="41"/>
      <c r="E7144" s="42" t="s">
        <v>57</v>
      </c>
      <c r="F7144" s="42" t="s">
        <v>58</v>
      </c>
      <c r="G7144" s="42" t="s">
        <v>5694</v>
      </c>
      <c r="H7144" s="42" t="s">
        <v>5695</v>
      </c>
      <c r="I7144" s="41">
        <v>44866</v>
      </c>
      <c r="J7144" s="42"/>
      <c r="K7144" s="42" t="s">
        <v>5696</v>
      </c>
      <c r="L7144" s="43">
        <v>1</v>
      </c>
      <c r="M7144" s="39"/>
      <c r="N7144" s="42"/>
      <c r="O7144" s="39"/>
      <c r="P7144" s="39">
        <v>1890000</v>
      </c>
      <c r="Q7144" s="42" t="s">
        <v>3892</v>
      </c>
      <c r="R7144" s="44">
        <v>0.17</v>
      </c>
      <c r="S7144" s="44"/>
      <c r="T7144" s="39"/>
      <c r="U7144" s="45"/>
      <c r="V7144" s="39">
        <v>1890000</v>
      </c>
      <c r="W7144" s="39">
        <v>321300</v>
      </c>
      <c r="X7144" s="39">
        <v>0</v>
      </c>
      <c r="Y7144" s="39">
        <v>321300</v>
      </c>
      <c r="Z7144" s="39">
        <v>1568700</v>
      </c>
      <c r="AA7144" s="39" t="s">
        <v>31</v>
      </c>
      <c r="AB7144" s="39" t="s">
        <v>31</v>
      </c>
      <c r="AC7144" s="39">
        <v>1890000</v>
      </c>
      <c r="AD7144" s="39" t="s">
        <v>31</v>
      </c>
      <c r="AE7144" s="39"/>
    </row>
    <row r="7145" spans="1:31" ht="12.75" x14ac:dyDescent="0.25">
      <c r="A7145" s="40" t="str">
        <f>IF(nota[[#This Row],[FAKTUR]]="","",ROW())</f>
        <v/>
      </c>
      <c r="B7145" s="40">
        <f>IF(nota[[#This Row],[NAMA BARANG]]="","",IF(nota[[#This Row],[ID]]="",B7144,nota[[#This Row],[ID]]))</f>
        <v>7144</v>
      </c>
      <c r="C7145" s="40" t="str">
        <f>IF(nota[[#This Row],[ID]]="",C7144,nota[[#This Row],[SUPPLIER]])</f>
        <v>KENKO SINAR INDONESIA</v>
      </c>
      <c r="D7145" s="41"/>
      <c r="E7145" s="42"/>
      <c r="F7145" s="42"/>
      <c r="G7145" s="42"/>
      <c r="H7145" s="42"/>
      <c r="I7145" s="41"/>
      <c r="J7145" s="42"/>
      <c r="K7145" s="42" t="s">
        <v>5590</v>
      </c>
      <c r="L7145" s="43">
        <v>1</v>
      </c>
      <c r="M7145" s="39"/>
      <c r="N7145" s="42"/>
      <c r="O7145" s="39"/>
      <c r="P7145" s="39">
        <v>1122000</v>
      </c>
      <c r="Q7145" s="42" t="s">
        <v>3893</v>
      </c>
      <c r="R7145" s="44">
        <v>0.17</v>
      </c>
      <c r="S7145" s="44"/>
      <c r="T7145" s="39"/>
      <c r="U7145" s="45"/>
      <c r="V7145" s="39">
        <v>1122000</v>
      </c>
      <c r="W7145" s="39">
        <v>190740</v>
      </c>
      <c r="X7145" s="39">
        <v>0</v>
      </c>
      <c r="Y7145" s="39">
        <v>190740</v>
      </c>
      <c r="Z7145" s="39">
        <v>931260</v>
      </c>
      <c r="AA7145" s="39" t="s">
        <v>31</v>
      </c>
      <c r="AB7145" s="39" t="s">
        <v>31</v>
      </c>
      <c r="AC7145" s="39">
        <v>1122000</v>
      </c>
      <c r="AD7145" s="39" t="s">
        <v>31</v>
      </c>
      <c r="AE7145" s="39"/>
    </row>
    <row r="7146" spans="1:31" ht="12.75" x14ac:dyDescent="0.25">
      <c r="A7146" s="40" t="str">
        <f>IF(nota[[#This Row],[FAKTUR]]="","",ROW())</f>
        <v/>
      </c>
      <c r="B7146" s="40">
        <f>IF(nota[[#This Row],[NAMA BARANG]]="","",IF(nota[[#This Row],[ID]]="",B7145,nota[[#This Row],[ID]]))</f>
        <v>7144</v>
      </c>
      <c r="C7146" s="40" t="str">
        <f>IF(nota[[#This Row],[ID]]="",C7145,nota[[#This Row],[SUPPLIER]])</f>
        <v>KENKO SINAR INDONESIA</v>
      </c>
      <c r="D7146" s="41"/>
      <c r="E7146" s="42"/>
      <c r="F7146" s="42"/>
      <c r="G7146" s="42"/>
      <c r="H7146" s="42"/>
      <c r="I7146" s="41"/>
      <c r="J7146" s="42"/>
      <c r="K7146" s="42" t="s">
        <v>2080</v>
      </c>
      <c r="L7146" s="43">
        <v>1</v>
      </c>
      <c r="M7146" s="39"/>
      <c r="N7146" s="42"/>
      <c r="O7146" s="39"/>
      <c r="P7146" s="39">
        <v>2352000</v>
      </c>
      <c r="Q7146" s="42" t="s">
        <v>3836</v>
      </c>
      <c r="R7146" s="44">
        <v>0.17</v>
      </c>
      <c r="S7146" s="44"/>
      <c r="T7146" s="39"/>
      <c r="U7146" s="45"/>
      <c r="V7146" s="39">
        <v>2352000</v>
      </c>
      <c r="W7146" s="39">
        <v>399840</v>
      </c>
      <c r="X7146" s="39">
        <v>0</v>
      </c>
      <c r="Y7146" s="39">
        <v>399840</v>
      </c>
      <c r="Z7146" s="39">
        <v>1952160</v>
      </c>
      <c r="AA7146" s="39" t="s">
        <v>31</v>
      </c>
      <c r="AB7146" s="39" t="s">
        <v>31</v>
      </c>
      <c r="AC7146" s="39">
        <v>2352000</v>
      </c>
      <c r="AD7146" s="39" t="s">
        <v>31</v>
      </c>
      <c r="AE7146" s="39"/>
    </row>
    <row r="7147" spans="1:31" ht="12.75" x14ac:dyDescent="0.25">
      <c r="A7147" s="40" t="str">
        <f>IF(nota[[#This Row],[FAKTUR]]="","",ROW())</f>
        <v/>
      </c>
      <c r="B7147" s="40">
        <f>IF(nota[[#This Row],[NAMA BARANG]]="","",IF(nota[[#This Row],[ID]]="",B7146,nota[[#This Row],[ID]]))</f>
        <v>7144</v>
      </c>
      <c r="C7147" s="40" t="str">
        <f>IF(nota[[#This Row],[ID]]="",C7146,nota[[#This Row],[SUPPLIER]])</f>
        <v>KENKO SINAR INDONESIA</v>
      </c>
      <c r="D7147" s="41"/>
      <c r="E7147" s="42"/>
      <c r="F7147" s="42"/>
      <c r="G7147" s="42"/>
      <c r="H7147" s="42"/>
      <c r="I7147" s="41"/>
      <c r="J7147" s="42"/>
      <c r="K7147" s="42" t="s">
        <v>2585</v>
      </c>
      <c r="L7147" s="43">
        <v>2</v>
      </c>
      <c r="M7147" s="39"/>
      <c r="N7147" s="42"/>
      <c r="O7147" s="39"/>
      <c r="P7147" s="39">
        <v>2280000</v>
      </c>
      <c r="Q7147" s="42" t="s">
        <v>3893</v>
      </c>
      <c r="R7147" s="44">
        <v>0.17</v>
      </c>
      <c r="S7147" s="44"/>
      <c r="T7147" s="39"/>
      <c r="U7147" s="45"/>
      <c r="V7147" s="39">
        <v>4560000</v>
      </c>
      <c r="W7147" s="39">
        <v>775200</v>
      </c>
      <c r="X7147" s="39">
        <v>0</v>
      </c>
      <c r="Y7147" s="39">
        <v>775200</v>
      </c>
      <c r="Z7147" s="39">
        <v>3784800</v>
      </c>
      <c r="AA7147" s="39" t="s">
        <v>31</v>
      </c>
      <c r="AB7147" s="39" t="s">
        <v>31</v>
      </c>
      <c r="AC7147" s="39">
        <v>2280000</v>
      </c>
      <c r="AD7147" s="39" t="s">
        <v>31</v>
      </c>
      <c r="AE7147" s="39"/>
    </row>
    <row r="7148" spans="1:31" ht="12.75" x14ac:dyDescent="0.25">
      <c r="A7148" s="40" t="str">
        <f>IF(nota[[#This Row],[FAKTUR]]="","",ROW())</f>
        <v/>
      </c>
      <c r="B7148" s="40">
        <f>IF(nota[[#This Row],[NAMA BARANG]]="","",IF(nota[[#This Row],[ID]]="",B7147,nota[[#This Row],[ID]]))</f>
        <v>7144</v>
      </c>
      <c r="C7148" s="40" t="str">
        <f>IF(nota[[#This Row],[ID]]="",C7147,nota[[#This Row],[SUPPLIER]])</f>
        <v>KENKO SINAR INDONESIA</v>
      </c>
      <c r="D7148" s="41"/>
      <c r="E7148" s="42"/>
      <c r="F7148" s="42"/>
      <c r="G7148" s="42"/>
      <c r="H7148" s="42"/>
      <c r="I7148" s="41"/>
      <c r="J7148" s="42"/>
      <c r="K7148" s="42" t="s">
        <v>1686</v>
      </c>
      <c r="L7148" s="43">
        <v>1</v>
      </c>
      <c r="M7148" s="39"/>
      <c r="N7148" s="42"/>
      <c r="O7148" s="39"/>
      <c r="P7148" s="39">
        <v>2952000</v>
      </c>
      <c r="Q7148" s="42" t="s">
        <v>3836</v>
      </c>
      <c r="R7148" s="44">
        <v>0.17</v>
      </c>
      <c r="S7148" s="44"/>
      <c r="T7148" s="39"/>
      <c r="U7148" s="45"/>
      <c r="V7148" s="39">
        <v>2952000</v>
      </c>
      <c r="W7148" s="39">
        <v>501840.00000000006</v>
      </c>
      <c r="X7148" s="39">
        <v>0</v>
      </c>
      <c r="Y7148" s="39">
        <v>501840.00000000006</v>
      </c>
      <c r="Z7148" s="39">
        <v>2450160</v>
      </c>
      <c r="AA7148" s="39" t="s">
        <v>31</v>
      </c>
      <c r="AB7148" s="39" t="s">
        <v>31</v>
      </c>
      <c r="AC7148" s="39">
        <v>2952000</v>
      </c>
      <c r="AD7148" s="39" t="s">
        <v>31</v>
      </c>
      <c r="AE7148" s="39"/>
    </row>
    <row r="7149" spans="1:31" ht="12.75" x14ac:dyDescent="0.25">
      <c r="A7149" s="40" t="str">
        <f>IF(nota[[#This Row],[FAKTUR]]="","",ROW())</f>
        <v/>
      </c>
      <c r="B7149" s="40">
        <f>IF(nota[[#This Row],[NAMA BARANG]]="","",IF(nota[[#This Row],[ID]]="",B7148,nota[[#This Row],[ID]]))</f>
        <v>7144</v>
      </c>
      <c r="C7149" s="40" t="str">
        <f>IF(nota[[#This Row],[ID]]="",C7148,nota[[#This Row],[SUPPLIER]])</f>
        <v>KENKO SINAR INDONESIA</v>
      </c>
      <c r="D7149" s="41"/>
      <c r="E7149" s="42"/>
      <c r="F7149" s="42"/>
      <c r="G7149" s="42"/>
      <c r="H7149" s="42"/>
      <c r="I7149" s="41"/>
      <c r="J7149" s="42"/>
      <c r="K7149" s="42" t="s">
        <v>226</v>
      </c>
      <c r="L7149" s="43">
        <v>2</v>
      </c>
      <c r="M7149" s="39"/>
      <c r="N7149" s="42"/>
      <c r="O7149" s="39"/>
      <c r="P7149" s="39">
        <v>5616000</v>
      </c>
      <c r="Q7149" s="42" t="s">
        <v>3830</v>
      </c>
      <c r="R7149" s="44">
        <v>0.17</v>
      </c>
      <c r="S7149" s="44"/>
      <c r="T7149" s="39"/>
      <c r="U7149" s="45"/>
      <c r="V7149" s="39">
        <v>11232000</v>
      </c>
      <c r="W7149" s="39">
        <v>1909440.0000000002</v>
      </c>
      <c r="X7149" s="39">
        <v>0</v>
      </c>
      <c r="Y7149" s="39">
        <v>1909440.0000000002</v>
      </c>
      <c r="Z7149" s="39">
        <v>9322560</v>
      </c>
      <c r="AA7149" s="39" t="s">
        <v>31</v>
      </c>
      <c r="AB7149" s="39" t="s">
        <v>31</v>
      </c>
      <c r="AC7149" s="39">
        <v>5616000</v>
      </c>
      <c r="AD7149" s="39" t="s">
        <v>31</v>
      </c>
      <c r="AE7149" s="39"/>
    </row>
    <row r="7150" spans="1:31" ht="12.75" x14ac:dyDescent="0.25">
      <c r="A7150" s="40" t="str">
        <f>IF(nota[[#This Row],[FAKTUR]]="","",ROW())</f>
        <v/>
      </c>
      <c r="B7150" s="40">
        <f>IF(nota[[#This Row],[NAMA BARANG]]="","",IF(nota[[#This Row],[ID]]="",B7149,nota[[#This Row],[ID]]))</f>
        <v>7144</v>
      </c>
      <c r="C7150" s="40" t="str">
        <f>IF(nota[[#This Row],[ID]]="",C7149,nota[[#This Row],[SUPPLIER]])</f>
        <v>KENKO SINAR INDONESIA</v>
      </c>
      <c r="D7150" s="41"/>
      <c r="E7150" s="42"/>
      <c r="F7150" s="42"/>
      <c r="G7150" s="42"/>
      <c r="H7150" s="42" t="s">
        <v>5697</v>
      </c>
      <c r="I7150" s="41"/>
      <c r="J7150" s="42"/>
      <c r="K7150" s="42" t="s">
        <v>3480</v>
      </c>
      <c r="L7150" s="43">
        <v>1</v>
      </c>
      <c r="M7150" s="39"/>
      <c r="N7150" s="42"/>
      <c r="O7150" s="39"/>
      <c r="P7150" s="39">
        <v>1944000</v>
      </c>
      <c r="Q7150" s="42" t="s">
        <v>5073</v>
      </c>
      <c r="R7150" s="44">
        <v>0.17</v>
      </c>
      <c r="S7150" s="44"/>
      <c r="T7150" s="39"/>
      <c r="U7150" s="45"/>
      <c r="V7150" s="39">
        <v>1944000</v>
      </c>
      <c r="W7150" s="39">
        <v>330480</v>
      </c>
      <c r="X7150" s="39">
        <v>0</v>
      </c>
      <c r="Y7150" s="39">
        <v>330480</v>
      </c>
      <c r="Z7150" s="39">
        <v>1613520</v>
      </c>
      <c r="AA7150" s="39" t="s">
        <v>31</v>
      </c>
      <c r="AB7150" s="39" t="s">
        <v>31</v>
      </c>
      <c r="AC7150" s="39">
        <v>1944000</v>
      </c>
      <c r="AD7150" s="39" t="s">
        <v>31</v>
      </c>
      <c r="AE7150" s="39"/>
    </row>
    <row r="7151" spans="1:31" ht="12.75" x14ac:dyDescent="0.25">
      <c r="A7151" s="40" t="str">
        <f>IF(nota[[#This Row],[FAKTUR]]="","",ROW())</f>
        <v/>
      </c>
      <c r="B7151" s="40">
        <f>IF(nota[[#This Row],[NAMA BARANG]]="","",IF(nota[[#This Row],[ID]]="",B7150,nota[[#This Row],[ID]]))</f>
        <v>7144</v>
      </c>
      <c r="C7151" s="40" t="str">
        <f>IF(nota[[#This Row],[ID]]="",C7150,nota[[#This Row],[SUPPLIER]])</f>
        <v>KENKO SINAR INDONESIA</v>
      </c>
      <c r="D7151" s="41"/>
      <c r="E7151" s="42"/>
      <c r="F7151" s="42"/>
      <c r="G7151" s="42"/>
      <c r="H7151" s="42"/>
      <c r="I7151" s="41"/>
      <c r="J7151" s="42"/>
      <c r="K7151" s="42" t="s">
        <v>3481</v>
      </c>
      <c r="L7151" s="43">
        <v>1</v>
      </c>
      <c r="M7151" s="39"/>
      <c r="N7151" s="42"/>
      <c r="O7151" s="39"/>
      <c r="P7151" s="39">
        <v>1632000</v>
      </c>
      <c r="Q7151" s="42" t="s">
        <v>3569</v>
      </c>
      <c r="R7151" s="44">
        <v>0.17</v>
      </c>
      <c r="S7151" s="44"/>
      <c r="T7151" s="39"/>
      <c r="U7151" s="45"/>
      <c r="V7151" s="39">
        <v>1632000</v>
      </c>
      <c r="W7151" s="39">
        <v>277440</v>
      </c>
      <c r="X7151" s="39">
        <v>0</v>
      </c>
      <c r="Y7151" s="39">
        <v>277440</v>
      </c>
      <c r="Z7151" s="39">
        <v>1354560</v>
      </c>
      <c r="AA7151" s="39" t="s">
        <v>31</v>
      </c>
      <c r="AB7151" s="39" t="s">
        <v>31</v>
      </c>
      <c r="AC7151" s="39">
        <v>1632000</v>
      </c>
      <c r="AD7151" s="39" t="s">
        <v>31</v>
      </c>
      <c r="AE7151" s="39"/>
    </row>
    <row r="7152" spans="1:31" ht="12.75" x14ac:dyDescent="0.25">
      <c r="A7152" s="40" t="str">
        <f>IF(nota[[#This Row],[FAKTUR]]="","",ROW())</f>
        <v/>
      </c>
      <c r="B7152" s="40">
        <f>IF(nota[[#This Row],[NAMA BARANG]]="","",IF(nota[[#This Row],[ID]]="",B7151,nota[[#This Row],[ID]]))</f>
        <v>7144</v>
      </c>
      <c r="C7152" s="40" t="str">
        <f>IF(nota[[#This Row],[ID]]="",C7151,nota[[#This Row],[SUPPLIER]])</f>
        <v>KENKO SINAR INDONESIA</v>
      </c>
      <c r="D7152" s="41"/>
      <c r="E7152" s="42"/>
      <c r="F7152" s="42"/>
      <c r="G7152" s="42"/>
      <c r="H7152" s="42"/>
      <c r="I7152" s="41"/>
      <c r="J7152" s="42"/>
      <c r="K7152" s="42" t="s">
        <v>2084</v>
      </c>
      <c r="L7152" s="43">
        <v>1</v>
      </c>
      <c r="M7152" s="39"/>
      <c r="N7152" s="42"/>
      <c r="O7152" s="39"/>
      <c r="P7152" s="39">
        <v>1710000</v>
      </c>
      <c r="Q7152" s="42" t="s">
        <v>3933</v>
      </c>
      <c r="R7152" s="44">
        <v>0.17</v>
      </c>
      <c r="S7152" s="44"/>
      <c r="T7152" s="39"/>
      <c r="U7152" s="45"/>
      <c r="V7152" s="39">
        <v>1710000</v>
      </c>
      <c r="W7152" s="39">
        <v>290700</v>
      </c>
      <c r="X7152" s="39">
        <v>0</v>
      </c>
      <c r="Y7152" s="39">
        <v>290700</v>
      </c>
      <c r="Z7152" s="39">
        <v>1419300</v>
      </c>
      <c r="AA7152" s="39">
        <v>4996980</v>
      </c>
      <c r="AB7152" s="39">
        <v>24397020</v>
      </c>
      <c r="AC7152" s="39">
        <v>1710000</v>
      </c>
      <c r="AD7152" s="39" t="s">
        <v>31</v>
      </c>
      <c r="AE7152" s="39"/>
    </row>
    <row r="7153" spans="1:31" ht="12.75" x14ac:dyDescent="0.25">
      <c r="A7153" s="40" t="str">
        <f>IF(nota[[#This Row],[FAKTUR]]="","",ROW())</f>
        <v/>
      </c>
      <c r="B7153" s="40" t="str">
        <f>IF(nota[[#This Row],[NAMA BARANG]]="","",IF(nota[[#This Row],[ID]]="",B7152,nota[[#This Row],[ID]]))</f>
        <v/>
      </c>
      <c r="C7153" s="40" t="str">
        <f>IF(nota[[#This Row],[ID]]="",C7152,nota[[#This Row],[SUPPLIER]])</f>
        <v>KENKO SINAR INDONESIA</v>
      </c>
      <c r="D7153" s="41"/>
      <c r="E7153" s="42"/>
      <c r="F7153" s="42"/>
      <c r="G7153" s="42"/>
      <c r="H7153" s="42"/>
      <c r="I7153" s="41"/>
      <c r="J7153" s="42"/>
      <c r="K7153" s="42"/>
      <c r="L7153" s="43"/>
      <c r="M7153" s="39"/>
      <c r="N7153" s="42"/>
      <c r="O7153" s="39"/>
      <c r="P7153" s="39"/>
      <c r="Q7153" s="42"/>
      <c r="R7153" s="44"/>
      <c r="S7153" s="44"/>
      <c r="T7153" s="39"/>
      <c r="U7153" s="45"/>
      <c r="V7153" s="39" t="s">
        <v>31</v>
      </c>
      <c r="W7153" s="39" t="s">
        <v>31</v>
      </c>
      <c r="X7153" s="39" t="s">
        <v>31</v>
      </c>
      <c r="Y7153" s="39" t="s">
        <v>31</v>
      </c>
      <c r="Z7153" s="39" t="s">
        <v>31</v>
      </c>
      <c r="AA7153" s="39" t="s">
        <v>31</v>
      </c>
      <c r="AB7153" s="39" t="s">
        <v>31</v>
      </c>
      <c r="AC7153" s="39" t="s">
        <v>31</v>
      </c>
      <c r="AD7153" s="39" t="s">
        <v>31</v>
      </c>
      <c r="AE7153" s="39"/>
    </row>
    <row r="7154" spans="1:31" ht="12.75" x14ac:dyDescent="0.25">
      <c r="A7154" s="40">
        <f>IF(nota[[#This Row],[FAKTUR]]="","",ROW())</f>
        <v>7154</v>
      </c>
      <c r="B7154" s="40">
        <f>IF(nota[[#This Row],[NAMA BARANG]]="","",IF(nota[[#This Row],[ID]]="",B7153,nota[[#This Row],[ID]]))</f>
        <v>7154</v>
      </c>
      <c r="C7154" s="40" t="str">
        <f>IF(nota[[#This Row],[ID]]="",C7153,nota[[#This Row],[SUPPLIER]])</f>
        <v>COMBI STATIONERY</v>
      </c>
      <c r="D7154" s="41"/>
      <c r="E7154" s="42" t="s">
        <v>1748</v>
      </c>
      <c r="F7154" s="42" t="s">
        <v>28</v>
      </c>
      <c r="G7154" s="42" t="s">
        <v>5698</v>
      </c>
      <c r="H7154" s="42"/>
      <c r="I7154" s="41">
        <v>44867</v>
      </c>
      <c r="J7154" s="42"/>
      <c r="K7154" s="42" t="s">
        <v>5699</v>
      </c>
      <c r="L7154" s="43">
        <v>4</v>
      </c>
      <c r="M7154" s="39">
        <v>20</v>
      </c>
      <c r="N7154" s="42" t="s">
        <v>1908</v>
      </c>
      <c r="O7154" s="39">
        <v>260000</v>
      </c>
      <c r="P7154" s="39"/>
      <c r="Q7154" s="42" t="s">
        <v>4782</v>
      </c>
      <c r="R7154" s="44"/>
      <c r="S7154" s="44"/>
      <c r="T7154" s="39"/>
      <c r="U7154" s="45" t="s">
        <v>5700</v>
      </c>
      <c r="V7154" s="39">
        <v>5200000</v>
      </c>
      <c r="W7154" s="39">
        <v>0</v>
      </c>
      <c r="X7154" s="39">
        <v>0</v>
      </c>
      <c r="Y7154" s="39">
        <v>0</v>
      </c>
      <c r="Z7154" s="39">
        <v>5200000</v>
      </c>
      <c r="AA7154" s="39">
        <v>0</v>
      </c>
      <c r="AB7154" s="39">
        <v>5200000</v>
      </c>
      <c r="AC7154" s="39">
        <v>1300000</v>
      </c>
      <c r="AD7154" s="39">
        <v>5200000</v>
      </c>
      <c r="AE7154" s="39"/>
    </row>
    <row r="7155" spans="1:31" ht="12.75" x14ac:dyDescent="0.25">
      <c r="A7155" s="40" t="str">
        <f>IF(nota[[#This Row],[FAKTUR]]="","",ROW())</f>
        <v/>
      </c>
      <c r="B7155" s="40" t="str">
        <f>IF(nota[[#This Row],[NAMA BARANG]]="","",IF(nota[[#This Row],[ID]]="",B7154,nota[[#This Row],[ID]]))</f>
        <v/>
      </c>
      <c r="C7155" s="40" t="str">
        <f>IF(nota[[#This Row],[ID]]="",C7154,nota[[#This Row],[SUPPLIER]])</f>
        <v>COMBI STATIONERY</v>
      </c>
      <c r="D7155" s="41"/>
      <c r="E7155" s="42"/>
      <c r="F7155" s="42"/>
      <c r="G7155" s="42"/>
      <c r="H7155" s="42"/>
      <c r="I7155" s="41"/>
      <c r="J7155" s="42"/>
      <c r="K7155" s="42"/>
      <c r="L7155" s="43"/>
      <c r="M7155" s="39"/>
      <c r="N7155" s="42"/>
      <c r="O7155" s="39"/>
      <c r="P7155" s="39"/>
      <c r="Q7155" s="42"/>
      <c r="R7155" s="44"/>
      <c r="S7155" s="44"/>
      <c r="T7155" s="39"/>
      <c r="U7155" s="45"/>
      <c r="V7155" s="39" t="s">
        <v>31</v>
      </c>
      <c r="W7155" s="39" t="s">
        <v>31</v>
      </c>
      <c r="X7155" s="39" t="s">
        <v>31</v>
      </c>
      <c r="Y7155" s="39" t="s">
        <v>31</v>
      </c>
      <c r="Z7155" s="39" t="s">
        <v>31</v>
      </c>
      <c r="AA7155" s="39" t="s">
        <v>31</v>
      </c>
      <c r="AB7155" s="39" t="s">
        <v>31</v>
      </c>
      <c r="AC7155" s="39" t="s">
        <v>31</v>
      </c>
      <c r="AD7155" s="39" t="s">
        <v>31</v>
      </c>
      <c r="AE7155" s="39"/>
    </row>
    <row r="7156" spans="1:31" ht="12.75" x14ac:dyDescent="0.25">
      <c r="A7156" s="40">
        <f>IF(nota[[#This Row],[FAKTUR]]="","",ROW())</f>
        <v>7156</v>
      </c>
      <c r="B7156" s="40">
        <f>IF(nota[[#This Row],[NAMA BARANG]]="","",IF(nota[[#This Row],[ID]]="",B7155,nota[[#This Row],[ID]]))</f>
        <v>7156</v>
      </c>
      <c r="C7156" s="40" t="str">
        <f>IF(nota[[#This Row],[ID]]="",C7155,nota[[#This Row],[SUPPLIER]])</f>
        <v>HANSA</v>
      </c>
      <c r="D7156" s="41"/>
      <c r="E7156" s="42" t="s">
        <v>189</v>
      </c>
      <c r="F7156" s="42" t="s">
        <v>28</v>
      </c>
      <c r="G7156" s="42" t="s">
        <v>5701</v>
      </c>
      <c r="H7156" s="42"/>
      <c r="I7156" s="41">
        <v>44867</v>
      </c>
      <c r="J7156" s="42"/>
      <c r="K7156" s="42" t="s">
        <v>194</v>
      </c>
      <c r="L7156" s="43"/>
      <c r="M7156" s="39">
        <v>6</v>
      </c>
      <c r="N7156" s="42" t="s">
        <v>192</v>
      </c>
      <c r="O7156" s="39">
        <v>39000</v>
      </c>
      <c r="P7156" s="39"/>
      <c r="Q7156" s="42"/>
      <c r="R7156" s="44"/>
      <c r="S7156" s="44"/>
      <c r="T7156" s="39"/>
      <c r="U7156" s="45"/>
      <c r="V7156" s="39">
        <v>234000</v>
      </c>
      <c r="W7156" s="39">
        <v>0</v>
      </c>
      <c r="X7156" s="39">
        <v>0</v>
      </c>
      <c r="Y7156" s="39">
        <v>0</v>
      </c>
      <c r="Z7156" s="39">
        <v>234000</v>
      </c>
      <c r="AA7156" s="39" t="s">
        <v>31</v>
      </c>
      <c r="AB7156" s="39" t="s">
        <v>31</v>
      </c>
      <c r="AC7156" s="39">
        <v>234000</v>
      </c>
      <c r="AD7156" s="39">
        <v>234000</v>
      </c>
      <c r="AE7156" s="39"/>
    </row>
    <row r="7157" spans="1:31" ht="12.75" x14ac:dyDescent="0.25">
      <c r="A7157" s="40" t="str">
        <f>IF(nota[[#This Row],[FAKTUR]]="","",ROW())</f>
        <v/>
      </c>
      <c r="B7157" s="40">
        <f>IF(nota[[#This Row],[NAMA BARANG]]="","",IF(nota[[#This Row],[ID]]="",B7156,nota[[#This Row],[ID]]))</f>
        <v>7156</v>
      </c>
      <c r="C7157" s="40" t="str">
        <f>IF(nota[[#This Row],[ID]]="",C7156,nota[[#This Row],[SUPPLIER]])</f>
        <v>HANSA</v>
      </c>
      <c r="D7157" s="41"/>
      <c r="E7157" s="42"/>
      <c r="F7157" s="42"/>
      <c r="G7157" s="42"/>
      <c r="H7157" s="42"/>
      <c r="I7157" s="41"/>
      <c r="J7157" s="42"/>
      <c r="K7157" s="42" t="s">
        <v>195</v>
      </c>
      <c r="L7157" s="43"/>
      <c r="M7157" s="39">
        <v>6</v>
      </c>
      <c r="N7157" s="42" t="s">
        <v>192</v>
      </c>
      <c r="O7157" s="39">
        <v>41000</v>
      </c>
      <c r="P7157" s="39"/>
      <c r="Q7157" s="42"/>
      <c r="R7157" s="44"/>
      <c r="S7157" s="44"/>
      <c r="T7157" s="39"/>
      <c r="U7157" s="45"/>
      <c r="V7157" s="39">
        <v>246000</v>
      </c>
      <c r="W7157" s="39">
        <v>0</v>
      </c>
      <c r="X7157" s="39">
        <v>0</v>
      </c>
      <c r="Y7157" s="39">
        <v>0</v>
      </c>
      <c r="Z7157" s="39">
        <v>246000</v>
      </c>
      <c r="AA7157" s="39">
        <v>0</v>
      </c>
      <c r="AB7157" s="39">
        <v>480000</v>
      </c>
      <c r="AC7157" s="39">
        <v>246000</v>
      </c>
      <c r="AD7157" s="39">
        <v>246000</v>
      </c>
      <c r="AE7157" s="39"/>
    </row>
    <row r="7158" spans="1:31" ht="12.75" x14ac:dyDescent="0.25">
      <c r="A7158" s="40" t="str">
        <f>IF(nota[[#This Row],[FAKTUR]]="","",ROW())</f>
        <v/>
      </c>
      <c r="B7158" s="40" t="str">
        <f>IF(nota[[#This Row],[NAMA BARANG]]="","",IF(nota[[#This Row],[ID]]="",B7157,nota[[#This Row],[ID]]))</f>
        <v/>
      </c>
      <c r="C7158" s="40" t="str">
        <f>IF(nota[[#This Row],[ID]]="",C7157,nota[[#This Row],[SUPPLIER]])</f>
        <v>HANSA</v>
      </c>
      <c r="D7158" s="41"/>
      <c r="E7158" s="42"/>
      <c r="F7158" s="42"/>
      <c r="G7158" s="42"/>
      <c r="H7158" s="42"/>
      <c r="I7158" s="41"/>
      <c r="J7158" s="42"/>
      <c r="K7158" s="42"/>
      <c r="L7158" s="43"/>
      <c r="M7158" s="39"/>
      <c r="N7158" s="42"/>
      <c r="O7158" s="39"/>
      <c r="P7158" s="39"/>
      <c r="Q7158" s="42"/>
      <c r="R7158" s="44"/>
      <c r="S7158" s="44"/>
      <c r="T7158" s="39"/>
      <c r="U7158" s="45"/>
      <c r="V7158" s="39" t="s">
        <v>31</v>
      </c>
      <c r="W7158" s="39" t="s">
        <v>31</v>
      </c>
      <c r="X7158" s="39" t="s">
        <v>31</v>
      </c>
      <c r="Y7158" s="39" t="s">
        <v>31</v>
      </c>
      <c r="Z7158" s="39" t="s">
        <v>31</v>
      </c>
      <c r="AA7158" s="39" t="s">
        <v>31</v>
      </c>
      <c r="AB7158" s="39" t="s">
        <v>31</v>
      </c>
      <c r="AC7158" s="39" t="s">
        <v>31</v>
      </c>
      <c r="AD7158" s="39" t="s">
        <v>31</v>
      </c>
      <c r="AE7158" s="39"/>
    </row>
    <row r="7159" spans="1:31" ht="12.75" x14ac:dyDescent="0.25">
      <c r="A7159" s="40">
        <f>IF(nota[[#This Row],[FAKTUR]]="","",ROW())</f>
        <v>7159</v>
      </c>
      <c r="B7159" s="40">
        <f>IF(nota[[#This Row],[NAMA BARANG]]="","",IF(nota[[#This Row],[ID]]="",B7158,nota[[#This Row],[ID]]))</f>
        <v>7159</v>
      </c>
      <c r="C7159" s="40" t="str">
        <f>IF(nota[[#This Row],[ID]]="",C7158,nota[[#This Row],[SUPPLIER]])</f>
        <v>GLORY</v>
      </c>
      <c r="D7159" s="41"/>
      <c r="E7159" s="42" t="s">
        <v>4727</v>
      </c>
      <c r="F7159" s="42" t="s">
        <v>28</v>
      </c>
      <c r="G7159" s="42" t="s">
        <v>5702</v>
      </c>
      <c r="H7159" s="42"/>
      <c r="I7159" s="41">
        <v>44867</v>
      </c>
      <c r="J7159" s="42"/>
      <c r="K7159" s="42" t="s">
        <v>1122</v>
      </c>
      <c r="L7159" s="43"/>
      <c r="M7159" s="39">
        <v>100</v>
      </c>
      <c r="N7159" s="42" t="s">
        <v>511</v>
      </c>
      <c r="O7159" s="39">
        <v>12800</v>
      </c>
      <c r="P7159" s="39"/>
      <c r="Q7159" s="42"/>
      <c r="R7159" s="44"/>
      <c r="S7159" s="44"/>
      <c r="T7159" s="39">
        <v>64000</v>
      </c>
      <c r="U7159" s="45" t="s">
        <v>5703</v>
      </c>
      <c r="V7159" s="39">
        <v>1280000</v>
      </c>
      <c r="W7159" s="39">
        <v>0</v>
      </c>
      <c r="X7159" s="39">
        <v>0</v>
      </c>
      <c r="Y7159" s="39">
        <v>0</v>
      </c>
      <c r="Z7159" s="39">
        <v>1280000</v>
      </c>
      <c r="AA7159" s="39">
        <v>64000</v>
      </c>
      <c r="AB7159" s="39">
        <v>1216000</v>
      </c>
      <c r="AC7159" s="39">
        <v>1280000</v>
      </c>
      <c r="AD7159" s="39">
        <v>1280000</v>
      </c>
      <c r="AE7159" s="39"/>
    </row>
    <row r="7160" spans="1:31" ht="12.75" x14ac:dyDescent="0.25">
      <c r="A7160" s="40" t="str">
        <f>IF(nota[[#This Row],[FAKTUR]]="","",ROW())</f>
        <v/>
      </c>
      <c r="B7160" s="40" t="str">
        <f>IF(nota[[#This Row],[NAMA BARANG]]="","",IF(nota[[#This Row],[ID]]="",B7159,nota[[#This Row],[ID]]))</f>
        <v/>
      </c>
      <c r="C7160" s="40" t="str">
        <f>IF(nota[[#This Row],[ID]]="",C7159,nota[[#This Row],[SUPPLIER]])</f>
        <v>GLORY</v>
      </c>
      <c r="D7160" s="41"/>
      <c r="E7160" s="42"/>
      <c r="F7160" s="42"/>
      <c r="G7160" s="42"/>
      <c r="H7160" s="42"/>
      <c r="I7160" s="41"/>
      <c r="J7160" s="42"/>
      <c r="K7160" s="42"/>
      <c r="L7160" s="43"/>
      <c r="M7160" s="39"/>
      <c r="N7160" s="42"/>
      <c r="O7160" s="39"/>
      <c r="P7160" s="39"/>
      <c r="Q7160" s="42"/>
      <c r="R7160" s="44"/>
      <c r="S7160" s="44"/>
      <c r="T7160" s="39"/>
      <c r="U7160" s="45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</row>
    <row r="7161" spans="1:31" ht="12.75" x14ac:dyDescent="0.25">
      <c r="A7161" s="40">
        <f>IF(nota[[#This Row],[FAKTUR]]="","",ROW())</f>
        <v>7161</v>
      </c>
      <c r="B7161" s="40">
        <f>IF(nota[[#This Row],[NAMA BARANG]]="","",IF(nota[[#This Row],[ID]]="",B7160,nota[[#This Row],[ID]]))</f>
        <v>7161</v>
      </c>
      <c r="C7161" s="40" t="str">
        <f>IF(nota[[#This Row],[ID]]="",C7160,nota[[#This Row],[SUPPLIER]])</f>
        <v>DUTA BAHAGIA</v>
      </c>
      <c r="D7161" s="41">
        <v>44866</v>
      </c>
      <c r="E7161" s="42" t="s">
        <v>2772</v>
      </c>
      <c r="F7161" s="42" t="s">
        <v>28</v>
      </c>
      <c r="G7161" s="42" t="s">
        <v>5622</v>
      </c>
      <c r="H7161" s="42"/>
      <c r="I7161" s="41">
        <v>44861</v>
      </c>
      <c r="J7161" s="42"/>
      <c r="K7161" s="42" t="s">
        <v>5623</v>
      </c>
      <c r="L7161" s="43">
        <v>1</v>
      </c>
      <c r="M7161" s="39">
        <v>240</v>
      </c>
      <c r="N7161" s="42" t="s">
        <v>511</v>
      </c>
      <c r="O7161" s="39">
        <v>12000</v>
      </c>
      <c r="P7161" s="39"/>
      <c r="Q7161" s="42" t="s">
        <v>3633</v>
      </c>
      <c r="R7161" s="44"/>
      <c r="S7161" s="44"/>
      <c r="T7161" s="39"/>
      <c r="U7161" s="45"/>
      <c r="V7161" s="39">
        <v>2880000</v>
      </c>
      <c r="W7161" s="39">
        <v>0</v>
      </c>
      <c r="X7161" s="39">
        <v>0</v>
      </c>
      <c r="Y7161" s="39">
        <v>0</v>
      </c>
      <c r="Z7161" s="39">
        <v>2880000</v>
      </c>
      <c r="AA7161" s="39">
        <v>0</v>
      </c>
      <c r="AB7161" s="39">
        <v>2880000</v>
      </c>
      <c r="AC7161" s="39">
        <v>2880000</v>
      </c>
      <c r="AD7161" s="39">
        <v>2880000</v>
      </c>
      <c r="AE7161" s="39"/>
    </row>
    <row r="7162" spans="1:31" ht="12.75" x14ac:dyDescent="0.25">
      <c r="A7162" s="40" t="str">
        <f>IF(nota[[#This Row],[FAKTUR]]="","",ROW())</f>
        <v/>
      </c>
      <c r="B7162" s="40" t="str">
        <f>IF(nota[[#This Row],[NAMA BARANG]]="","",IF(nota[[#This Row],[ID]]="",B7161,nota[[#This Row],[ID]]))</f>
        <v/>
      </c>
      <c r="C7162" s="40" t="str">
        <f>IF(nota[[#This Row],[ID]]="",C7161,nota[[#This Row],[SUPPLIER]])</f>
        <v>DUTA BAHAGIA</v>
      </c>
      <c r="D7162" s="41"/>
      <c r="E7162" s="42"/>
      <c r="F7162" s="42"/>
      <c r="G7162" s="42"/>
      <c r="H7162" s="42"/>
      <c r="I7162" s="41"/>
      <c r="J7162" s="42"/>
      <c r="K7162" s="42"/>
      <c r="L7162" s="43"/>
      <c r="M7162" s="39"/>
      <c r="N7162" s="42"/>
      <c r="O7162" s="39"/>
      <c r="P7162" s="39"/>
      <c r="Q7162" s="42"/>
      <c r="R7162" s="44"/>
      <c r="S7162" s="44"/>
      <c r="T7162" s="39"/>
      <c r="U7162" s="45"/>
      <c r="V7162" s="39" t="s">
        <v>31</v>
      </c>
      <c r="W7162" s="39" t="s">
        <v>31</v>
      </c>
      <c r="X7162" s="39" t="s">
        <v>31</v>
      </c>
      <c r="Y7162" s="39" t="s">
        <v>31</v>
      </c>
      <c r="Z7162" s="39" t="s">
        <v>31</v>
      </c>
      <c r="AA7162" s="39" t="s">
        <v>31</v>
      </c>
      <c r="AB7162" s="39" t="s">
        <v>31</v>
      </c>
      <c r="AC7162" s="39" t="s">
        <v>31</v>
      </c>
      <c r="AD7162" s="39" t="s">
        <v>31</v>
      </c>
      <c r="AE7162" s="39"/>
    </row>
    <row r="7163" spans="1:31" ht="12.75" x14ac:dyDescent="0.25">
      <c r="A7163" s="40">
        <f>IF(nota[[#This Row],[FAKTUR]]="","",ROW())</f>
        <v>7163</v>
      </c>
      <c r="B7163" s="40">
        <f>IF(nota[[#This Row],[NAMA BARANG]]="","",IF(nota[[#This Row],[ID]]="",B7162,nota[[#This Row],[ID]]))</f>
        <v>7163</v>
      </c>
      <c r="C7163" s="40" t="str">
        <f>IF(nota[[#This Row],[ID]]="",C7162,nota[[#This Row],[SUPPLIER]])</f>
        <v>GM TDS</v>
      </c>
      <c r="D7163" s="41"/>
      <c r="E7163" s="42" t="s">
        <v>5624</v>
      </c>
      <c r="F7163" s="42" t="s">
        <v>28</v>
      </c>
      <c r="G7163" s="42" t="s">
        <v>5625</v>
      </c>
      <c r="H7163" s="42"/>
      <c r="I7163" s="41">
        <v>44859</v>
      </c>
      <c r="J7163" s="42"/>
      <c r="K7163" s="42" t="s">
        <v>5626</v>
      </c>
      <c r="L7163" s="43">
        <v>1</v>
      </c>
      <c r="M7163" s="39">
        <v>96</v>
      </c>
      <c r="N7163" s="42" t="s">
        <v>511</v>
      </c>
      <c r="O7163" s="39">
        <v>8400</v>
      </c>
      <c r="P7163" s="39"/>
      <c r="Q7163" s="42" t="s">
        <v>3584</v>
      </c>
      <c r="R7163" s="44"/>
      <c r="S7163" s="44"/>
      <c r="T7163" s="39"/>
      <c r="U7163" s="45"/>
      <c r="V7163" s="39">
        <v>806400</v>
      </c>
      <c r="W7163" s="39">
        <v>0</v>
      </c>
      <c r="X7163" s="39">
        <v>0</v>
      </c>
      <c r="Y7163" s="39">
        <v>0</v>
      </c>
      <c r="Z7163" s="39">
        <v>806400</v>
      </c>
      <c r="AA7163" s="39" t="s">
        <v>31</v>
      </c>
      <c r="AB7163" s="39" t="s">
        <v>31</v>
      </c>
      <c r="AC7163" s="39">
        <v>806400</v>
      </c>
      <c r="AD7163" s="39">
        <v>806400</v>
      </c>
      <c r="AE7163" s="39"/>
    </row>
    <row r="7164" spans="1:31" ht="12.75" x14ac:dyDescent="0.25">
      <c r="A7164" s="40" t="str">
        <f>IF(nota[[#This Row],[FAKTUR]]="","",ROW())</f>
        <v/>
      </c>
      <c r="B7164" s="40">
        <f>IF(nota[[#This Row],[NAMA BARANG]]="","",IF(nota[[#This Row],[ID]]="",B7163,nota[[#This Row],[ID]]))</f>
        <v>7163</v>
      </c>
      <c r="C7164" s="40" t="str">
        <f>IF(nota[[#This Row],[ID]]="",C7163,nota[[#This Row],[SUPPLIER]])</f>
        <v>GM TDS</v>
      </c>
      <c r="D7164" s="41"/>
      <c r="E7164" s="42"/>
      <c r="F7164" s="42"/>
      <c r="G7164" s="42"/>
      <c r="H7164" s="42"/>
      <c r="I7164" s="41"/>
      <c r="J7164" s="42"/>
      <c r="K7164" s="42" t="s">
        <v>5627</v>
      </c>
      <c r="L7164" s="43">
        <v>1</v>
      </c>
      <c r="M7164" s="39">
        <v>48</v>
      </c>
      <c r="N7164" s="42" t="s">
        <v>511</v>
      </c>
      <c r="O7164" s="39">
        <v>25300</v>
      </c>
      <c r="P7164" s="39"/>
      <c r="Q7164" s="42" t="s">
        <v>4233</v>
      </c>
      <c r="R7164" s="44"/>
      <c r="S7164" s="44"/>
      <c r="T7164" s="39"/>
      <c r="U7164" s="45"/>
      <c r="V7164" s="39">
        <v>1214400</v>
      </c>
      <c r="W7164" s="39">
        <v>0</v>
      </c>
      <c r="X7164" s="39">
        <v>0</v>
      </c>
      <c r="Y7164" s="39">
        <v>0</v>
      </c>
      <c r="Z7164" s="39">
        <v>1214400</v>
      </c>
      <c r="AA7164" s="39">
        <v>0</v>
      </c>
      <c r="AB7164" s="39">
        <v>2020800</v>
      </c>
      <c r="AC7164" s="39">
        <v>1214400</v>
      </c>
      <c r="AD7164" s="39">
        <v>1214400</v>
      </c>
      <c r="AE7164" s="39"/>
    </row>
    <row r="7165" spans="1:31" ht="12.75" x14ac:dyDescent="0.25">
      <c r="A7165" s="40" t="str">
        <f>IF(nota[[#This Row],[FAKTUR]]="","",ROW())</f>
        <v/>
      </c>
      <c r="B7165" s="40" t="str">
        <f>IF(nota[[#This Row],[NAMA BARANG]]="","",IF(nota[[#This Row],[ID]]="",B7164,nota[[#This Row],[ID]]))</f>
        <v/>
      </c>
      <c r="C7165" s="40" t="str">
        <f>IF(nota[[#This Row],[ID]]="",C7164,nota[[#This Row],[SUPPLIER]])</f>
        <v>GM TDS</v>
      </c>
      <c r="D7165" s="41"/>
      <c r="E7165" s="42"/>
      <c r="F7165" s="42"/>
      <c r="G7165" s="42"/>
      <c r="H7165" s="42"/>
      <c r="I7165" s="41"/>
      <c r="J7165" s="42"/>
      <c r="K7165" s="42"/>
      <c r="L7165" s="43"/>
      <c r="M7165" s="39"/>
      <c r="N7165" s="42"/>
      <c r="O7165" s="39"/>
      <c r="P7165" s="39"/>
      <c r="Q7165" s="42"/>
      <c r="R7165" s="44"/>
      <c r="S7165" s="44"/>
      <c r="T7165" s="39"/>
      <c r="U7165" s="45"/>
      <c r="V7165" s="39" t="s">
        <v>31</v>
      </c>
      <c r="W7165" s="39" t="s">
        <v>31</v>
      </c>
      <c r="X7165" s="39" t="s">
        <v>31</v>
      </c>
      <c r="Y7165" s="39" t="s">
        <v>31</v>
      </c>
      <c r="Z7165" s="39" t="s">
        <v>31</v>
      </c>
      <c r="AA7165" s="39" t="s">
        <v>31</v>
      </c>
      <c r="AB7165" s="39" t="s">
        <v>31</v>
      </c>
      <c r="AC7165" s="39" t="s">
        <v>31</v>
      </c>
      <c r="AD7165" s="39" t="s">
        <v>31</v>
      </c>
      <c r="AE7165" s="39"/>
    </row>
    <row r="7166" spans="1:31" ht="12.75" x14ac:dyDescent="0.25">
      <c r="A7166" s="40">
        <f>IF(nota[[#This Row],[FAKTUR]]="","",ROW())</f>
        <v>7166</v>
      </c>
      <c r="B7166" s="40">
        <f>IF(nota[[#This Row],[NAMA BARANG]]="","",IF(nota[[#This Row],[ID]]="",B7165,nota[[#This Row],[ID]]))</f>
        <v>7166</v>
      </c>
      <c r="C7166" s="40" t="str">
        <f>IF(nota[[#This Row],[ID]]="",C7165,nota[[#This Row],[SUPPLIER]])</f>
        <v>ATALI MAKMUR</v>
      </c>
      <c r="D7166" s="41">
        <v>44867</v>
      </c>
      <c r="E7166" s="42" t="s">
        <v>109</v>
      </c>
      <c r="F7166" s="42" t="s">
        <v>58</v>
      </c>
      <c r="G7166" s="42" t="s">
        <v>5628</v>
      </c>
      <c r="H7166" s="42"/>
      <c r="I7166" s="41">
        <v>44863</v>
      </c>
      <c r="J7166" s="42"/>
      <c r="K7166" s="42" t="s">
        <v>1600</v>
      </c>
      <c r="L7166" s="43">
        <v>1</v>
      </c>
      <c r="M7166" s="39">
        <v>720</v>
      </c>
      <c r="N7166" s="42" t="s">
        <v>511</v>
      </c>
      <c r="O7166" s="39">
        <v>3700</v>
      </c>
      <c r="P7166" s="39"/>
      <c r="Q7166" s="42" t="s">
        <v>3943</v>
      </c>
      <c r="R7166" s="44">
        <v>0.125</v>
      </c>
      <c r="S7166" s="44">
        <v>0.05</v>
      </c>
      <c r="T7166" s="39"/>
      <c r="U7166" s="45"/>
      <c r="V7166" s="39">
        <v>2664000</v>
      </c>
      <c r="W7166" s="39">
        <v>333000</v>
      </c>
      <c r="X7166" s="39">
        <v>116550</v>
      </c>
      <c r="Y7166" s="39">
        <v>449550</v>
      </c>
      <c r="Z7166" s="39">
        <v>2214450</v>
      </c>
      <c r="AA7166" s="39" t="s">
        <v>31</v>
      </c>
      <c r="AB7166" s="39" t="s">
        <v>31</v>
      </c>
      <c r="AC7166" s="39">
        <v>2664000</v>
      </c>
      <c r="AD7166" s="39">
        <v>2664000</v>
      </c>
      <c r="AE7166" s="39"/>
    </row>
    <row r="7167" spans="1:31" ht="12.75" x14ac:dyDescent="0.25">
      <c r="A7167" s="40" t="str">
        <f>IF(nota[[#This Row],[FAKTUR]]="","",ROW())</f>
        <v/>
      </c>
      <c r="B7167" s="40">
        <f>IF(nota[[#This Row],[NAMA BARANG]]="","",IF(nota[[#This Row],[ID]]="",B7166,nota[[#This Row],[ID]]))</f>
        <v>7166</v>
      </c>
      <c r="C7167" s="40" t="str">
        <f>IF(nota[[#This Row],[ID]]="",C7166,nota[[#This Row],[SUPPLIER]])</f>
        <v>ATALI MAKMUR</v>
      </c>
      <c r="D7167" s="41"/>
      <c r="E7167" s="42"/>
      <c r="F7167" s="42"/>
      <c r="G7167" s="42"/>
      <c r="H7167" s="42"/>
      <c r="I7167" s="41"/>
      <c r="J7167" s="42"/>
      <c r="K7167" s="42" t="s">
        <v>857</v>
      </c>
      <c r="L7167" s="43"/>
      <c r="M7167" s="39">
        <v>180</v>
      </c>
      <c r="N7167" s="42" t="s">
        <v>511</v>
      </c>
      <c r="O7167" s="39">
        <v>3700</v>
      </c>
      <c r="P7167" s="39"/>
      <c r="Q7167" s="42" t="s">
        <v>3943</v>
      </c>
      <c r="R7167" s="44">
        <v>0.125</v>
      </c>
      <c r="S7167" s="44">
        <v>0.05</v>
      </c>
      <c r="T7167" s="39"/>
      <c r="U7167" s="45"/>
      <c r="V7167" s="39">
        <v>666000</v>
      </c>
      <c r="W7167" s="39">
        <v>83250</v>
      </c>
      <c r="X7167" s="39">
        <v>29137.5</v>
      </c>
      <c r="Y7167" s="39">
        <v>112387.5</v>
      </c>
      <c r="Z7167" s="39">
        <v>553612.5</v>
      </c>
      <c r="AA7167" s="39" t="s">
        <v>31</v>
      </c>
      <c r="AB7167" s="39" t="s">
        <v>31</v>
      </c>
      <c r="AC7167" s="39">
        <v>666000</v>
      </c>
      <c r="AD7167" s="39">
        <v>666000</v>
      </c>
      <c r="AE7167" s="39"/>
    </row>
    <row r="7168" spans="1:31" ht="12.75" x14ac:dyDescent="0.25">
      <c r="A7168" s="40" t="str">
        <f>IF(nota[[#This Row],[FAKTUR]]="","",ROW())</f>
        <v/>
      </c>
      <c r="B7168" s="40">
        <f>IF(nota[[#This Row],[NAMA BARANG]]="","",IF(nota[[#This Row],[ID]]="",B7167,nota[[#This Row],[ID]]))</f>
        <v>7166</v>
      </c>
      <c r="C7168" s="40" t="str">
        <f>IF(nota[[#This Row],[ID]]="",C7167,nota[[#This Row],[SUPPLIER]])</f>
        <v>ATALI MAKMUR</v>
      </c>
      <c r="D7168" s="41"/>
      <c r="E7168" s="42"/>
      <c r="F7168" s="42"/>
      <c r="G7168" s="42"/>
      <c r="H7168" s="42"/>
      <c r="I7168" s="41"/>
      <c r="J7168" s="42"/>
      <c r="K7168" s="42" t="s">
        <v>860</v>
      </c>
      <c r="L7168" s="43"/>
      <c r="M7168" s="39">
        <v>180</v>
      </c>
      <c r="N7168" s="42" t="s">
        <v>511</v>
      </c>
      <c r="O7168" s="39">
        <v>3700</v>
      </c>
      <c r="P7168" s="39"/>
      <c r="Q7168" s="42" t="s">
        <v>3943</v>
      </c>
      <c r="R7168" s="44">
        <v>0.125</v>
      </c>
      <c r="S7168" s="44">
        <v>0.05</v>
      </c>
      <c r="T7168" s="39"/>
      <c r="U7168" s="45"/>
      <c r="V7168" s="39">
        <v>666000</v>
      </c>
      <c r="W7168" s="39">
        <v>83250</v>
      </c>
      <c r="X7168" s="39">
        <v>29137.5</v>
      </c>
      <c r="Y7168" s="39">
        <v>112387.5</v>
      </c>
      <c r="Z7168" s="39">
        <v>553612.5</v>
      </c>
      <c r="AA7168" s="39" t="s">
        <v>31</v>
      </c>
      <c r="AB7168" s="39" t="s">
        <v>31</v>
      </c>
      <c r="AC7168" s="39">
        <v>666000</v>
      </c>
      <c r="AD7168" s="39">
        <v>666000</v>
      </c>
      <c r="AE7168" s="39"/>
    </row>
    <row r="7169" spans="1:31" ht="12.75" x14ac:dyDescent="0.25">
      <c r="A7169" s="40" t="str">
        <f>IF(nota[[#This Row],[FAKTUR]]="","",ROW())</f>
        <v/>
      </c>
      <c r="B7169" s="40">
        <f>IF(nota[[#This Row],[NAMA BARANG]]="","",IF(nota[[#This Row],[ID]]="",B7168,nota[[#This Row],[ID]]))</f>
        <v>7166</v>
      </c>
      <c r="C7169" s="40" t="str">
        <f>IF(nota[[#This Row],[ID]]="",C7168,nota[[#This Row],[SUPPLIER]])</f>
        <v>ATALI MAKMUR</v>
      </c>
      <c r="D7169" s="41"/>
      <c r="E7169" s="42"/>
      <c r="F7169" s="42"/>
      <c r="G7169" s="42"/>
      <c r="H7169" s="42"/>
      <c r="I7169" s="41"/>
      <c r="J7169" s="42"/>
      <c r="K7169" s="42" t="s">
        <v>862</v>
      </c>
      <c r="L7169" s="43"/>
      <c r="M7169" s="39">
        <v>180</v>
      </c>
      <c r="N7169" s="42" t="s">
        <v>511</v>
      </c>
      <c r="O7169" s="39">
        <v>3700</v>
      </c>
      <c r="P7169" s="39"/>
      <c r="Q7169" s="42" t="s">
        <v>3943</v>
      </c>
      <c r="R7169" s="44">
        <v>0.125</v>
      </c>
      <c r="S7169" s="44">
        <v>0.05</v>
      </c>
      <c r="T7169" s="39"/>
      <c r="U7169" s="45"/>
      <c r="V7169" s="39">
        <v>666000</v>
      </c>
      <c r="W7169" s="39">
        <v>83250</v>
      </c>
      <c r="X7169" s="39">
        <v>29137.5</v>
      </c>
      <c r="Y7169" s="39">
        <v>112387.5</v>
      </c>
      <c r="Z7169" s="39">
        <v>553612.5</v>
      </c>
      <c r="AA7169" s="39" t="s">
        <v>31</v>
      </c>
      <c r="AB7169" s="39" t="s">
        <v>31</v>
      </c>
      <c r="AC7169" s="39">
        <v>666000</v>
      </c>
      <c r="AD7169" s="39">
        <v>666000</v>
      </c>
      <c r="AE7169" s="39"/>
    </row>
    <row r="7170" spans="1:31" ht="12.75" x14ac:dyDescent="0.25">
      <c r="A7170" s="40" t="str">
        <f>IF(nota[[#This Row],[FAKTUR]]="","",ROW())</f>
        <v/>
      </c>
      <c r="B7170" s="40">
        <f>IF(nota[[#This Row],[NAMA BARANG]]="","",IF(nota[[#This Row],[ID]]="",B7169,nota[[#This Row],[ID]]))</f>
        <v>7166</v>
      </c>
      <c r="C7170" s="40" t="str">
        <f>IF(nota[[#This Row],[ID]]="",C7169,nota[[#This Row],[SUPPLIER]])</f>
        <v>ATALI MAKMUR</v>
      </c>
      <c r="D7170" s="41"/>
      <c r="E7170" s="42"/>
      <c r="F7170" s="42"/>
      <c r="G7170" s="42"/>
      <c r="H7170" s="42"/>
      <c r="I7170" s="41"/>
      <c r="J7170" s="42"/>
      <c r="K7170" s="42" t="s">
        <v>864</v>
      </c>
      <c r="L7170" s="43"/>
      <c r="M7170" s="39">
        <v>180</v>
      </c>
      <c r="N7170" s="42" t="s">
        <v>511</v>
      </c>
      <c r="O7170" s="39">
        <v>3700</v>
      </c>
      <c r="P7170" s="39"/>
      <c r="Q7170" s="42" t="s">
        <v>3943</v>
      </c>
      <c r="R7170" s="44">
        <v>0.125</v>
      </c>
      <c r="S7170" s="44">
        <v>0.05</v>
      </c>
      <c r="T7170" s="39"/>
      <c r="U7170" s="45"/>
      <c r="V7170" s="39">
        <v>666000</v>
      </c>
      <c r="W7170" s="39">
        <v>83250</v>
      </c>
      <c r="X7170" s="39">
        <v>29137.5</v>
      </c>
      <c r="Y7170" s="39">
        <v>112387.5</v>
      </c>
      <c r="Z7170" s="39">
        <v>553612.5</v>
      </c>
      <c r="AA7170" s="39">
        <v>899100</v>
      </c>
      <c r="AB7170" s="39">
        <v>4428900</v>
      </c>
      <c r="AC7170" s="39">
        <v>666000</v>
      </c>
      <c r="AD7170" s="39">
        <v>666000</v>
      </c>
      <c r="AE7170" s="39"/>
    </row>
    <row r="7171" spans="1:31" ht="12.75" x14ac:dyDescent="0.25">
      <c r="A7171" s="40" t="str">
        <f>IF(nota[[#This Row],[FAKTUR]]="","",ROW())</f>
        <v/>
      </c>
      <c r="B7171" s="40" t="str">
        <f>IF(nota[[#This Row],[NAMA BARANG]]="","",IF(nota[[#This Row],[ID]]="",B7170,nota[[#This Row],[ID]]))</f>
        <v/>
      </c>
      <c r="C7171" s="40" t="str">
        <f>IF(nota[[#This Row],[ID]]="",C7170,nota[[#This Row],[SUPPLIER]])</f>
        <v>ATALI MAKMUR</v>
      </c>
      <c r="D7171" s="41"/>
      <c r="E7171" s="42"/>
      <c r="F7171" s="42"/>
      <c r="G7171" s="42"/>
      <c r="H7171" s="42"/>
      <c r="I7171" s="41"/>
      <c r="J7171" s="42"/>
      <c r="K7171" s="42"/>
      <c r="L7171" s="43"/>
      <c r="M7171" s="39"/>
      <c r="N7171" s="42"/>
      <c r="O7171" s="39"/>
      <c r="P7171" s="39"/>
      <c r="Q7171" s="42"/>
      <c r="R7171" s="44"/>
      <c r="S7171" s="44"/>
      <c r="T7171" s="39"/>
      <c r="U7171" s="45"/>
      <c r="V7171" s="39" t="s">
        <v>31</v>
      </c>
      <c r="W7171" s="39" t="s">
        <v>31</v>
      </c>
      <c r="X7171" s="39" t="s">
        <v>31</v>
      </c>
      <c r="Y7171" s="39" t="s">
        <v>31</v>
      </c>
      <c r="Z7171" s="39" t="s">
        <v>31</v>
      </c>
      <c r="AA7171" s="39" t="s">
        <v>31</v>
      </c>
      <c r="AB7171" s="39" t="s">
        <v>31</v>
      </c>
      <c r="AC7171" s="39" t="s">
        <v>31</v>
      </c>
      <c r="AD7171" s="39" t="s">
        <v>31</v>
      </c>
      <c r="AE7171" s="39"/>
    </row>
    <row r="7172" spans="1:31" ht="12.75" x14ac:dyDescent="0.25">
      <c r="A7172" s="40">
        <f>IF(nota[[#This Row],[FAKTUR]]="","",ROW())</f>
        <v>7172</v>
      </c>
      <c r="B7172" s="40">
        <f>IF(nota[[#This Row],[NAMA BARANG]]="","",IF(nota[[#This Row],[ID]]="",B7171,nota[[#This Row],[ID]]))</f>
        <v>7172</v>
      </c>
      <c r="C7172" s="40" t="str">
        <f>IF(nota[[#This Row],[ID]]="",C7171,nota[[#This Row],[SUPPLIER]])</f>
        <v>KALINDO SUKSES</v>
      </c>
      <c r="D7172" s="41"/>
      <c r="E7172" s="42" t="s">
        <v>549</v>
      </c>
      <c r="F7172" s="42" t="s">
        <v>58</v>
      </c>
      <c r="G7172" s="42" t="s">
        <v>5629</v>
      </c>
      <c r="H7172" s="42"/>
      <c r="I7172" s="41">
        <v>44863</v>
      </c>
      <c r="J7172" s="42"/>
      <c r="K7172" s="42" t="s">
        <v>650</v>
      </c>
      <c r="L7172" s="43">
        <v>1</v>
      </c>
      <c r="M7172" s="39">
        <v>80</v>
      </c>
      <c r="N7172" s="42" t="s">
        <v>511</v>
      </c>
      <c r="O7172" s="39">
        <v>50000</v>
      </c>
      <c r="P7172" s="39"/>
      <c r="Q7172" s="42" t="s">
        <v>3926</v>
      </c>
      <c r="R7172" s="44">
        <v>0.125</v>
      </c>
      <c r="S7172" s="44">
        <v>0.05</v>
      </c>
      <c r="T7172" s="39"/>
      <c r="U7172" s="45"/>
      <c r="V7172" s="39">
        <v>4000000</v>
      </c>
      <c r="W7172" s="39">
        <v>500000</v>
      </c>
      <c r="X7172" s="39">
        <v>175000</v>
      </c>
      <c r="Y7172" s="39">
        <v>675000</v>
      </c>
      <c r="Z7172" s="39">
        <v>3325000</v>
      </c>
      <c r="AA7172" s="39" t="s">
        <v>31</v>
      </c>
      <c r="AB7172" s="39" t="s">
        <v>31</v>
      </c>
      <c r="AC7172" s="39">
        <v>4000000</v>
      </c>
      <c r="AD7172" s="39">
        <v>4000000</v>
      </c>
      <c r="AE7172" s="39"/>
    </row>
    <row r="7173" spans="1:31" ht="12.75" x14ac:dyDescent="0.25">
      <c r="A7173" s="40" t="str">
        <f>IF(nota[[#This Row],[FAKTUR]]="","",ROW())</f>
        <v/>
      </c>
      <c r="B7173" s="40">
        <f>IF(nota[[#This Row],[NAMA BARANG]]="","",IF(nota[[#This Row],[ID]]="",B7172,nota[[#This Row],[ID]]))</f>
        <v>7172</v>
      </c>
      <c r="C7173" s="40" t="str">
        <f>IF(nota[[#This Row],[ID]]="",C7172,nota[[#This Row],[SUPPLIER]])</f>
        <v>KALINDO SUKSES</v>
      </c>
      <c r="D7173" s="41"/>
      <c r="E7173" s="42"/>
      <c r="F7173" s="42"/>
      <c r="G7173" s="42"/>
      <c r="H7173" s="42"/>
      <c r="I7173" s="41"/>
      <c r="J7173" s="42"/>
      <c r="K7173" s="42" t="s">
        <v>555</v>
      </c>
      <c r="L7173" s="43">
        <v>1</v>
      </c>
      <c r="M7173" s="39">
        <v>80</v>
      </c>
      <c r="N7173" s="42" t="s">
        <v>511</v>
      </c>
      <c r="O7173" s="39">
        <v>67000</v>
      </c>
      <c r="P7173" s="39"/>
      <c r="Q7173" s="42" t="s">
        <v>3926</v>
      </c>
      <c r="R7173" s="44">
        <v>0.125</v>
      </c>
      <c r="S7173" s="44">
        <v>0.05</v>
      </c>
      <c r="T7173" s="39"/>
      <c r="U7173" s="45"/>
      <c r="V7173" s="39">
        <v>5360000</v>
      </c>
      <c r="W7173" s="39">
        <v>670000</v>
      </c>
      <c r="X7173" s="39">
        <v>234500</v>
      </c>
      <c r="Y7173" s="39">
        <v>904500</v>
      </c>
      <c r="Z7173" s="39">
        <v>4455500</v>
      </c>
      <c r="AA7173" s="39">
        <v>1579500</v>
      </c>
      <c r="AB7173" s="39">
        <v>7780500</v>
      </c>
      <c r="AC7173" s="39">
        <v>5360000</v>
      </c>
      <c r="AD7173" s="39">
        <v>5360000</v>
      </c>
      <c r="AE7173" s="39"/>
    </row>
    <row r="7174" spans="1:31" ht="12.75" x14ac:dyDescent="0.25">
      <c r="A7174" s="40" t="str">
        <f>IF(nota[[#This Row],[FAKTUR]]="","",ROW())</f>
        <v/>
      </c>
      <c r="B7174" s="40" t="str">
        <f>IF(nota[[#This Row],[NAMA BARANG]]="","",IF(nota[[#This Row],[ID]]="",B7173,nota[[#This Row],[ID]]))</f>
        <v/>
      </c>
      <c r="C7174" s="40" t="str">
        <f>IF(nota[[#This Row],[ID]]="",C7173,nota[[#This Row],[SUPPLIER]])</f>
        <v>KALINDO SUKSES</v>
      </c>
      <c r="D7174" s="41"/>
      <c r="E7174" s="42"/>
      <c r="F7174" s="42"/>
      <c r="G7174" s="42"/>
      <c r="H7174" s="42"/>
      <c r="I7174" s="41"/>
      <c r="J7174" s="42"/>
      <c r="K7174" s="42"/>
      <c r="L7174" s="43"/>
      <c r="M7174" s="39"/>
      <c r="N7174" s="42"/>
      <c r="O7174" s="39"/>
      <c r="P7174" s="39"/>
      <c r="Q7174" s="42"/>
      <c r="R7174" s="44"/>
      <c r="S7174" s="44"/>
      <c r="T7174" s="39"/>
      <c r="U7174" s="45"/>
      <c r="V7174" s="39" t="s">
        <v>31</v>
      </c>
      <c r="W7174" s="39" t="s">
        <v>31</v>
      </c>
      <c r="X7174" s="39" t="s">
        <v>31</v>
      </c>
      <c r="Y7174" s="39" t="s">
        <v>31</v>
      </c>
      <c r="Z7174" s="39" t="s">
        <v>31</v>
      </c>
      <c r="AA7174" s="39" t="s">
        <v>31</v>
      </c>
      <c r="AB7174" s="39" t="s">
        <v>31</v>
      </c>
      <c r="AC7174" s="39" t="s">
        <v>31</v>
      </c>
      <c r="AD7174" s="39" t="s">
        <v>31</v>
      </c>
      <c r="AE7174" s="39"/>
    </row>
    <row r="7175" spans="1:31" ht="12.75" x14ac:dyDescent="0.25">
      <c r="A7175" s="40">
        <f>IF(nota[[#This Row],[FAKTUR]]="","",ROW())</f>
        <v>7175</v>
      </c>
      <c r="B7175" s="40">
        <f>IF(nota[[#This Row],[NAMA BARANG]]="","",IF(nota[[#This Row],[ID]]="",B7174,nota[[#This Row],[ID]]))</f>
        <v>7175</v>
      </c>
      <c r="C7175" s="40" t="str">
        <f>IF(nota[[#This Row],[ID]]="",C7174,nota[[#This Row],[SUPPLIER]])</f>
        <v>ATALI MAKMUR</v>
      </c>
      <c r="D7175" s="41"/>
      <c r="E7175" s="42" t="s">
        <v>109</v>
      </c>
      <c r="F7175" s="42" t="s">
        <v>58</v>
      </c>
      <c r="G7175" s="42" t="s">
        <v>5630</v>
      </c>
      <c r="H7175" s="42"/>
      <c r="I7175" s="41">
        <v>44865</v>
      </c>
      <c r="J7175" s="42"/>
      <c r="K7175" s="42" t="s">
        <v>4963</v>
      </c>
      <c r="L7175" s="43">
        <v>5</v>
      </c>
      <c r="M7175" s="39">
        <v>720</v>
      </c>
      <c r="N7175" s="42" t="s">
        <v>2004</v>
      </c>
      <c r="O7175" s="39">
        <v>10600</v>
      </c>
      <c r="P7175" s="39"/>
      <c r="Q7175" s="42" t="s">
        <v>3566</v>
      </c>
      <c r="R7175" s="44">
        <v>0.125</v>
      </c>
      <c r="S7175" s="44">
        <v>0.05</v>
      </c>
      <c r="T7175" s="39"/>
      <c r="U7175" s="45"/>
      <c r="V7175" s="39">
        <v>7632000</v>
      </c>
      <c r="W7175" s="39">
        <v>954000</v>
      </c>
      <c r="X7175" s="39">
        <v>333900</v>
      </c>
      <c r="Y7175" s="39">
        <v>1287900</v>
      </c>
      <c r="Z7175" s="39">
        <v>6344100</v>
      </c>
      <c r="AA7175" s="39" t="s">
        <v>31</v>
      </c>
      <c r="AB7175" s="39" t="s">
        <v>31</v>
      </c>
      <c r="AC7175" s="39">
        <v>1526400</v>
      </c>
      <c r="AD7175" s="39">
        <v>7632000</v>
      </c>
      <c r="AE7175" s="39"/>
    </row>
    <row r="7176" spans="1:31" ht="12.75" x14ac:dyDescent="0.25">
      <c r="A7176" s="40" t="str">
        <f>IF(nota[[#This Row],[FAKTUR]]="","",ROW())</f>
        <v/>
      </c>
      <c r="B7176" s="40">
        <f>IF(nota[[#This Row],[NAMA BARANG]]="","",IF(nota[[#This Row],[ID]]="",B7175,nota[[#This Row],[ID]]))</f>
        <v>7175</v>
      </c>
      <c r="C7176" s="40" t="str">
        <f>IF(nota[[#This Row],[ID]]="",C7175,nota[[#This Row],[SUPPLIER]])</f>
        <v>ATALI MAKMUR</v>
      </c>
      <c r="D7176" s="41"/>
      <c r="E7176" s="42"/>
      <c r="F7176" s="42"/>
      <c r="G7176" s="42"/>
      <c r="H7176" s="42"/>
      <c r="I7176" s="41"/>
      <c r="J7176" s="42"/>
      <c r="K7176" s="42" t="s">
        <v>5506</v>
      </c>
      <c r="L7176" s="43">
        <v>5</v>
      </c>
      <c r="M7176" s="39">
        <v>360</v>
      </c>
      <c r="N7176" s="42" t="s">
        <v>2004</v>
      </c>
      <c r="O7176" s="39">
        <v>21200</v>
      </c>
      <c r="P7176" s="39"/>
      <c r="Q7176" s="42" t="s">
        <v>3576</v>
      </c>
      <c r="R7176" s="44">
        <v>0.125</v>
      </c>
      <c r="S7176" s="44">
        <v>0.05</v>
      </c>
      <c r="T7176" s="39"/>
      <c r="U7176" s="45"/>
      <c r="V7176" s="39">
        <v>7632000</v>
      </c>
      <c r="W7176" s="39">
        <v>954000</v>
      </c>
      <c r="X7176" s="39">
        <v>333900</v>
      </c>
      <c r="Y7176" s="39">
        <v>1287900</v>
      </c>
      <c r="Z7176" s="39">
        <v>6344100</v>
      </c>
      <c r="AA7176" s="39">
        <v>2575800</v>
      </c>
      <c r="AB7176" s="39">
        <v>12688200</v>
      </c>
      <c r="AC7176" s="39">
        <v>1526400</v>
      </c>
      <c r="AD7176" s="39">
        <v>7632000</v>
      </c>
      <c r="AE7176" s="39"/>
    </row>
    <row r="7177" spans="1:31" ht="12.75" x14ac:dyDescent="0.25">
      <c r="A7177" s="40" t="str">
        <f>IF(nota[[#This Row],[FAKTUR]]="","",ROW())</f>
        <v/>
      </c>
      <c r="B7177" s="40" t="str">
        <f>IF(nota[[#This Row],[NAMA BARANG]]="","",IF(nota[[#This Row],[ID]]="",B7176,nota[[#This Row],[ID]]))</f>
        <v/>
      </c>
      <c r="C7177" s="40" t="str">
        <f>IF(nota[[#This Row],[ID]]="",C7176,nota[[#This Row],[SUPPLIER]])</f>
        <v>ATALI MAKMUR</v>
      </c>
      <c r="D7177" s="41"/>
      <c r="E7177" s="42"/>
      <c r="F7177" s="42"/>
      <c r="G7177" s="42"/>
      <c r="H7177" s="42"/>
      <c r="I7177" s="41"/>
      <c r="J7177" s="42"/>
      <c r="K7177" s="42"/>
      <c r="L7177" s="43"/>
      <c r="M7177" s="39"/>
      <c r="N7177" s="42"/>
      <c r="O7177" s="39"/>
      <c r="P7177" s="39"/>
      <c r="Q7177" s="42"/>
      <c r="R7177" s="44"/>
      <c r="S7177" s="44"/>
      <c r="T7177" s="39"/>
      <c r="U7177" s="45"/>
      <c r="V7177" s="39" t="s">
        <v>31</v>
      </c>
      <c r="W7177" s="39" t="s">
        <v>31</v>
      </c>
      <c r="X7177" s="39" t="s">
        <v>31</v>
      </c>
      <c r="Y7177" s="39" t="s">
        <v>31</v>
      </c>
      <c r="Z7177" s="39" t="s">
        <v>31</v>
      </c>
      <c r="AA7177" s="39" t="s">
        <v>31</v>
      </c>
      <c r="AB7177" s="39" t="s">
        <v>31</v>
      </c>
      <c r="AC7177" s="39" t="s">
        <v>31</v>
      </c>
      <c r="AD7177" s="39" t="s">
        <v>31</v>
      </c>
      <c r="AE7177" s="39"/>
    </row>
    <row r="7178" spans="1:31" ht="12.75" x14ac:dyDescent="0.25">
      <c r="A7178" s="40">
        <f>IF(nota[[#This Row],[FAKTUR]]="","",ROW())</f>
        <v>7178</v>
      </c>
      <c r="B7178" s="40">
        <f>IF(nota[[#This Row],[NAMA BARANG]]="","",IF(nota[[#This Row],[ID]]="",B7177,nota[[#This Row],[ID]]))</f>
        <v>7178</v>
      </c>
      <c r="C7178" s="40" t="str">
        <f>IF(nota[[#This Row],[ID]]="",C7177,nota[[#This Row],[SUPPLIER]])</f>
        <v>SAPUTRO OFFICE</v>
      </c>
      <c r="D7178" s="41"/>
      <c r="E7178" s="42" t="s">
        <v>3866</v>
      </c>
      <c r="F7178" s="42" t="s">
        <v>28</v>
      </c>
      <c r="G7178" s="42" t="s">
        <v>5631</v>
      </c>
      <c r="H7178" s="42" t="s">
        <v>5632</v>
      </c>
      <c r="I7178" s="41">
        <v>44863</v>
      </c>
      <c r="J7178" s="42"/>
      <c r="K7178" s="42" t="s">
        <v>5633</v>
      </c>
      <c r="L7178" s="43">
        <v>50</v>
      </c>
      <c r="M7178" s="39">
        <v>500</v>
      </c>
      <c r="N7178" s="42" t="s">
        <v>511</v>
      </c>
      <c r="O7178" s="39">
        <v>48000</v>
      </c>
      <c r="P7178" s="39"/>
      <c r="Q7178" s="42" t="s">
        <v>5435</v>
      </c>
      <c r="R7178" s="44"/>
      <c r="S7178" s="44"/>
      <c r="T7178" s="39"/>
      <c r="U7178" s="45"/>
      <c r="V7178" s="39">
        <v>24000000</v>
      </c>
      <c r="W7178" s="39">
        <v>0</v>
      </c>
      <c r="X7178" s="39">
        <v>0</v>
      </c>
      <c r="Y7178" s="39">
        <v>0</v>
      </c>
      <c r="Z7178" s="39">
        <v>24000000</v>
      </c>
      <c r="AA7178" s="39">
        <v>0</v>
      </c>
      <c r="AB7178" s="39">
        <v>24000000</v>
      </c>
      <c r="AC7178" s="39">
        <v>480000</v>
      </c>
      <c r="AD7178" s="39">
        <v>24000000</v>
      </c>
      <c r="AE7178" s="39"/>
    </row>
    <row r="7179" spans="1:31" ht="12.75" x14ac:dyDescent="0.25">
      <c r="A7179" s="40" t="str">
        <f>IF(nota[[#This Row],[FAKTUR]]="","",ROW())</f>
        <v/>
      </c>
      <c r="B7179" s="40" t="str">
        <f>IF(nota[[#This Row],[NAMA BARANG]]="","",IF(nota[[#This Row],[ID]]="",B7178,nota[[#This Row],[ID]]))</f>
        <v/>
      </c>
      <c r="C7179" s="40" t="str">
        <f>IF(nota[[#This Row],[ID]]="",C7178,nota[[#This Row],[SUPPLIER]])</f>
        <v>SAPUTRO OFFICE</v>
      </c>
      <c r="D7179" s="41"/>
      <c r="E7179" s="42"/>
      <c r="F7179" s="42"/>
      <c r="G7179" s="42"/>
      <c r="H7179" s="42"/>
      <c r="I7179" s="41"/>
      <c r="J7179" s="42"/>
      <c r="K7179" s="42"/>
      <c r="L7179" s="43"/>
      <c r="M7179" s="39"/>
      <c r="N7179" s="42"/>
      <c r="O7179" s="39"/>
      <c r="P7179" s="39"/>
      <c r="Q7179" s="42"/>
      <c r="R7179" s="44"/>
      <c r="S7179" s="44"/>
      <c r="T7179" s="39"/>
      <c r="U7179" s="45"/>
      <c r="V7179" s="39" t="s">
        <v>31</v>
      </c>
      <c r="W7179" s="39" t="s">
        <v>31</v>
      </c>
      <c r="X7179" s="39" t="s">
        <v>31</v>
      </c>
      <c r="Y7179" s="39" t="s">
        <v>31</v>
      </c>
      <c r="Z7179" s="39" t="s">
        <v>31</v>
      </c>
      <c r="AA7179" s="39" t="s">
        <v>31</v>
      </c>
      <c r="AB7179" s="39" t="s">
        <v>31</v>
      </c>
      <c r="AC7179" s="39" t="s">
        <v>31</v>
      </c>
      <c r="AD7179" s="39" t="s">
        <v>31</v>
      </c>
      <c r="AE7179" s="39"/>
    </row>
    <row r="7180" spans="1:31" ht="12.75" x14ac:dyDescent="0.25">
      <c r="A7180" s="40">
        <f>IF(nota[[#This Row],[FAKTUR]]="","",ROW())</f>
        <v>7180</v>
      </c>
      <c r="B7180" s="40">
        <f>IF(nota[[#This Row],[NAMA BARANG]]="","",IF(nota[[#This Row],[ID]]="",B7179,nota[[#This Row],[ID]]))</f>
        <v>7180</v>
      </c>
      <c r="C7180" s="40" t="str">
        <f>IF(nota[[#This Row],[ID]]="",C7179,nota[[#This Row],[SUPPLIER]])</f>
        <v>BINTANG JAYA</v>
      </c>
      <c r="D7180" s="41"/>
      <c r="E7180" s="42" t="s">
        <v>3644</v>
      </c>
      <c r="F7180" s="42" t="s">
        <v>28</v>
      </c>
      <c r="G7180" s="42"/>
      <c r="H7180" s="42" t="s">
        <v>5634</v>
      </c>
      <c r="I7180" s="41">
        <v>44862</v>
      </c>
      <c r="J7180" s="42"/>
      <c r="K7180" s="42" t="s">
        <v>5635</v>
      </c>
      <c r="L7180" s="43">
        <v>20</v>
      </c>
      <c r="M7180" s="39">
        <v>2880</v>
      </c>
      <c r="N7180" s="42" t="s">
        <v>511</v>
      </c>
      <c r="O7180" s="39"/>
      <c r="P7180" s="39"/>
      <c r="Q7180" s="42" t="s">
        <v>715</v>
      </c>
      <c r="R7180" s="44"/>
      <c r="S7180" s="44"/>
      <c r="T7180" s="39"/>
      <c r="U7180" s="45" t="s">
        <v>329</v>
      </c>
      <c r="V7180" s="39" t="s">
        <v>31</v>
      </c>
      <c r="W7180" s="39" t="s">
        <v>31</v>
      </c>
      <c r="X7180" s="39" t="s">
        <v>31</v>
      </c>
      <c r="Y7180" s="39" t="s">
        <v>31</v>
      </c>
      <c r="Z7180" s="39" t="s">
        <v>31</v>
      </c>
      <c r="AA7180" s="39" t="s">
        <v>31</v>
      </c>
      <c r="AB7180" s="39" t="s">
        <v>31</v>
      </c>
      <c r="AC7180" s="39">
        <v>0</v>
      </c>
      <c r="AD7180" s="39" t="s">
        <v>31</v>
      </c>
      <c r="AE7180" s="39"/>
    </row>
    <row r="7181" spans="1:31" ht="12.75" x14ac:dyDescent="0.25">
      <c r="A7181" s="40" t="str">
        <f>IF(nota[[#This Row],[FAKTUR]]="","",ROW())</f>
        <v/>
      </c>
      <c r="B7181" s="40">
        <f>IF(nota[[#This Row],[NAMA BARANG]]="","",IF(nota[[#This Row],[ID]]="",B7180,nota[[#This Row],[ID]]))</f>
        <v>7180</v>
      </c>
      <c r="C7181" s="40" t="str">
        <f>IF(nota[[#This Row],[ID]]="",C7180,nota[[#This Row],[SUPPLIER]])</f>
        <v>BINTANG JAYA</v>
      </c>
      <c r="D7181" s="41"/>
      <c r="E7181" s="42"/>
      <c r="F7181" s="42"/>
      <c r="G7181" s="42"/>
      <c r="H7181" s="42"/>
      <c r="I7181" s="41"/>
      <c r="J7181" s="42"/>
      <c r="K7181" s="42" t="s">
        <v>4953</v>
      </c>
      <c r="L7181" s="43">
        <v>3</v>
      </c>
      <c r="M7181" s="39">
        <v>432</v>
      </c>
      <c r="N7181" s="42" t="s">
        <v>511</v>
      </c>
      <c r="O7181" s="39"/>
      <c r="P7181" s="39"/>
      <c r="Q7181" s="42" t="s">
        <v>715</v>
      </c>
      <c r="R7181" s="44"/>
      <c r="S7181" s="44"/>
      <c r="T7181" s="39"/>
      <c r="U7181" s="45" t="s">
        <v>329</v>
      </c>
      <c r="V7181" s="39" t="s">
        <v>31</v>
      </c>
      <c r="W7181" s="39" t="s">
        <v>31</v>
      </c>
      <c r="X7181" s="39" t="s">
        <v>31</v>
      </c>
      <c r="Y7181" s="39" t="s">
        <v>31</v>
      </c>
      <c r="Z7181" s="39" t="s">
        <v>31</v>
      </c>
      <c r="AA7181" s="39">
        <v>0</v>
      </c>
      <c r="AB7181" s="39">
        <v>0</v>
      </c>
      <c r="AC7181" s="39">
        <v>0</v>
      </c>
      <c r="AD7181" s="39" t="s">
        <v>31</v>
      </c>
      <c r="AE7181" s="39"/>
    </row>
    <row r="7182" spans="1:31" ht="12.75" x14ac:dyDescent="0.25">
      <c r="A7182" s="40" t="str">
        <f>IF(nota[[#This Row],[FAKTUR]]="","",ROW())</f>
        <v/>
      </c>
      <c r="B7182" s="40" t="str">
        <f>IF(nota[[#This Row],[NAMA BARANG]]="","",IF(nota[[#This Row],[ID]]="",B7181,nota[[#This Row],[ID]]))</f>
        <v/>
      </c>
      <c r="C7182" s="40" t="str">
        <f>IF(nota[[#This Row],[ID]]="",C7181,nota[[#This Row],[SUPPLIER]])</f>
        <v>BINTANG JAYA</v>
      </c>
      <c r="D7182" s="41"/>
      <c r="E7182" s="42"/>
      <c r="F7182" s="42"/>
      <c r="G7182" s="42"/>
      <c r="H7182" s="42"/>
      <c r="I7182" s="41"/>
      <c r="J7182" s="42"/>
      <c r="K7182" s="42"/>
      <c r="L7182" s="43"/>
      <c r="M7182" s="39"/>
      <c r="N7182" s="42"/>
      <c r="O7182" s="39"/>
      <c r="P7182" s="39"/>
      <c r="Q7182" s="42"/>
      <c r="R7182" s="44"/>
      <c r="S7182" s="44"/>
      <c r="T7182" s="39"/>
      <c r="U7182" s="45"/>
      <c r="V7182" s="39" t="s">
        <v>31</v>
      </c>
      <c r="W7182" s="39" t="s">
        <v>31</v>
      </c>
      <c r="X7182" s="39" t="s">
        <v>31</v>
      </c>
      <c r="Y7182" s="39" t="s">
        <v>31</v>
      </c>
      <c r="Z7182" s="39" t="s">
        <v>31</v>
      </c>
      <c r="AA7182" s="39" t="s">
        <v>31</v>
      </c>
      <c r="AB7182" s="39" t="s">
        <v>31</v>
      </c>
      <c r="AC7182" s="39" t="s">
        <v>31</v>
      </c>
      <c r="AD7182" s="39" t="s">
        <v>31</v>
      </c>
      <c r="AE7182" s="39"/>
    </row>
    <row r="7183" spans="1:31" ht="12.75" x14ac:dyDescent="0.25">
      <c r="A7183" s="40">
        <f>IF(nota[[#This Row],[FAKTUR]]="","",ROW())</f>
        <v>7183</v>
      </c>
      <c r="B7183" s="40">
        <f>IF(nota[[#This Row],[NAMA BARANG]]="","",IF(nota[[#This Row],[ID]]="",B7182,nota[[#This Row],[ID]]))</f>
        <v>7183</v>
      </c>
      <c r="C7183" s="40" t="str">
        <f>IF(nota[[#This Row],[ID]]="",C7182,nota[[#This Row],[SUPPLIER]])</f>
        <v>ETJ</v>
      </c>
      <c r="D7183" s="41"/>
      <c r="E7183" s="42" t="s">
        <v>204</v>
      </c>
      <c r="F7183" s="42" t="s">
        <v>28</v>
      </c>
      <c r="G7183" s="42" t="s">
        <v>5636</v>
      </c>
      <c r="H7183" s="42"/>
      <c r="I7183" s="41">
        <v>44865</v>
      </c>
      <c r="J7183" s="42"/>
      <c r="K7183" s="42" t="s">
        <v>2121</v>
      </c>
      <c r="L7183" s="43">
        <v>3</v>
      </c>
      <c r="M7183" s="39">
        <v>300</v>
      </c>
      <c r="N7183" s="42" t="s">
        <v>1568</v>
      </c>
      <c r="O7183" s="39">
        <v>17500</v>
      </c>
      <c r="P7183" s="39"/>
      <c r="Q7183" s="42" t="s">
        <v>4408</v>
      </c>
      <c r="R7183" s="44"/>
      <c r="S7183" s="44"/>
      <c r="T7183" s="39"/>
      <c r="U7183" s="45"/>
      <c r="V7183" s="39">
        <v>5250000</v>
      </c>
      <c r="W7183" s="39">
        <v>0</v>
      </c>
      <c r="X7183" s="39">
        <v>0</v>
      </c>
      <c r="Y7183" s="39">
        <v>0</v>
      </c>
      <c r="Z7183" s="39">
        <v>5250000</v>
      </c>
      <c r="AA7183" s="39" t="s">
        <v>31</v>
      </c>
      <c r="AB7183" s="39" t="s">
        <v>31</v>
      </c>
      <c r="AC7183" s="39">
        <v>1750000</v>
      </c>
      <c r="AD7183" s="39">
        <v>5250000</v>
      </c>
      <c r="AE7183" s="39"/>
    </row>
    <row r="7184" spans="1:31" ht="12.75" x14ac:dyDescent="0.25">
      <c r="A7184" s="40" t="str">
        <f>IF(nota[[#This Row],[FAKTUR]]="","",ROW())</f>
        <v/>
      </c>
      <c r="B7184" s="40">
        <f>IF(nota[[#This Row],[NAMA BARANG]]="","",IF(nota[[#This Row],[ID]]="",B7183,nota[[#This Row],[ID]]))</f>
        <v>7183</v>
      </c>
      <c r="C7184" s="40" t="str">
        <f>IF(nota[[#This Row],[ID]]="",C7183,nota[[#This Row],[SUPPLIER]])</f>
        <v>ETJ</v>
      </c>
      <c r="D7184" s="41"/>
      <c r="E7184" s="42"/>
      <c r="F7184" s="42"/>
      <c r="G7184" s="42"/>
      <c r="H7184" s="42"/>
      <c r="I7184" s="41"/>
      <c r="J7184" s="42"/>
      <c r="K7184" s="42" t="s">
        <v>3445</v>
      </c>
      <c r="L7184" s="43">
        <v>3</v>
      </c>
      <c r="M7184" s="39">
        <v>180</v>
      </c>
      <c r="N7184" s="42" t="s">
        <v>511</v>
      </c>
      <c r="O7184" s="39">
        <v>12000</v>
      </c>
      <c r="P7184" s="39"/>
      <c r="Q7184" s="42" t="s">
        <v>3847</v>
      </c>
      <c r="R7184" s="44"/>
      <c r="S7184" s="44"/>
      <c r="T7184" s="39"/>
      <c r="U7184" s="45"/>
      <c r="V7184" s="39">
        <v>2160000</v>
      </c>
      <c r="W7184" s="39">
        <v>0</v>
      </c>
      <c r="X7184" s="39">
        <v>0</v>
      </c>
      <c r="Y7184" s="39">
        <v>0</v>
      </c>
      <c r="Z7184" s="39">
        <v>2160000</v>
      </c>
      <c r="AA7184" s="39" t="s">
        <v>31</v>
      </c>
      <c r="AB7184" s="39" t="s">
        <v>31</v>
      </c>
      <c r="AC7184" s="39">
        <v>720000</v>
      </c>
      <c r="AD7184" s="39">
        <v>2160000</v>
      </c>
      <c r="AE7184" s="39"/>
    </row>
    <row r="7185" spans="1:31" ht="12.75" x14ac:dyDescent="0.25">
      <c r="A7185" s="40" t="str">
        <f>IF(nota[[#This Row],[FAKTUR]]="","",ROW())</f>
        <v/>
      </c>
      <c r="B7185" s="40">
        <f>IF(nota[[#This Row],[NAMA BARANG]]="","",IF(nota[[#This Row],[ID]]="",B7184,nota[[#This Row],[ID]]))</f>
        <v>7183</v>
      </c>
      <c r="C7185" s="40" t="str">
        <f>IF(nota[[#This Row],[ID]]="",C7184,nota[[#This Row],[SUPPLIER]])</f>
        <v>ETJ</v>
      </c>
      <c r="D7185" s="41"/>
      <c r="E7185" s="42"/>
      <c r="F7185" s="42"/>
      <c r="G7185" s="42"/>
      <c r="H7185" s="42"/>
      <c r="I7185" s="41"/>
      <c r="J7185" s="42"/>
      <c r="K7185" s="42" t="s">
        <v>3245</v>
      </c>
      <c r="L7185" s="43">
        <v>3</v>
      </c>
      <c r="M7185" s="39">
        <v>180</v>
      </c>
      <c r="N7185" s="42" t="s">
        <v>511</v>
      </c>
      <c r="O7185" s="39">
        <v>12000</v>
      </c>
      <c r="P7185" s="39"/>
      <c r="Q7185" s="42" t="s">
        <v>3847</v>
      </c>
      <c r="R7185" s="44"/>
      <c r="S7185" s="44"/>
      <c r="T7185" s="39"/>
      <c r="U7185" s="45"/>
      <c r="V7185" s="39">
        <v>2160000</v>
      </c>
      <c r="W7185" s="39">
        <v>0</v>
      </c>
      <c r="X7185" s="39">
        <v>0</v>
      </c>
      <c r="Y7185" s="39">
        <v>0</v>
      </c>
      <c r="Z7185" s="39">
        <v>2160000</v>
      </c>
      <c r="AA7185" s="39" t="s">
        <v>31</v>
      </c>
      <c r="AB7185" s="39" t="s">
        <v>31</v>
      </c>
      <c r="AC7185" s="39">
        <v>720000</v>
      </c>
      <c r="AD7185" s="39">
        <v>2160000</v>
      </c>
      <c r="AE7185" s="39"/>
    </row>
    <row r="7186" spans="1:31" ht="12.75" x14ac:dyDescent="0.25">
      <c r="A7186" s="40" t="str">
        <f>IF(nota[[#This Row],[FAKTUR]]="","",ROW())</f>
        <v/>
      </c>
      <c r="B7186" s="40">
        <f>IF(nota[[#This Row],[NAMA BARANG]]="","",IF(nota[[#This Row],[ID]]="",B7185,nota[[#This Row],[ID]]))</f>
        <v>7183</v>
      </c>
      <c r="C7186" s="40" t="str">
        <f>IF(nota[[#This Row],[ID]]="",C7185,nota[[#This Row],[SUPPLIER]])</f>
        <v>ETJ</v>
      </c>
      <c r="D7186" s="41"/>
      <c r="E7186" s="42"/>
      <c r="F7186" s="42"/>
      <c r="G7186" s="42"/>
      <c r="H7186" s="42"/>
      <c r="I7186" s="41"/>
      <c r="J7186" s="42"/>
      <c r="K7186" s="42" t="s">
        <v>5637</v>
      </c>
      <c r="L7186" s="43">
        <v>3</v>
      </c>
      <c r="M7186" s="39">
        <v>24</v>
      </c>
      <c r="N7186" s="42" t="s">
        <v>1908</v>
      </c>
      <c r="O7186" s="39">
        <v>120000</v>
      </c>
      <c r="P7186" s="39"/>
      <c r="Q7186" s="42" t="s">
        <v>4185</v>
      </c>
      <c r="R7186" s="44"/>
      <c r="S7186" s="44"/>
      <c r="T7186" s="39"/>
      <c r="U7186" s="45" t="s">
        <v>5638</v>
      </c>
      <c r="V7186" s="39">
        <v>2880000</v>
      </c>
      <c r="W7186" s="39">
        <v>0</v>
      </c>
      <c r="X7186" s="39">
        <v>0</v>
      </c>
      <c r="Y7186" s="39">
        <v>0</v>
      </c>
      <c r="Z7186" s="39">
        <v>2880000</v>
      </c>
      <c r="AA7186" s="39" t="s">
        <v>31</v>
      </c>
      <c r="AB7186" s="39" t="s">
        <v>31</v>
      </c>
      <c r="AC7186" s="39">
        <v>960000</v>
      </c>
      <c r="AD7186" s="39">
        <v>2880000</v>
      </c>
      <c r="AE7186" s="39"/>
    </row>
    <row r="7187" spans="1:31" ht="12.75" x14ac:dyDescent="0.25">
      <c r="A7187" s="40" t="str">
        <f>IF(nota[[#This Row],[FAKTUR]]="","",ROW())</f>
        <v/>
      </c>
      <c r="B7187" s="40">
        <f>IF(nota[[#This Row],[NAMA BARANG]]="","",IF(nota[[#This Row],[ID]]="",B7186,nota[[#This Row],[ID]]))</f>
        <v>7183</v>
      </c>
      <c r="C7187" s="40" t="str">
        <f>IF(nota[[#This Row],[ID]]="",C7186,nota[[#This Row],[SUPPLIER]])</f>
        <v>ETJ</v>
      </c>
      <c r="D7187" s="41"/>
      <c r="E7187" s="42"/>
      <c r="F7187" s="42"/>
      <c r="G7187" s="42"/>
      <c r="H7187" s="42"/>
      <c r="I7187" s="41"/>
      <c r="J7187" s="42"/>
      <c r="K7187" s="42" t="s">
        <v>207</v>
      </c>
      <c r="L7187" s="43">
        <v>2</v>
      </c>
      <c r="M7187" s="39">
        <v>40</v>
      </c>
      <c r="N7187" s="42" t="s">
        <v>1908</v>
      </c>
      <c r="O7187" s="39">
        <v>72500</v>
      </c>
      <c r="P7187" s="39"/>
      <c r="Q7187" s="42" t="s">
        <v>3635</v>
      </c>
      <c r="R7187" s="44"/>
      <c r="S7187" s="44"/>
      <c r="T7187" s="39"/>
      <c r="U7187" s="45"/>
      <c r="V7187" s="39">
        <v>2900000</v>
      </c>
      <c r="W7187" s="39">
        <v>0</v>
      </c>
      <c r="X7187" s="39">
        <v>0</v>
      </c>
      <c r="Y7187" s="39">
        <v>0</v>
      </c>
      <c r="Z7187" s="39">
        <v>2900000</v>
      </c>
      <c r="AA7187" s="39" t="s">
        <v>31</v>
      </c>
      <c r="AB7187" s="39" t="s">
        <v>31</v>
      </c>
      <c r="AC7187" s="39">
        <v>1450000</v>
      </c>
      <c r="AD7187" s="39">
        <v>2900000</v>
      </c>
      <c r="AE7187" s="39"/>
    </row>
    <row r="7188" spans="1:31" ht="12.75" x14ac:dyDescent="0.25">
      <c r="A7188" s="40" t="str">
        <f>IF(nota[[#This Row],[FAKTUR]]="","",ROW())</f>
        <v/>
      </c>
      <c r="B7188" s="40">
        <f>IF(nota[[#This Row],[NAMA BARANG]]="","",IF(nota[[#This Row],[ID]]="",B7187,nota[[#This Row],[ID]]))</f>
        <v>7183</v>
      </c>
      <c r="C7188" s="40" t="str">
        <f>IF(nota[[#This Row],[ID]]="",C7187,nota[[#This Row],[SUPPLIER]])</f>
        <v>ETJ</v>
      </c>
      <c r="D7188" s="41"/>
      <c r="E7188" s="42"/>
      <c r="F7188" s="42"/>
      <c r="G7188" s="42"/>
      <c r="H7188" s="42"/>
      <c r="I7188" s="41"/>
      <c r="J7188" s="42"/>
      <c r="K7188" s="42" t="s">
        <v>5639</v>
      </c>
      <c r="L7188" s="43">
        <v>2</v>
      </c>
      <c r="M7188" s="39">
        <v>1000</v>
      </c>
      <c r="N7188" s="42" t="s">
        <v>3126</v>
      </c>
      <c r="O7188" s="39">
        <v>5800</v>
      </c>
      <c r="P7188" s="39"/>
      <c r="Q7188" s="42" t="s">
        <v>3643</v>
      </c>
      <c r="R7188" s="44"/>
      <c r="S7188" s="44"/>
      <c r="T7188" s="39"/>
      <c r="U7188" s="45"/>
      <c r="V7188" s="39">
        <v>5800000</v>
      </c>
      <c r="W7188" s="39">
        <v>0</v>
      </c>
      <c r="X7188" s="39">
        <v>0</v>
      </c>
      <c r="Y7188" s="39">
        <v>0</v>
      </c>
      <c r="Z7188" s="39">
        <v>5800000</v>
      </c>
      <c r="AA7188" s="39" t="s">
        <v>31</v>
      </c>
      <c r="AB7188" s="39" t="s">
        <v>31</v>
      </c>
      <c r="AC7188" s="39">
        <v>2900000</v>
      </c>
      <c r="AD7188" s="39">
        <v>5800000</v>
      </c>
      <c r="AE7188" s="39"/>
    </row>
    <row r="7189" spans="1:31" ht="12.75" x14ac:dyDescent="0.25">
      <c r="A7189" s="40" t="str">
        <f>IF(nota[[#This Row],[FAKTUR]]="","",ROW())</f>
        <v/>
      </c>
      <c r="B7189" s="40">
        <f>IF(nota[[#This Row],[NAMA BARANG]]="","",IF(nota[[#This Row],[ID]]="",B7188,nota[[#This Row],[ID]]))</f>
        <v>7183</v>
      </c>
      <c r="C7189" s="40" t="str">
        <f>IF(nota[[#This Row],[ID]]="",C7188,nota[[#This Row],[SUPPLIER]])</f>
        <v>ETJ</v>
      </c>
      <c r="D7189" s="41"/>
      <c r="E7189" s="42"/>
      <c r="F7189" s="42"/>
      <c r="G7189" s="42"/>
      <c r="H7189" s="42"/>
      <c r="I7189" s="41"/>
      <c r="J7189" s="42"/>
      <c r="K7189" s="42" t="s">
        <v>3243</v>
      </c>
      <c r="L7189" s="43">
        <v>1</v>
      </c>
      <c r="M7189" s="39">
        <v>160</v>
      </c>
      <c r="N7189" s="42" t="s">
        <v>1908</v>
      </c>
      <c r="O7189" s="39">
        <v>7500</v>
      </c>
      <c r="P7189" s="39"/>
      <c r="Q7189" s="42" t="s">
        <v>5640</v>
      </c>
      <c r="R7189" s="44"/>
      <c r="S7189" s="44"/>
      <c r="T7189" s="39">
        <v>1200000</v>
      </c>
      <c r="U7189" s="45" t="s">
        <v>239</v>
      </c>
      <c r="V7189" s="39">
        <v>1200000</v>
      </c>
      <c r="W7189" s="39">
        <v>0</v>
      </c>
      <c r="X7189" s="39">
        <v>0</v>
      </c>
      <c r="Y7189" s="39">
        <v>0</v>
      </c>
      <c r="Z7189" s="39">
        <v>1200000</v>
      </c>
      <c r="AA7189" s="39">
        <v>1200000</v>
      </c>
      <c r="AB7189" s="39">
        <v>21150000</v>
      </c>
      <c r="AC7189" s="39">
        <v>1200000</v>
      </c>
      <c r="AD7189" s="39">
        <v>1200000</v>
      </c>
      <c r="AE7189" s="39"/>
    </row>
    <row r="7190" spans="1:31" ht="12.75" x14ac:dyDescent="0.25">
      <c r="A7190" s="40" t="str">
        <f>IF(nota[[#This Row],[FAKTUR]]="","",ROW())</f>
        <v/>
      </c>
      <c r="B7190" s="40" t="str">
        <f>IF(nota[[#This Row],[NAMA BARANG]]="","",IF(nota[[#This Row],[ID]]="",B7189,nota[[#This Row],[ID]]))</f>
        <v/>
      </c>
      <c r="C7190" s="40" t="str">
        <f>IF(nota[[#This Row],[ID]]="",C7189,nota[[#This Row],[SUPPLIER]])</f>
        <v>ETJ</v>
      </c>
      <c r="D7190" s="41"/>
      <c r="E7190" s="42"/>
      <c r="F7190" s="42"/>
      <c r="G7190" s="42"/>
      <c r="H7190" s="42"/>
      <c r="I7190" s="41"/>
      <c r="J7190" s="42"/>
      <c r="K7190" s="42"/>
      <c r="L7190" s="43"/>
      <c r="M7190" s="39"/>
      <c r="N7190" s="42"/>
      <c r="O7190" s="39"/>
      <c r="P7190" s="39"/>
      <c r="Q7190" s="42"/>
      <c r="R7190" s="44"/>
      <c r="S7190" s="44"/>
      <c r="T7190" s="39"/>
      <c r="U7190" s="45"/>
      <c r="V7190" s="39" t="s">
        <v>31</v>
      </c>
      <c r="W7190" s="39" t="s">
        <v>31</v>
      </c>
      <c r="X7190" s="39" t="s">
        <v>31</v>
      </c>
      <c r="Y7190" s="39" t="s">
        <v>31</v>
      </c>
      <c r="Z7190" s="39" t="s">
        <v>31</v>
      </c>
      <c r="AA7190" s="39" t="s">
        <v>31</v>
      </c>
      <c r="AB7190" s="39" t="s">
        <v>31</v>
      </c>
      <c r="AC7190" s="39" t="s">
        <v>31</v>
      </c>
      <c r="AD7190" s="39" t="s">
        <v>31</v>
      </c>
      <c r="AE7190" s="39"/>
    </row>
    <row r="7191" spans="1:31" ht="12.75" x14ac:dyDescent="0.25">
      <c r="A7191" s="40">
        <f>IF(nota[[#This Row],[FAKTUR]]="","",ROW())</f>
        <v>7191</v>
      </c>
      <c r="B7191" s="40">
        <f>IF(nota[[#This Row],[NAMA BARANG]]="","",IF(nota[[#This Row],[ID]]="",B7190,nota[[#This Row],[ID]]))</f>
        <v>7191</v>
      </c>
      <c r="C7191" s="40" t="str">
        <f>IF(nota[[#This Row],[ID]]="",C7190,nota[[#This Row],[SUPPLIER]])</f>
        <v>DB STATIONERY</v>
      </c>
      <c r="D7191" s="41"/>
      <c r="E7191" s="42" t="s">
        <v>234</v>
      </c>
      <c r="F7191" s="42" t="s">
        <v>28</v>
      </c>
      <c r="G7191" s="42" t="s">
        <v>5641</v>
      </c>
      <c r="H7191" s="42"/>
      <c r="I7191" s="41">
        <v>44865</v>
      </c>
      <c r="J7191" s="42"/>
      <c r="K7191" s="42" t="s">
        <v>1494</v>
      </c>
      <c r="L7191" s="43">
        <v>10</v>
      </c>
      <c r="M7191" s="39">
        <v>1440</v>
      </c>
      <c r="N7191" s="42" t="s">
        <v>192</v>
      </c>
      <c r="O7191" s="39">
        <v>22500</v>
      </c>
      <c r="P7191" s="39"/>
      <c r="Q7191" s="42" t="s">
        <v>3591</v>
      </c>
      <c r="R7191" s="44"/>
      <c r="S7191" s="44"/>
      <c r="T7191" s="39"/>
      <c r="U7191" s="45"/>
      <c r="V7191" s="39">
        <v>32400000</v>
      </c>
      <c r="W7191" s="39">
        <v>0</v>
      </c>
      <c r="X7191" s="39">
        <v>0</v>
      </c>
      <c r="Y7191" s="39">
        <v>0</v>
      </c>
      <c r="Z7191" s="39">
        <v>32400000</v>
      </c>
      <c r="AA7191" s="39" t="s">
        <v>31</v>
      </c>
      <c r="AB7191" s="39" t="s">
        <v>31</v>
      </c>
      <c r="AC7191" s="39">
        <v>3240000</v>
      </c>
      <c r="AD7191" s="39">
        <v>32400000</v>
      </c>
      <c r="AE7191" s="39"/>
    </row>
    <row r="7192" spans="1:31" ht="12.75" x14ac:dyDescent="0.25">
      <c r="A7192" s="40" t="str">
        <f>IF(nota[[#This Row],[FAKTUR]]="","",ROW())</f>
        <v/>
      </c>
      <c r="B7192" s="40">
        <f>IF(nota[[#This Row],[NAMA BARANG]]="","",IF(nota[[#This Row],[ID]]="",B7191,nota[[#This Row],[ID]]))</f>
        <v>7191</v>
      </c>
      <c r="C7192" s="40" t="str">
        <f>IF(nota[[#This Row],[ID]]="",C7191,nota[[#This Row],[SUPPLIER]])</f>
        <v>DB STATIONERY</v>
      </c>
      <c r="D7192" s="41"/>
      <c r="E7192" s="42"/>
      <c r="F7192" s="42"/>
      <c r="G7192" s="42"/>
      <c r="H7192" s="42"/>
      <c r="I7192" s="41"/>
      <c r="J7192" s="42"/>
      <c r="K7192" s="42" t="s">
        <v>3609</v>
      </c>
      <c r="L7192" s="43">
        <v>3</v>
      </c>
      <c r="M7192" s="39">
        <v>432</v>
      </c>
      <c r="N7192" s="42" t="s">
        <v>192</v>
      </c>
      <c r="O7192" s="39">
        <v>21000</v>
      </c>
      <c r="P7192" s="39"/>
      <c r="Q7192" s="42" t="s">
        <v>3591</v>
      </c>
      <c r="R7192" s="44"/>
      <c r="S7192" s="44"/>
      <c r="T7192" s="39"/>
      <c r="U7192" s="45"/>
      <c r="V7192" s="39">
        <v>9072000</v>
      </c>
      <c r="W7192" s="39">
        <v>0</v>
      </c>
      <c r="X7192" s="39">
        <v>0</v>
      </c>
      <c r="Y7192" s="39">
        <v>0</v>
      </c>
      <c r="Z7192" s="39">
        <v>9072000</v>
      </c>
      <c r="AA7192" s="39" t="s">
        <v>31</v>
      </c>
      <c r="AB7192" s="39" t="s">
        <v>31</v>
      </c>
      <c r="AC7192" s="39">
        <v>3024000</v>
      </c>
      <c r="AD7192" s="39">
        <v>9072000</v>
      </c>
      <c r="AE7192" s="39"/>
    </row>
    <row r="7193" spans="1:31" ht="12.75" x14ac:dyDescent="0.25">
      <c r="A7193" s="40" t="str">
        <f>IF(nota[[#This Row],[FAKTUR]]="","",ROW())</f>
        <v/>
      </c>
      <c r="B7193" s="40">
        <f>IF(nota[[#This Row],[NAMA BARANG]]="","",IF(nota[[#This Row],[ID]]="",B7192,nota[[#This Row],[ID]]))</f>
        <v>7191</v>
      </c>
      <c r="C7193" s="40" t="str">
        <f>IF(nota[[#This Row],[ID]]="",C7192,nota[[#This Row],[SUPPLIER]])</f>
        <v>DB STATIONERY</v>
      </c>
      <c r="D7193" s="41"/>
      <c r="E7193" s="42"/>
      <c r="F7193" s="42"/>
      <c r="G7193" s="42"/>
      <c r="H7193" s="42"/>
      <c r="I7193" s="41"/>
      <c r="J7193" s="42"/>
      <c r="K7193" s="42" t="s">
        <v>4986</v>
      </c>
      <c r="L7193" s="43">
        <v>3</v>
      </c>
      <c r="M7193" s="39">
        <v>360</v>
      </c>
      <c r="N7193" s="42" t="s">
        <v>511</v>
      </c>
      <c r="O7193" s="39">
        <v>13750</v>
      </c>
      <c r="P7193" s="39"/>
      <c r="Q7193" s="42" t="s">
        <v>700</v>
      </c>
      <c r="R7193" s="44"/>
      <c r="S7193" s="44"/>
      <c r="T7193" s="39"/>
      <c r="U7193" s="45"/>
      <c r="V7193" s="39">
        <v>4950000</v>
      </c>
      <c r="W7193" s="39">
        <v>0</v>
      </c>
      <c r="X7193" s="39">
        <v>0</v>
      </c>
      <c r="Y7193" s="39">
        <v>0</v>
      </c>
      <c r="Z7193" s="39">
        <v>4950000</v>
      </c>
      <c r="AA7193" s="39" t="s">
        <v>31</v>
      </c>
      <c r="AB7193" s="39" t="s">
        <v>31</v>
      </c>
      <c r="AC7193" s="39">
        <v>1650000</v>
      </c>
      <c r="AD7193" s="39">
        <v>4950000</v>
      </c>
      <c r="AE7193" s="39"/>
    </row>
    <row r="7194" spans="1:31" ht="12.75" x14ac:dyDescent="0.25">
      <c r="A7194" s="40" t="str">
        <f>IF(nota[[#This Row],[FAKTUR]]="","",ROW())</f>
        <v/>
      </c>
      <c r="B7194" s="40">
        <f>IF(nota[[#This Row],[NAMA BARANG]]="","",IF(nota[[#This Row],[ID]]="",B7193,nota[[#This Row],[ID]]))</f>
        <v>7191</v>
      </c>
      <c r="C7194" s="40" t="str">
        <f>IF(nota[[#This Row],[ID]]="",C7193,nota[[#This Row],[SUPPLIER]])</f>
        <v>DB STATIONERY</v>
      </c>
      <c r="D7194" s="41"/>
      <c r="E7194" s="42"/>
      <c r="F7194" s="42"/>
      <c r="G7194" s="42"/>
      <c r="H7194" s="42"/>
      <c r="I7194" s="41"/>
      <c r="J7194" s="42"/>
      <c r="K7194" s="42" t="s">
        <v>3495</v>
      </c>
      <c r="L7194" s="43">
        <v>1</v>
      </c>
      <c r="M7194" s="39">
        <v>96</v>
      </c>
      <c r="N7194" s="42" t="s">
        <v>192</v>
      </c>
      <c r="O7194" s="39">
        <v>29000</v>
      </c>
      <c r="P7194" s="39"/>
      <c r="Q7194" s="42" t="s">
        <v>3596</v>
      </c>
      <c r="R7194" s="44"/>
      <c r="S7194" s="44"/>
      <c r="T7194" s="39"/>
      <c r="U7194" s="45"/>
      <c r="V7194" s="39">
        <v>2784000</v>
      </c>
      <c r="W7194" s="39">
        <v>0</v>
      </c>
      <c r="X7194" s="39">
        <v>0</v>
      </c>
      <c r="Y7194" s="39">
        <v>0</v>
      </c>
      <c r="Z7194" s="39">
        <v>2784000</v>
      </c>
      <c r="AA7194" s="39" t="s">
        <v>31</v>
      </c>
      <c r="AB7194" s="39" t="s">
        <v>31</v>
      </c>
      <c r="AC7194" s="39">
        <v>2784000</v>
      </c>
      <c r="AD7194" s="39">
        <v>2784000</v>
      </c>
      <c r="AE7194" s="39"/>
    </row>
    <row r="7195" spans="1:31" ht="12.75" x14ac:dyDescent="0.25">
      <c r="A7195" s="40" t="str">
        <f>IF(nota[[#This Row],[FAKTUR]]="","",ROW())</f>
        <v/>
      </c>
      <c r="B7195" s="40">
        <f>IF(nota[[#This Row],[NAMA BARANG]]="","",IF(nota[[#This Row],[ID]]="",B7194,nota[[#This Row],[ID]]))</f>
        <v>7191</v>
      </c>
      <c r="C7195" s="40" t="str">
        <f>IF(nota[[#This Row],[ID]]="",C7194,nota[[#This Row],[SUPPLIER]])</f>
        <v>DB STATIONERY</v>
      </c>
      <c r="D7195" s="41"/>
      <c r="E7195" s="42"/>
      <c r="F7195" s="42"/>
      <c r="G7195" s="42"/>
      <c r="H7195" s="42"/>
      <c r="I7195" s="41"/>
      <c r="J7195" s="42"/>
      <c r="K7195" s="42" t="s">
        <v>5642</v>
      </c>
      <c r="L7195" s="43">
        <v>1</v>
      </c>
      <c r="M7195" s="39">
        <v>96</v>
      </c>
      <c r="N7195" s="42" t="s">
        <v>192</v>
      </c>
      <c r="O7195" s="39">
        <v>29000</v>
      </c>
      <c r="P7195" s="39"/>
      <c r="Q7195" s="42" t="s">
        <v>3596</v>
      </c>
      <c r="R7195" s="44"/>
      <c r="S7195" s="44"/>
      <c r="T7195" s="39"/>
      <c r="U7195" s="45"/>
      <c r="V7195" s="39">
        <v>2784000</v>
      </c>
      <c r="W7195" s="39">
        <v>0</v>
      </c>
      <c r="X7195" s="39">
        <v>0</v>
      </c>
      <c r="Y7195" s="39">
        <v>0</v>
      </c>
      <c r="Z7195" s="39">
        <v>2784000</v>
      </c>
      <c r="AA7195" s="39" t="s">
        <v>31</v>
      </c>
      <c r="AB7195" s="39" t="s">
        <v>31</v>
      </c>
      <c r="AC7195" s="39">
        <v>2784000</v>
      </c>
      <c r="AD7195" s="39">
        <v>2784000</v>
      </c>
      <c r="AE7195" s="39"/>
    </row>
    <row r="7196" spans="1:31" ht="12.75" x14ac:dyDescent="0.25">
      <c r="A7196" s="40" t="str">
        <f>IF(nota[[#This Row],[FAKTUR]]="","",ROW())</f>
        <v/>
      </c>
      <c r="B7196" s="40">
        <f>IF(nota[[#This Row],[NAMA BARANG]]="","",IF(nota[[#This Row],[ID]]="",B7195,nota[[#This Row],[ID]]))</f>
        <v>7191</v>
      </c>
      <c r="C7196" s="40" t="str">
        <f>IF(nota[[#This Row],[ID]]="",C7195,nota[[#This Row],[SUPPLIER]])</f>
        <v>DB STATIONERY</v>
      </c>
      <c r="D7196" s="41"/>
      <c r="E7196" s="42"/>
      <c r="F7196" s="42"/>
      <c r="G7196" s="42"/>
      <c r="H7196" s="42"/>
      <c r="I7196" s="41"/>
      <c r="J7196" s="42"/>
      <c r="K7196" s="42" t="s">
        <v>5643</v>
      </c>
      <c r="L7196" s="43">
        <v>1</v>
      </c>
      <c r="M7196" s="39">
        <v>96</v>
      </c>
      <c r="N7196" s="42" t="s">
        <v>192</v>
      </c>
      <c r="O7196" s="39">
        <v>29000</v>
      </c>
      <c r="P7196" s="39"/>
      <c r="Q7196" s="42" t="s">
        <v>3596</v>
      </c>
      <c r="R7196" s="44"/>
      <c r="S7196" s="44"/>
      <c r="T7196" s="39"/>
      <c r="U7196" s="45"/>
      <c r="V7196" s="39">
        <v>2784000</v>
      </c>
      <c r="W7196" s="39">
        <v>0</v>
      </c>
      <c r="X7196" s="39">
        <v>0</v>
      </c>
      <c r="Y7196" s="39">
        <v>0</v>
      </c>
      <c r="Z7196" s="39">
        <v>2784000</v>
      </c>
      <c r="AA7196" s="39">
        <v>0</v>
      </c>
      <c r="AB7196" s="39">
        <v>54774000</v>
      </c>
      <c r="AC7196" s="39">
        <v>2784000</v>
      </c>
      <c r="AD7196" s="39">
        <v>2784000</v>
      </c>
      <c r="AE7196" s="39"/>
    </row>
    <row r="7197" spans="1:31" ht="12.75" x14ac:dyDescent="0.25">
      <c r="A7197" s="22" t="str">
        <f>IF(nota[[#This Row],[FAKTUR]]="","",ROW())</f>
        <v/>
      </c>
      <c r="B7197" s="22" t="str">
        <f>IF(nota[[#This Row],[NAMA BARANG]]="","",IF(nota[[#This Row],[ID]]="",B7196,nota[[#This Row],[ID]]))</f>
        <v/>
      </c>
      <c r="C7197" s="22" t="str">
        <f>IF(nota[[#This Row],[ID]]="",C7196,nota[[#This Row],[SUPPLIER]])</f>
        <v>DB STATIONERY</v>
      </c>
      <c r="M7197" s="4"/>
      <c r="O7197" s="4"/>
      <c r="P7197" s="4"/>
      <c r="R7197" s="5"/>
      <c r="S7197" s="5"/>
      <c r="T7197" s="4"/>
      <c r="U7197" s="18"/>
      <c r="V7197" s="4" t="s">
        <v>31</v>
      </c>
      <c r="W7197" s="4" t="s">
        <v>31</v>
      </c>
      <c r="X7197" s="4" t="s">
        <v>31</v>
      </c>
      <c r="Y7197" s="4" t="s">
        <v>31</v>
      </c>
      <c r="Z7197" s="4" t="s">
        <v>31</v>
      </c>
      <c r="AA7197" s="4" t="s">
        <v>31</v>
      </c>
      <c r="AB7197" s="4" t="s">
        <v>31</v>
      </c>
      <c r="AC7197" s="4" t="s">
        <v>31</v>
      </c>
      <c r="AD7197" s="4" t="s">
        <v>31</v>
      </c>
      <c r="AE7197" s="4"/>
    </row>
    <row r="7198" spans="1:31" ht="12.75" x14ac:dyDescent="0.25">
      <c r="A7198" s="22">
        <f>IF(nota[[#This Row],[FAKTUR]]="","",ROW())</f>
        <v>7198</v>
      </c>
      <c r="B7198" s="22">
        <f>IF(nota[[#This Row],[NAMA BARANG]]="","",IF(nota[[#This Row],[ID]]="",B7197,nota[[#This Row],[ID]]))</f>
        <v>7198</v>
      </c>
      <c r="C7198" s="22" t="str">
        <f>IF(nota[[#This Row],[ID]]="",C7197,nota[[#This Row],[SUPPLIER]])</f>
        <v>TENAGA BARU</v>
      </c>
      <c r="E7198" s="1" t="s">
        <v>5644</v>
      </c>
      <c r="F7198" s="1" t="s">
        <v>28</v>
      </c>
      <c r="G7198" s="1" t="s">
        <v>5645</v>
      </c>
      <c r="I7198" s="2">
        <v>44866</v>
      </c>
      <c r="K7198" s="1" t="s">
        <v>5646</v>
      </c>
      <c r="L7198" s="3">
        <v>5</v>
      </c>
      <c r="M7198" s="4">
        <v>1920</v>
      </c>
      <c r="N7198" s="1" t="s">
        <v>511</v>
      </c>
      <c r="O7198" s="4">
        <v>4750</v>
      </c>
      <c r="P7198" s="4"/>
      <c r="Q7198" s="1" t="s">
        <v>5647</v>
      </c>
      <c r="R7198" s="5"/>
      <c r="S7198" s="5"/>
      <c r="T7198" s="4"/>
      <c r="U7198" s="18"/>
      <c r="V7198" s="4">
        <v>9120000</v>
      </c>
      <c r="W7198" s="4">
        <v>0</v>
      </c>
      <c r="X7198" s="4">
        <v>0</v>
      </c>
      <c r="Y7198" s="4">
        <v>0</v>
      </c>
      <c r="Z7198" s="4">
        <v>9120000</v>
      </c>
      <c r="AA7198" s="4">
        <v>0</v>
      </c>
      <c r="AB7198" s="4">
        <v>9120000</v>
      </c>
      <c r="AC7198" s="4">
        <v>1824000</v>
      </c>
      <c r="AD7198" s="4">
        <v>9120000</v>
      </c>
      <c r="AE7198" s="4"/>
    </row>
    <row r="7199" spans="1:31" ht="12.75" x14ac:dyDescent="0.25">
      <c r="A7199" s="22" t="str">
        <f>IF(nota[[#This Row],[FAKTUR]]="","",ROW())</f>
        <v/>
      </c>
      <c r="B7199" s="22" t="str">
        <f>IF(nota[[#This Row],[NAMA BARANG]]="","",IF(nota[[#This Row],[ID]]="",B7198,nota[[#This Row],[ID]]))</f>
        <v/>
      </c>
      <c r="C7199" s="22" t="str">
        <f>IF(nota[[#This Row],[ID]]="",C7198,nota[[#This Row],[SUPPLIER]])</f>
        <v>TENAGA BARU</v>
      </c>
      <c r="M7199" s="4"/>
      <c r="O7199" s="4"/>
      <c r="P7199" s="4"/>
      <c r="R7199" s="5"/>
      <c r="S7199" s="5"/>
      <c r="T7199" s="4"/>
      <c r="U7199" s="18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 ht="12.75" x14ac:dyDescent="0.25">
      <c r="A7200" s="22">
        <f>IF(nota[[#This Row],[FAKTUR]]="","",ROW())</f>
        <v>7200</v>
      </c>
      <c r="B7200" s="22">
        <f>IF(nota[[#This Row],[NAMA BARANG]]="","",IF(nota[[#This Row],[ID]]="",B7199,nota[[#This Row],[ID]]))</f>
        <v>7200</v>
      </c>
      <c r="C7200" s="22" t="str">
        <f>IF(nota[[#This Row],[ID]]="",C7199,nota[[#This Row],[SUPPLIER]])</f>
        <v>KENKO SINAR INDONESIA</v>
      </c>
      <c r="D7200" s="2">
        <v>44867</v>
      </c>
      <c r="E7200" s="1" t="s">
        <v>57</v>
      </c>
      <c r="F7200" s="1" t="s">
        <v>58</v>
      </c>
      <c r="G7200" s="1" t="s">
        <v>5704</v>
      </c>
      <c r="H7200" s="1" t="s">
        <v>5705</v>
      </c>
      <c r="I7200" s="2">
        <v>44867</v>
      </c>
      <c r="K7200" s="1" t="s">
        <v>5706</v>
      </c>
      <c r="L7200" s="3">
        <v>1</v>
      </c>
      <c r="M7200" s="4"/>
      <c r="O7200" s="4"/>
      <c r="P7200" s="4">
        <v>5616000</v>
      </c>
      <c r="Q7200" s="1" t="s">
        <v>3830</v>
      </c>
      <c r="R7200" s="5">
        <v>0.17</v>
      </c>
      <c r="S7200" s="5"/>
      <c r="T7200" s="4"/>
      <c r="U7200" s="18"/>
      <c r="V7200" s="4">
        <v>5616000</v>
      </c>
      <c r="W7200" s="4">
        <v>954720.00000000012</v>
      </c>
      <c r="X7200" s="4">
        <v>0</v>
      </c>
      <c r="Y7200" s="4">
        <v>954720.00000000012</v>
      </c>
      <c r="Z7200" s="4">
        <v>4661280</v>
      </c>
      <c r="AA7200" s="4" t="s">
        <v>31</v>
      </c>
      <c r="AB7200" s="4" t="s">
        <v>31</v>
      </c>
      <c r="AC7200" s="4">
        <v>5616000</v>
      </c>
      <c r="AD7200" s="4" t="s">
        <v>31</v>
      </c>
      <c r="AE7200" s="4"/>
    </row>
    <row r="7201" spans="1:31" ht="12.75" x14ac:dyDescent="0.25">
      <c r="A7201" s="22" t="str">
        <f>IF(nota[[#This Row],[FAKTUR]]="","",ROW())</f>
        <v/>
      </c>
      <c r="B7201" s="22">
        <f>IF(nota[[#This Row],[NAMA BARANG]]="","",IF(nota[[#This Row],[ID]]="",B7200,nota[[#This Row],[ID]]))</f>
        <v>7200</v>
      </c>
      <c r="C7201" s="22" t="str">
        <f>IF(nota[[#This Row],[ID]]="",C7200,nota[[#This Row],[SUPPLIER]])</f>
        <v>KENKO SINAR INDONESIA</v>
      </c>
      <c r="K7201" s="1" t="s">
        <v>1009</v>
      </c>
      <c r="L7201" s="3">
        <v>1</v>
      </c>
      <c r="M7201" s="4"/>
      <c r="O7201" s="4"/>
      <c r="P7201" s="4">
        <v>3801600</v>
      </c>
      <c r="Q7201" s="1" t="s">
        <v>4195</v>
      </c>
      <c r="R7201" s="5">
        <v>0.17</v>
      </c>
      <c r="S7201" s="5"/>
      <c r="T7201" s="4"/>
      <c r="U7201" s="18"/>
      <c r="V7201" s="4">
        <v>3801600</v>
      </c>
      <c r="W7201" s="4">
        <v>646272</v>
      </c>
      <c r="X7201" s="4">
        <v>0</v>
      </c>
      <c r="Y7201" s="4">
        <v>646272</v>
      </c>
      <c r="Z7201" s="4">
        <v>3155328</v>
      </c>
      <c r="AA7201" s="4" t="s">
        <v>31</v>
      </c>
      <c r="AB7201" s="4" t="s">
        <v>31</v>
      </c>
      <c r="AC7201" s="4">
        <v>3801600</v>
      </c>
      <c r="AD7201" s="4" t="s">
        <v>31</v>
      </c>
      <c r="AE7201" s="4"/>
    </row>
    <row r="7202" spans="1:31" ht="12.75" x14ac:dyDescent="0.25">
      <c r="A7202" s="22" t="str">
        <f>IF(nota[[#This Row],[FAKTUR]]="","",ROW())</f>
        <v/>
      </c>
      <c r="B7202" s="22">
        <f>IF(nota[[#This Row],[NAMA BARANG]]="","",IF(nota[[#This Row],[ID]]="",B7201,nota[[#This Row],[ID]]))</f>
        <v>7200</v>
      </c>
      <c r="C7202" s="22" t="str">
        <f>IF(nota[[#This Row],[ID]]="",C7201,nota[[#This Row],[SUPPLIER]])</f>
        <v>KENKO SINAR INDONESIA</v>
      </c>
      <c r="K7202" s="1" t="s">
        <v>5124</v>
      </c>
      <c r="L7202" s="3">
        <v>1</v>
      </c>
      <c r="M7202" s="4"/>
      <c r="O7202" s="4"/>
      <c r="P7202" s="4">
        <v>2980800</v>
      </c>
      <c r="Q7202" s="1" t="s">
        <v>3903</v>
      </c>
      <c r="R7202" s="5">
        <v>0.17</v>
      </c>
      <c r="S7202" s="5"/>
      <c r="T7202" s="4"/>
      <c r="U7202" s="18"/>
      <c r="V7202" s="4">
        <v>2980800</v>
      </c>
      <c r="W7202" s="4">
        <v>506736.00000000006</v>
      </c>
      <c r="X7202" s="4">
        <v>0</v>
      </c>
      <c r="Y7202" s="4">
        <v>506736.00000000006</v>
      </c>
      <c r="Z7202" s="4">
        <v>2474064</v>
      </c>
      <c r="AA7202" s="4" t="s">
        <v>31</v>
      </c>
      <c r="AB7202" s="4" t="s">
        <v>31</v>
      </c>
      <c r="AC7202" s="4">
        <v>2980800</v>
      </c>
      <c r="AD7202" s="4" t="s">
        <v>31</v>
      </c>
      <c r="AE7202" s="4"/>
    </row>
    <row r="7203" spans="1:31" ht="12.75" x14ac:dyDescent="0.25">
      <c r="A7203" s="22" t="str">
        <f>IF(nota[[#This Row],[FAKTUR]]="","",ROW())</f>
        <v/>
      </c>
      <c r="B7203" s="22">
        <f>IF(nota[[#This Row],[NAMA BARANG]]="","",IF(nota[[#This Row],[ID]]="",B7202,nota[[#This Row],[ID]]))</f>
        <v>7200</v>
      </c>
      <c r="C7203" s="22" t="str">
        <f>IF(nota[[#This Row],[ID]]="",C7202,nota[[#This Row],[SUPPLIER]])</f>
        <v>KENKO SINAR INDONESIA</v>
      </c>
      <c r="K7203" s="1" t="s">
        <v>5707</v>
      </c>
      <c r="L7203" s="3">
        <v>1</v>
      </c>
      <c r="M7203" s="4"/>
      <c r="O7203" s="4"/>
      <c r="P7203" s="4">
        <v>2448000</v>
      </c>
      <c r="Q7203" s="1" t="s">
        <v>3889</v>
      </c>
      <c r="R7203" s="5">
        <v>0.17</v>
      </c>
      <c r="S7203" s="5"/>
      <c r="T7203" s="4"/>
      <c r="U7203" s="18"/>
      <c r="V7203" s="4">
        <v>2448000</v>
      </c>
      <c r="W7203" s="4">
        <v>416160.00000000006</v>
      </c>
      <c r="X7203" s="4">
        <v>0</v>
      </c>
      <c r="Y7203" s="4">
        <v>416160.00000000006</v>
      </c>
      <c r="Z7203" s="4">
        <v>2031840</v>
      </c>
      <c r="AA7203" s="4">
        <v>2523888</v>
      </c>
      <c r="AB7203" s="4">
        <v>12322512</v>
      </c>
      <c r="AC7203" s="4">
        <v>2448000</v>
      </c>
      <c r="AD7203" s="4" t="s">
        <v>31</v>
      </c>
      <c r="AE7203" s="4"/>
    </row>
    <row r="7204" spans="1:31" ht="12.75" x14ac:dyDescent="0.25">
      <c r="A7204" s="22" t="str">
        <f>IF(nota[[#This Row],[FAKTUR]]="","",ROW())</f>
        <v/>
      </c>
      <c r="B7204" s="22" t="str">
        <f>IF(nota[[#This Row],[NAMA BARANG]]="","",IF(nota[[#This Row],[ID]]="",B7203,nota[[#This Row],[ID]]))</f>
        <v/>
      </c>
      <c r="C7204" s="22" t="str">
        <f>IF(nota[[#This Row],[ID]]="",C7203,nota[[#This Row],[SUPPLIER]])</f>
        <v>KENKO SINAR INDONESIA</v>
      </c>
      <c r="M7204" s="4"/>
      <c r="O7204" s="4"/>
      <c r="P7204" s="4"/>
      <c r="R7204" s="5"/>
      <c r="S7204" s="5"/>
      <c r="T7204" s="4"/>
      <c r="U7204" s="18"/>
      <c r="V7204" s="4" t="s">
        <v>31</v>
      </c>
      <c r="W7204" s="4" t="s">
        <v>31</v>
      </c>
      <c r="X7204" s="4" t="s">
        <v>31</v>
      </c>
      <c r="Y7204" s="4" t="s">
        <v>31</v>
      </c>
      <c r="Z7204" s="4" t="s">
        <v>31</v>
      </c>
      <c r="AA7204" s="4" t="s">
        <v>31</v>
      </c>
      <c r="AB7204" s="4" t="s">
        <v>31</v>
      </c>
      <c r="AC7204" s="4" t="s">
        <v>31</v>
      </c>
      <c r="AD7204" s="4" t="s">
        <v>31</v>
      </c>
      <c r="AE7204" s="4"/>
    </row>
    <row r="7205" spans="1:31" ht="12.75" x14ac:dyDescent="0.25">
      <c r="A7205" s="22">
        <f>IF(nota[[#This Row],[FAKTUR]]="","",ROW())</f>
        <v>7205</v>
      </c>
      <c r="B7205" s="22">
        <f>IF(nota[[#This Row],[NAMA BARANG]]="","",IF(nota[[#This Row],[ID]]="",B7204,nota[[#This Row],[ID]]))</f>
        <v>7205</v>
      </c>
      <c r="C7205" s="22" t="str">
        <f>IF(nota[[#This Row],[ID]]="",C7204,nota[[#This Row],[SUPPLIER]])</f>
        <v>KENKO SINAR INDONESIA</v>
      </c>
      <c r="E7205" s="1" t="s">
        <v>57</v>
      </c>
      <c r="F7205" s="1" t="s">
        <v>58</v>
      </c>
      <c r="G7205" s="1" t="s">
        <v>5708</v>
      </c>
      <c r="H7205" s="1" t="s">
        <v>5709</v>
      </c>
      <c r="I7205" s="2">
        <v>44867</v>
      </c>
      <c r="K7205" s="1" t="s">
        <v>1031</v>
      </c>
      <c r="L7205" s="3">
        <v>3</v>
      </c>
      <c r="M7205" s="4"/>
      <c r="O7205" s="4"/>
      <c r="P7205" s="4">
        <v>2980800</v>
      </c>
      <c r="Q7205" s="1" t="s">
        <v>3956</v>
      </c>
      <c r="R7205" s="5">
        <v>0.17</v>
      </c>
      <c r="S7205" s="5"/>
      <c r="T7205" s="4"/>
      <c r="U7205" s="18"/>
      <c r="V7205" s="4">
        <v>8942400</v>
      </c>
      <c r="W7205" s="4">
        <v>1520208</v>
      </c>
      <c r="X7205" s="4">
        <v>0</v>
      </c>
      <c r="Y7205" s="4">
        <v>1520208</v>
      </c>
      <c r="Z7205" s="4">
        <v>7422192</v>
      </c>
      <c r="AA7205" s="4" t="s">
        <v>31</v>
      </c>
      <c r="AB7205" s="4" t="s">
        <v>31</v>
      </c>
      <c r="AC7205" s="4">
        <v>2980800</v>
      </c>
      <c r="AD7205" s="4" t="s">
        <v>31</v>
      </c>
      <c r="AE7205" s="4"/>
    </row>
    <row r="7206" spans="1:31" ht="12.75" x14ac:dyDescent="0.25">
      <c r="A7206" s="22" t="str">
        <f>IF(nota[[#This Row],[FAKTUR]]="","",ROW())</f>
        <v/>
      </c>
      <c r="B7206" s="22">
        <f>IF(nota[[#This Row],[NAMA BARANG]]="","",IF(nota[[#This Row],[ID]]="",B7205,nota[[#This Row],[ID]]))</f>
        <v>7205</v>
      </c>
      <c r="C7206" s="22" t="str">
        <f>IF(nota[[#This Row],[ID]]="",C7205,nota[[#This Row],[SUPPLIER]])</f>
        <v>KENKO SINAR INDONESIA</v>
      </c>
      <c r="K7206" s="1" t="s">
        <v>2867</v>
      </c>
      <c r="L7206" s="3">
        <v>1</v>
      </c>
      <c r="M7206" s="4"/>
      <c r="O7206" s="4"/>
      <c r="P7206" s="4">
        <v>1560000</v>
      </c>
      <c r="Q7206" s="1" t="s">
        <v>3893</v>
      </c>
      <c r="R7206" s="5">
        <v>0.17</v>
      </c>
      <c r="S7206" s="5"/>
      <c r="T7206" s="4"/>
      <c r="U7206" s="18"/>
      <c r="V7206" s="4">
        <v>1560000</v>
      </c>
      <c r="W7206" s="4">
        <v>265200</v>
      </c>
      <c r="X7206" s="4">
        <v>0</v>
      </c>
      <c r="Y7206" s="4">
        <v>265200</v>
      </c>
      <c r="Z7206" s="4">
        <v>1294800</v>
      </c>
      <c r="AA7206" s="4" t="s">
        <v>31</v>
      </c>
      <c r="AB7206" s="4" t="s">
        <v>31</v>
      </c>
      <c r="AC7206" s="4">
        <v>1560000</v>
      </c>
      <c r="AD7206" s="4" t="s">
        <v>31</v>
      </c>
      <c r="AE7206" s="4"/>
    </row>
    <row r="7207" spans="1:31" ht="12.75" x14ac:dyDescent="0.25">
      <c r="A7207" s="22" t="str">
        <f>IF(nota[[#This Row],[FAKTUR]]="","",ROW())</f>
        <v/>
      </c>
      <c r="B7207" s="22">
        <f>IF(nota[[#This Row],[NAMA BARANG]]="","",IF(nota[[#This Row],[ID]]="",B7206,nota[[#This Row],[ID]]))</f>
        <v>7205</v>
      </c>
      <c r="C7207" s="22" t="str">
        <f>IF(nota[[#This Row],[ID]]="",C7206,nota[[#This Row],[SUPPLIER]])</f>
        <v>KENKO SINAR INDONESIA</v>
      </c>
      <c r="K7207" s="1" t="s">
        <v>2585</v>
      </c>
      <c r="L7207" s="3">
        <v>1</v>
      </c>
      <c r="M7207" s="4"/>
      <c r="O7207" s="4"/>
      <c r="P7207" s="4">
        <v>2280000</v>
      </c>
      <c r="Q7207" s="1" t="s">
        <v>3893</v>
      </c>
      <c r="R7207" s="5">
        <v>0.17</v>
      </c>
      <c r="S7207" s="5"/>
      <c r="T7207" s="4"/>
      <c r="U7207" s="18"/>
      <c r="V7207" s="4">
        <v>2280000</v>
      </c>
      <c r="W7207" s="4">
        <v>387600</v>
      </c>
      <c r="X7207" s="4">
        <v>0</v>
      </c>
      <c r="Y7207" s="4">
        <v>387600</v>
      </c>
      <c r="Z7207" s="4">
        <v>1892400</v>
      </c>
      <c r="AA7207" s="4" t="s">
        <v>31</v>
      </c>
      <c r="AB7207" s="4" t="s">
        <v>31</v>
      </c>
      <c r="AC7207" s="4">
        <v>2280000</v>
      </c>
      <c r="AD7207" s="4" t="s">
        <v>31</v>
      </c>
      <c r="AE7207" s="4"/>
    </row>
    <row r="7208" spans="1:31" ht="12.75" x14ac:dyDescent="0.25">
      <c r="A7208" s="22" t="str">
        <f>IF(nota[[#This Row],[FAKTUR]]="","",ROW())</f>
        <v/>
      </c>
      <c r="B7208" s="22">
        <f>IF(nota[[#This Row],[NAMA BARANG]]="","",IF(nota[[#This Row],[ID]]="",B7207,nota[[#This Row],[ID]]))</f>
        <v>7205</v>
      </c>
      <c r="C7208" s="22" t="str">
        <f>IF(nota[[#This Row],[ID]]="",C7207,nota[[#This Row],[SUPPLIER]])</f>
        <v>KENKO SINAR INDONESIA</v>
      </c>
      <c r="K7208" s="1" t="s">
        <v>85</v>
      </c>
      <c r="L7208" s="3">
        <v>5</v>
      </c>
      <c r="M7208" s="4"/>
      <c r="O7208" s="4"/>
      <c r="P7208" s="4">
        <v>1954800</v>
      </c>
      <c r="Q7208" s="1" t="s">
        <v>3833</v>
      </c>
      <c r="R7208" s="5">
        <v>0.17</v>
      </c>
      <c r="S7208" s="5"/>
      <c r="T7208" s="4"/>
      <c r="U7208" s="18"/>
      <c r="V7208" s="4">
        <v>9774000</v>
      </c>
      <c r="W7208" s="4">
        <v>1661580.0000000002</v>
      </c>
      <c r="X7208" s="4">
        <v>0</v>
      </c>
      <c r="Y7208" s="4">
        <v>1661580.0000000002</v>
      </c>
      <c r="Z7208" s="4">
        <v>8112420</v>
      </c>
      <c r="AA7208" s="4" t="s">
        <v>31</v>
      </c>
      <c r="AB7208" s="4" t="s">
        <v>31</v>
      </c>
      <c r="AC7208" s="4">
        <v>1954800</v>
      </c>
      <c r="AD7208" s="4" t="s">
        <v>31</v>
      </c>
      <c r="AE7208" s="4"/>
    </row>
    <row r="7209" spans="1:31" ht="12.75" x14ac:dyDescent="0.25">
      <c r="A7209" s="22" t="str">
        <f>IF(nota[[#This Row],[FAKTUR]]="","",ROW())</f>
        <v/>
      </c>
      <c r="B7209" s="22">
        <f>IF(nota[[#This Row],[NAMA BARANG]]="","",IF(nota[[#This Row],[ID]]="",B7208,nota[[#This Row],[ID]]))</f>
        <v>7205</v>
      </c>
      <c r="C7209" s="22" t="str">
        <f>IF(nota[[#This Row],[ID]]="",C7208,nota[[#This Row],[SUPPLIER]])</f>
        <v>KENKO SINAR INDONESIA</v>
      </c>
      <c r="K7209" s="1" t="s">
        <v>96</v>
      </c>
      <c r="L7209" s="3">
        <v>1</v>
      </c>
      <c r="M7209" s="4"/>
      <c r="O7209" s="4"/>
      <c r="P7209" s="4">
        <v>1200000</v>
      </c>
      <c r="Q7209" s="1" t="s">
        <v>3745</v>
      </c>
      <c r="R7209" s="5">
        <v>0.17</v>
      </c>
      <c r="S7209" s="5"/>
      <c r="T7209" s="4"/>
      <c r="U7209" s="18"/>
      <c r="V7209" s="4">
        <v>1200000</v>
      </c>
      <c r="W7209" s="4">
        <v>204000.00000000003</v>
      </c>
      <c r="X7209" s="4">
        <v>0</v>
      </c>
      <c r="Y7209" s="4">
        <v>204000.00000000003</v>
      </c>
      <c r="Z7209" s="4">
        <v>996000</v>
      </c>
      <c r="AA7209" s="4" t="s">
        <v>31</v>
      </c>
      <c r="AB7209" s="4" t="s">
        <v>31</v>
      </c>
      <c r="AC7209" s="4">
        <v>1200000</v>
      </c>
      <c r="AD7209" s="4" t="s">
        <v>31</v>
      </c>
      <c r="AE7209" s="4"/>
    </row>
    <row r="7210" spans="1:31" ht="12.75" x14ac:dyDescent="0.25">
      <c r="A7210" s="22" t="str">
        <f>IF(nota[[#This Row],[FAKTUR]]="","",ROW())</f>
        <v/>
      </c>
      <c r="B7210" s="22">
        <f>IF(nota[[#This Row],[NAMA BARANG]]="","",IF(nota[[#This Row],[ID]]="",B7209,nota[[#This Row],[ID]]))</f>
        <v>7205</v>
      </c>
      <c r="C7210" s="22" t="str">
        <f>IF(nota[[#This Row],[ID]]="",C7209,nota[[#This Row],[SUPPLIER]])</f>
        <v>KENKO SINAR INDONESIA</v>
      </c>
      <c r="K7210" s="1" t="s">
        <v>99</v>
      </c>
      <c r="L7210" s="3">
        <v>1</v>
      </c>
      <c r="M7210" s="4"/>
      <c r="O7210" s="4"/>
      <c r="P7210" s="4">
        <v>900000</v>
      </c>
      <c r="Q7210" s="1" t="s">
        <v>3746</v>
      </c>
      <c r="R7210" s="5">
        <v>0.17</v>
      </c>
      <c r="S7210" s="5"/>
      <c r="T7210" s="4"/>
      <c r="U7210" s="18"/>
      <c r="V7210" s="4">
        <v>900000</v>
      </c>
      <c r="W7210" s="4">
        <v>153000</v>
      </c>
      <c r="X7210" s="4">
        <v>0</v>
      </c>
      <c r="Y7210" s="4">
        <v>153000</v>
      </c>
      <c r="Z7210" s="4">
        <v>747000</v>
      </c>
      <c r="AA7210" s="4">
        <v>4191588</v>
      </c>
      <c r="AB7210" s="4">
        <v>20464812</v>
      </c>
      <c r="AC7210" s="4">
        <v>900000</v>
      </c>
      <c r="AD7210" s="4" t="s">
        <v>31</v>
      </c>
      <c r="AE7210" s="4"/>
    </row>
    <row r="7211" spans="1:31" ht="12.75" x14ac:dyDescent="0.25">
      <c r="A7211" s="22" t="str">
        <f>IF(nota[[#This Row],[FAKTUR]]="","",ROW())</f>
        <v/>
      </c>
      <c r="B7211" s="22" t="str">
        <f>IF(nota[[#This Row],[NAMA BARANG]]="","",IF(nota[[#This Row],[ID]]="",B7210,nota[[#This Row],[ID]]))</f>
        <v/>
      </c>
      <c r="C7211" s="22" t="str">
        <f>IF(nota[[#This Row],[ID]]="",C7210,nota[[#This Row],[SUPPLIER]])</f>
        <v>KENKO SINAR INDONESIA</v>
      </c>
      <c r="M7211" s="4"/>
      <c r="O7211" s="4"/>
      <c r="P7211" s="4"/>
      <c r="R7211" s="5"/>
      <c r="S7211" s="5"/>
      <c r="T7211" s="4"/>
      <c r="U7211" s="18"/>
      <c r="V7211" s="4" t="s">
        <v>31</v>
      </c>
      <c r="W7211" s="4" t="s">
        <v>31</v>
      </c>
      <c r="X7211" s="4" t="s">
        <v>31</v>
      </c>
      <c r="Y7211" s="4" t="s">
        <v>31</v>
      </c>
      <c r="Z7211" s="4" t="s">
        <v>31</v>
      </c>
      <c r="AA7211" s="4" t="s">
        <v>31</v>
      </c>
      <c r="AB7211" s="4" t="s">
        <v>31</v>
      </c>
      <c r="AC7211" s="4" t="s">
        <v>31</v>
      </c>
      <c r="AD7211" s="4" t="s">
        <v>31</v>
      </c>
      <c r="AE7211" s="4"/>
    </row>
    <row r="7212" spans="1:31" ht="12.75" x14ac:dyDescent="0.25">
      <c r="A7212" s="22">
        <f>IF(nota[[#This Row],[FAKTUR]]="","",ROW())</f>
        <v>7212</v>
      </c>
      <c r="B7212" s="22">
        <f>IF(nota[[#This Row],[NAMA BARANG]]="","",IF(nota[[#This Row],[ID]]="",B7211,nota[[#This Row],[ID]]))</f>
        <v>7212</v>
      </c>
      <c r="C7212" s="22" t="str">
        <f>IF(nota[[#This Row],[ID]]="",C7211,nota[[#This Row],[SUPPLIER]])</f>
        <v>BINTANG SAUDARA</v>
      </c>
      <c r="E7212" s="1" t="s">
        <v>196</v>
      </c>
      <c r="F7212" s="1" t="s">
        <v>28</v>
      </c>
      <c r="G7212" s="1" t="s">
        <v>5710</v>
      </c>
      <c r="I7212" s="2">
        <v>44866</v>
      </c>
      <c r="K7212" s="1" t="s">
        <v>5711</v>
      </c>
      <c r="L7212" s="3">
        <v>1</v>
      </c>
      <c r="M7212" s="4">
        <v>120</v>
      </c>
      <c r="N7212" s="1" t="s">
        <v>511</v>
      </c>
      <c r="O7212" s="4">
        <v>23800</v>
      </c>
      <c r="P7212" s="4"/>
      <c r="R7212" s="5"/>
      <c r="S7212" s="5"/>
      <c r="T7212" s="4"/>
      <c r="U7212" s="18"/>
      <c r="V7212" s="4">
        <v>2856000</v>
      </c>
      <c r="W7212" s="4">
        <v>0</v>
      </c>
      <c r="X7212" s="4">
        <v>0</v>
      </c>
      <c r="Y7212" s="4">
        <v>0</v>
      </c>
      <c r="Z7212" s="4">
        <v>2856000</v>
      </c>
      <c r="AA7212" s="4">
        <v>0</v>
      </c>
      <c r="AB7212" s="4">
        <v>2856000</v>
      </c>
      <c r="AC7212" s="4">
        <v>2856000</v>
      </c>
      <c r="AD7212" s="4">
        <v>2856000</v>
      </c>
      <c r="AE7212" s="4"/>
    </row>
    <row r="7213" spans="1:31" ht="12.75" x14ac:dyDescent="0.25">
      <c r="A7213" s="22" t="str">
        <f>IF(nota[[#This Row],[FAKTUR]]="","",ROW())</f>
        <v/>
      </c>
      <c r="B7213" s="22" t="str">
        <f>IF(nota[[#This Row],[NAMA BARANG]]="","",IF(nota[[#This Row],[ID]]="",B7212,nota[[#This Row],[ID]]))</f>
        <v/>
      </c>
      <c r="C7213" s="22" t="str">
        <f>IF(nota[[#This Row],[ID]]="",C7212,nota[[#This Row],[SUPPLIER]])</f>
        <v>BINTANG SAUDARA</v>
      </c>
      <c r="M7213" s="4"/>
      <c r="O7213" s="4"/>
      <c r="P7213" s="4"/>
      <c r="R7213" s="5"/>
      <c r="S7213" s="5"/>
      <c r="T7213" s="4"/>
      <c r="U7213" s="18"/>
      <c r="V7213" s="4" t="s">
        <v>31</v>
      </c>
      <c r="W7213" s="4" t="s">
        <v>31</v>
      </c>
      <c r="X7213" s="4" t="s">
        <v>31</v>
      </c>
      <c r="Y7213" s="4" t="s">
        <v>31</v>
      </c>
      <c r="Z7213" s="4" t="s">
        <v>31</v>
      </c>
      <c r="AA7213" s="4" t="s">
        <v>31</v>
      </c>
      <c r="AB7213" s="4" t="s">
        <v>31</v>
      </c>
      <c r="AC7213" s="4" t="s">
        <v>31</v>
      </c>
      <c r="AD7213" s="4" t="s">
        <v>31</v>
      </c>
      <c r="AE7213" s="4"/>
    </row>
    <row r="7214" spans="1:31" ht="12.75" x14ac:dyDescent="0.25">
      <c r="A7214" s="22">
        <f>IF(nota[[#This Row],[FAKTUR]]="","",ROW())</f>
        <v>7214</v>
      </c>
      <c r="B7214" s="22">
        <f>IF(nota[[#This Row],[NAMA BARANG]]="","",IF(nota[[#This Row],[ID]]="",B7213,nota[[#This Row],[ID]]))</f>
        <v>7214</v>
      </c>
      <c r="C7214" s="22" t="str">
        <f>IF(nota[[#This Row],[ID]]="",C7213,nota[[#This Row],[SUPPLIER]])</f>
        <v>GLORY</v>
      </c>
      <c r="E7214" s="1" t="s">
        <v>4727</v>
      </c>
      <c r="F7214" s="1" t="s">
        <v>28</v>
      </c>
      <c r="G7214" s="1" t="s">
        <v>5712</v>
      </c>
      <c r="I7214" s="2">
        <v>44869</v>
      </c>
      <c r="K7214" s="1" t="s">
        <v>1122</v>
      </c>
      <c r="M7214" s="4">
        <v>120</v>
      </c>
      <c r="N7214" s="1" t="s">
        <v>511</v>
      </c>
      <c r="O7214" s="4">
        <v>12800</v>
      </c>
      <c r="P7214" s="4"/>
      <c r="R7214" s="5"/>
      <c r="S7214" s="5"/>
      <c r="T7214" s="4">
        <v>64000</v>
      </c>
      <c r="U7214" s="18"/>
      <c r="V7214" s="4">
        <v>1536000</v>
      </c>
      <c r="W7214" s="4">
        <v>0</v>
      </c>
      <c r="X7214" s="4">
        <v>0</v>
      </c>
      <c r="Y7214" s="4">
        <v>0</v>
      </c>
      <c r="Z7214" s="4">
        <v>1536000</v>
      </c>
      <c r="AA7214" s="4">
        <v>64000</v>
      </c>
      <c r="AB7214" s="4">
        <v>1472000</v>
      </c>
      <c r="AC7214" s="4">
        <v>1536000</v>
      </c>
      <c r="AD7214" s="4">
        <v>1536000</v>
      </c>
      <c r="AE7214" s="4"/>
    </row>
    <row r="7215" spans="1:31" ht="12.75" x14ac:dyDescent="0.25">
      <c r="A7215" s="22" t="str">
        <f>IF(nota[[#This Row],[FAKTUR]]="","",ROW())</f>
        <v/>
      </c>
      <c r="B7215" s="22" t="str">
        <f>IF(nota[[#This Row],[NAMA BARANG]]="","",IF(nota[[#This Row],[ID]]="",B7214,nota[[#This Row],[ID]]))</f>
        <v/>
      </c>
      <c r="C7215" s="22" t="str">
        <f>IF(nota[[#This Row],[ID]]="",C7214,nota[[#This Row],[SUPPLIER]])</f>
        <v>GLORY</v>
      </c>
      <c r="M7215" s="4"/>
      <c r="O7215" s="4"/>
      <c r="P7215" s="4"/>
      <c r="R7215" s="5"/>
      <c r="S7215" s="5"/>
      <c r="T7215" s="4"/>
      <c r="U7215" s="18"/>
      <c r="V7215" s="4" t="s">
        <v>31</v>
      </c>
      <c r="W7215" s="4" t="s">
        <v>31</v>
      </c>
      <c r="X7215" s="4" t="s">
        <v>31</v>
      </c>
      <c r="Y7215" s="4" t="s">
        <v>31</v>
      </c>
      <c r="Z7215" s="4" t="s">
        <v>31</v>
      </c>
      <c r="AA7215" s="4" t="s">
        <v>31</v>
      </c>
      <c r="AB7215" s="4" t="s">
        <v>31</v>
      </c>
      <c r="AC7215" s="4" t="s">
        <v>31</v>
      </c>
      <c r="AD7215" s="4" t="s">
        <v>31</v>
      </c>
      <c r="AE7215" s="4"/>
    </row>
    <row r="7216" spans="1:31" ht="12.75" x14ac:dyDescent="0.25">
      <c r="A7216" s="22">
        <f>IF(nota[[#This Row],[FAKTUR]]="","",ROW())</f>
        <v>7216</v>
      </c>
      <c r="B7216" s="22">
        <f>IF(nota[[#This Row],[NAMA BARANG]]="","",IF(nota[[#This Row],[ID]]="",B7215,nota[[#This Row],[ID]]))</f>
        <v>7216</v>
      </c>
      <c r="C7216" s="22" t="str">
        <f>IF(nota[[#This Row],[ID]]="",C7215,nota[[#This Row],[SUPPLIER]])</f>
        <v>HANSA</v>
      </c>
      <c r="E7216" s="1" t="s">
        <v>189</v>
      </c>
      <c r="F7216" s="1" t="s">
        <v>28</v>
      </c>
      <c r="G7216" s="1" t="s">
        <v>5713</v>
      </c>
      <c r="I7216" s="2">
        <v>44869</v>
      </c>
      <c r="K7216" s="1" t="s">
        <v>836</v>
      </c>
      <c r="L7216" s="3">
        <v>1</v>
      </c>
      <c r="M7216" s="4">
        <v>480</v>
      </c>
      <c r="N7216" s="1" t="s">
        <v>511</v>
      </c>
      <c r="O7216" s="4">
        <v>1450</v>
      </c>
      <c r="P7216" s="4"/>
      <c r="Q7216" s="1" t="s">
        <v>3819</v>
      </c>
      <c r="R7216" s="5"/>
      <c r="S7216" s="5"/>
      <c r="T7216" s="4"/>
      <c r="U7216" s="18"/>
      <c r="V7216" s="4">
        <v>696000</v>
      </c>
      <c r="W7216" s="4">
        <v>0</v>
      </c>
      <c r="X7216" s="4">
        <v>0</v>
      </c>
      <c r="Y7216" s="4">
        <v>0</v>
      </c>
      <c r="Z7216" s="4">
        <v>696000</v>
      </c>
      <c r="AA7216" s="4" t="s">
        <v>31</v>
      </c>
      <c r="AB7216" s="4" t="s">
        <v>31</v>
      </c>
      <c r="AC7216" s="4">
        <v>696000</v>
      </c>
      <c r="AD7216" s="4">
        <v>696000</v>
      </c>
      <c r="AE7216" s="4"/>
    </row>
    <row r="7217" spans="1:31" ht="12.75" x14ac:dyDescent="0.25">
      <c r="A7217" s="22" t="str">
        <f>IF(nota[[#This Row],[FAKTUR]]="","",ROW())</f>
        <v/>
      </c>
      <c r="B7217" s="22">
        <f>IF(nota[[#This Row],[NAMA BARANG]]="","",IF(nota[[#This Row],[ID]]="",B7216,nota[[#This Row],[ID]]))</f>
        <v>7216</v>
      </c>
      <c r="C7217" s="22" t="str">
        <f>IF(nota[[#This Row],[ID]]="",C7216,nota[[#This Row],[SUPPLIER]])</f>
        <v>HANSA</v>
      </c>
      <c r="K7217" s="1" t="s">
        <v>834</v>
      </c>
      <c r="L7217" s="3">
        <v>1</v>
      </c>
      <c r="M7217" s="4">
        <v>210</v>
      </c>
      <c r="N7217" s="1" t="s">
        <v>511</v>
      </c>
      <c r="O7217" s="4">
        <v>4100</v>
      </c>
      <c r="P7217" s="4"/>
      <c r="Q7217" s="1" t="s">
        <v>3820</v>
      </c>
      <c r="R7217" s="5"/>
      <c r="S7217" s="5"/>
      <c r="T7217" s="4"/>
      <c r="U7217" s="18"/>
      <c r="V7217" s="4">
        <v>861000</v>
      </c>
      <c r="W7217" s="4">
        <v>0</v>
      </c>
      <c r="X7217" s="4">
        <v>0</v>
      </c>
      <c r="Y7217" s="4">
        <v>0</v>
      </c>
      <c r="Z7217" s="4">
        <v>861000</v>
      </c>
      <c r="AA7217" s="4" t="s">
        <v>31</v>
      </c>
      <c r="AB7217" s="4" t="s">
        <v>31</v>
      </c>
      <c r="AC7217" s="4">
        <v>861000</v>
      </c>
      <c r="AD7217" s="4">
        <v>861000</v>
      </c>
      <c r="AE7217" s="4"/>
    </row>
    <row r="7218" spans="1:31" ht="12.75" x14ac:dyDescent="0.25">
      <c r="A7218" s="22" t="str">
        <f>IF(nota[[#This Row],[FAKTUR]]="","",ROW())</f>
        <v/>
      </c>
      <c r="B7218" s="22">
        <f>IF(nota[[#This Row],[NAMA BARANG]]="","",IF(nota[[#This Row],[ID]]="",B7217,nota[[#This Row],[ID]]))</f>
        <v>7216</v>
      </c>
      <c r="C7218" s="22" t="str">
        <f>IF(nota[[#This Row],[ID]]="",C7217,nota[[#This Row],[SUPPLIER]])</f>
        <v>HANSA</v>
      </c>
      <c r="K7218" s="1" t="s">
        <v>833</v>
      </c>
      <c r="L7218" s="3">
        <v>1</v>
      </c>
      <c r="M7218" s="4">
        <v>210</v>
      </c>
      <c r="N7218" s="1" t="s">
        <v>511</v>
      </c>
      <c r="O7218" s="4">
        <v>3900</v>
      </c>
      <c r="P7218" s="4"/>
      <c r="Q7218" s="1" t="s">
        <v>3820</v>
      </c>
      <c r="R7218" s="5"/>
      <c r="S7218" s="5"/>
      <c r="T7218" s="4"/>
      <c r="U7218" s="18"/>
      <c r="V7218" s="4">
        <v>819000</v>
      </c>
      <c r="W7218" s="4">
        <v>0</v>
      </c>
      <c r="X7218" s="4">
        <v>0</v>
      </c>
      <c r="Y7218" s="4">
        <v>0</v>
      </c>
      <c r="Z7218" s="4">
        <v>819000</v>
      </c>
      <c r="AA7218" s="4">
        <v>0</v>
      </c>
      <c r="AB7218" s="4">
        <v>2376000</v>
      </c>
      <c r="AC7218" s="4">
        <v>819000</v>
      </c>
      <c r="AD7218" s="4">
        <v>819000</v>
      </c>
      <c r="AE7218" s="4"/>
    </row>
    <row r="7219" spans="1:31" ht="12.75" x14ac:dyDescent="0.25">
      <c r="A7219" s="22" t="str">
        <f>IF(nota[[#This Row],[FAKTUR]]="","",ROW())</f>
        <v/>
      </c>
      <c r="B7219" s="22" t="str">
        <f>IF(nota[[#This Row],[NAMA BARANG]]="","",IF(nota[[#This Row],[ID]]="",B7218,nota[[#This Row],[ID]]))</f>
        <v/>
      </c>
      <c r="C7219" s="22" t="str">
        <f>IF(nota[[#This Row],[ID]]="",C7218,nota[[#This Row],[SUPPLIER]])</f>
        <v>HANSA</v>
      </c>
      <c r="M7219" s="4"/>
      <c r="O7219" s="4"/>
      <c r="P7219" s="4"/>
      <c r="R7219" s="5"/>
      <c r="S7219" s="5"/>
      <c r="T7219" s="4"/>
      <c r="U7219" s="18"/>
      <c r="V7219" s="4" t="s">
        <v>31</v>
      </c>
      <c r="W7219" s="4" t="s">
        <v>31</v>
      </c>
      <c r="X7219" s="4" t="s">
        <v>31</v>
      </c>
      <c r="Y7219" s="4" t="s">
        <v>31</v>
      </c>
      <c r="Z7219" s="4" t="s">
        <v>31</v>
      </c>
      <c r="AA7219" s="4" t="s">
        <v>31</v>
      </c>
      <c r="AB7219" s="4" t="s">
        <v>31</v>
      </c>
      <c r="AC7219" s="4" t="s">
        <v>31</v>
      </c>
      <c r="AD7219" s="4" t="s">
        <v>31</v>
      </c>
      <c r="AE7219" s="4"/>
    </row>
    <row r="7220" spans="1:31" ht="12.75" x14ac:dyDescent="0.25">
      <c r="A7220" s="22">
        <f>IF(nota[[#This Row],[FAKTUR]]="","",ROW())</f>
        <v>7220</v>
      </c>
      <c r="B7220" s="22">
        <f>IF(nota[[#This Row],[NAMA BARANG]]="","",IF(nota[[#This Row],[ID]]="",B7219,nota[[#This Row],[ID]]))</f>
        <v>7220</v>
      </c>
      <c r="C7220" s="22" t="str">
        <f>IF(nota[[#This Row],[ID]]="",C7219,nota[[#This Row],[SUPPLIER]])</f>
        <v>D-R ORIGINAL</v>
      </c>
      <c r="E7220" s="1" t="s">
        <v>1371</v>
      </c>
      <c r="F7220" s="1" t="s">
        <v>28</v>
      </c>
      <c r="G7220" s="1" t="s">
        <v>5714</v>
      </c>
      <c r="I7220" s="2">
        <v>44867</v>
      </c>
      <c r="K7220" s="1" t="s">
        <v>2513</v>
      </c>
      <c r="L7220" s="3">
        <v>1</v>
      </c>
      <c r="M7220" s="4">
        <v>60</v>
      </c>
      <c r="N7220" s="1" t="s">
        <v>192</v>
      </c>
      <c r="O7220" s="4">
        <v>33000</v>
      </c>
      <c r="P7220" s="4"/>
      <c r="Q7220" s="1" t="s">
        <v>3782</v>
      </c>
      <c r="R7220" s="5">
        <v>1</v>
      </c>
      <c r="S7220" s="5"/>
      <c r="T7220" s="4"/>
      <c r="U7220" s="18" t="s">
        <v>239</v>
      </c>
      <c r="V7220" s="4">
        <v>1980000</v>
      </c>
      <c r="W7220" s="4">
        <v>1980000</v>
      </c>
      <c r="X7220" s="4">
        <v>0</v>
      </c>
      <c r="Y7220" s="4">
        <v>1980000</v>
      </c>
      <c r="Z7220" s="4">
        <v>0</v>
      </c>
      <c r="AA7220" s="4" t="s">
        <v>31</v>
      </c>
      <c r="AB7220" s="4" t="s">
        <v>31</v>
      </c>
      <c r="AC7220" s="4">
        <v>1980000</v>
      </c>
      <c r="AD7220" s="4">
        <v>1980000</v>
      </c>
      <c r="AE7220" s="4"/>
    </row>
    <row r="7221" spans="1:31" ht="12.75" x14ac:dyDescent="0.25">
      <c r="A7221" s="22" t="str">
        <f>IF(nota[[#This Row],[FAKTUR]]="","",ROW())</f>
        <v/>
      </c>
      <c r="B7221" s="22">
        <f>IF(nota[[#This Row],[NAMA BARANG]]="","",IF(nota[[#This Row],[ID]]="",B7220,nota[[#This Row],[ID]]))</f>
        <v>7220</v>
      </c>
      <c r="C7221" s="22" t="str">
        <f>IF(nota[[#This Row],[ID]]="",C7220,nota[[#This Row],[SUPPLIER]])</f>
        <v>D-R ORIGINAL</v>
      </c>
      <c r="K7221" s="1" t="s">
        <v>2513</v>
      </c>
      <c r="L7221" s="3">
        <v>12</v>
      </c>
      <c r="M7221" s="4">
        <v>720</v>
      </c>
      <c r="N7221" s="1" t="s">
        <v>192</v>
      </c>
      <c r="O7221" s="4">
        <v>33000</v>
      </c>
      <c r="P7221" s="4"/>
      <c r="Q7221" s="1" t="s">
        <v>3782</v>
      </c>
      <c r="R7221" s="5">
        <v>0.1</v>
      </c>
      <c r="S7221" s="5">
        <v>0.1</v>
      </c>
      <c r="T7221" s="4"/>
      <c r="U7221" s="18"/>
      <c r="V7221" s="4">
        <v>23760000</v>
      </c>
      <c r="W7221" s="4">
        <v>2376000</v>
      </c>
      <c r="X7221" s="4">
        <v>2138400</v>
      </c>
      <c r="Y7221" s="4">
        <v>4514400</v>
      </c>
      <c r="Z7221" s="4">
        <v>19245600</v>
      </c>
      <c r="AA7221" s="4">
        <v>6494400</v>
      </c>
      <c r="AB7221" s="4">
        <v>19245600</v>
      </c>
      <c r="AC7221" s="4">
        <v>1980000</v>
      </c>
      <c r="AD7221" s="4">
        <v>23760000</v>
      </c>
      <c r="AE7221" s="4"/>
    </row>
    <row r="7222" spans="1:31" ht="12.75" x14ac:dyDescent="0.25">
      <c r="A7222" s="22" t="str">
        <f>IF(nota[[#This Row],[FAKTUR]]="","",ROW())</f>
        <v/>
      </c>
      <c r="B7222" s="22" t="str">
        <f>IF(nota[[#This Row],[NAMA BARANG]]="","",IF(nota[[#This Row],[ID]]="",B7221,nota[[#This Row],[ID]]))</f>
        <v/>
      </c>
      <c r="C7222" s="22" t="str">
        <f>IF(nota[[#This Row],[ID]]="",C7221,nota[[#This Row],[SUPPLIER]])</f>
        <v>D-R ORIGINAL</v>
      </c>
      <c r="M7222" s="4"/>
      <c r="O7222" s="4"/>
      <c r="P7222" s="4"/>
      <c r="R7222" s="5"/>
      <c r="S7222" s="5"/>
      <c r="T7222" s="4"/>
      <c r="U7222" s="18"/>
      <c r="V7222" s="4" t="s">
        <v>31</v>
      </c>
      <c r="W7222" s="4" t="s">
        <v>31</v>
      </c>
      <c r="X7222" s="4" t="s">
        <v>31</v>
      </c>
      <c r="Y7222" s="4" t="s">
        <v>31</v>
      </c>
      <c r="Z7222" s="4" t="s">
        <v>31</v>
      </c>
      <c r="AA7222" s="4" t="s">
        <v>31</v>
      </c>
      <c r="AB7222" s="4" t="s">
        <v>31</v>
      </c>
      <c r="AC7222" s="4" t="s">
        <v>31</v>
      </c>
      <c r="AD7222" s="4" t="s">
        <v>31</v>
      </c>
      <c r="AE7222" s="4"/>
    </row>
    <row r="7223" spans="1:31" ht="12.75" x14ac:dyDescent="0.25">
      <c r="A7223" s="22">
        <f>IF(nota[[#This Row],[FAKTUR]]="","",ROW())</f>
        <v>7223</v>
      </c>
      <c r="B7223" s="22">
        <f>IF(nota[[#This Row],[NAMA BARANG]]="","",IF(nota[[#This Row],[ID]]="",B7222,nota[[#This Row],[ID]]))</f>
        <v>7223</v>
      </c>
      <c r="C7223" s="22" t="str">
        <f>IF(nota[[#This Row],[ID]]="",C7222,nota[[#This Row],[SUPPLIER]])</f>
        <v>WIN'S SENTOSA</v>
      </c>
      <c r="E7223" s="1" t="s">
        <v>2812</v>
      </c>
      <c r="F7223" s="1" t="s">
        <v>28</v>
      </c>
      <c r="G7223" s="1" t="s">
        <v>5715</v>
      </c>
      <c r="I7223" s="2">
        <v>44866</v>
      </c>
      <c r="K7223" s="1" t="s">
        <v>5716</v>
      </c>
      <c r="L7223" s="3">
        <v>5</v>
      </c>
      <c r="M7223" s="4"/>
      <c r="O7223" s="4"/>
      <c r="P7223" s="4">
        <v>2800000</v>
      </c>
      <c r="R7223" s="5"/>
      <c r="S7223" s="5"/>
      <c r="T7223" s="4"/>
      <c r="U7223" s="18"/>
      <c r="V7223" s="4">
        <v>14000000</v>
      </c>
      <c r="W7223" s="4">
        <v>0</v>
      </c>
      <c r="X7223" s="4">
        <v>0</v>
      </c>
      <c r="Y7223" s="4">
        <v>0</v>
      </c>
      <c r="Z7223" s="4">
        <v>14000000</v>
      </c>
      <c r="AA7223" s="4">
        <v>0</v>
      </c>
      <c r="AB7223" s="4">
        <v>14000000</v>
      </c>
      <c r="AC7223" s="4">
        <v>2800000</v>
      </c>
      <c r="AD7223" s="4" t="s">
        <v>31</v>
      </c>
      <c r="AE7223" s="4"/>
    </row>
    <row r="7224" spans="1:31" ht="12.75" x14ac:dyDescent="0.25">
      <c r="A7224" s="22" t="str">
        <f>IF(nota[[#This Row],[FAKTUR]]="","",ROW())</f>
        <v/>
      </c>
      <c r="B7224" s="22" t="str">
        <f>IF(nota[[#This Row],[NAMA BARANG]]="","",IF(nota[[#This Row],[ID]]="",B7223,nota[[#This Row],[ID]]))</f>
        <v/>
      </c>
      <c r="C7224" s="22" t="str">
        <f>IF(nota[[#This Row],[ID]]="",C7223,nota[[#This Row],[SUPPLIER]])</f>
        <v>WIN'S SENTOSA</v>
      </c>
      <c r="M7224" s="4"/>
      <c r="O7224" s="4"/>
      <c r="P7224" s="4"/>
      <c r="R7224" s="5"/>
      <c r="S7224" s="5"/>
      <c r="T7224" s="4"/>
      <c r="U7224" s="18"/>
      <c r="V7224" s="4" t="s">
        <v>31</v>
      </c>
      <c r="W7224" s="4" t="s">
        <v>31</v>
      </c>
      <c r="X7224" s="4" t="s">
        <v>31</v>
      </c>
      <c r="Y7224" s="4" t="s">
        <v>31</v>
      </c>
      <c r="Z7224" s="4" t="s">
        <v>31</v>
      </c>
      <c r="AA7224" s="4" t="s">
        <v>31</v>
      </c>
      <c r="AB7224" s="4" t="s">
        <v>31</v>
      </c>
      <c r="AC7224" s="4" t="s">
        <v>31</v>
      </c>
      <c r="AD7224" s="4" t="s">
        <v>31</v>
      </c>
      <c r="AE7224" s="4"/>
    </row>
    <row r="7225" spans="1:31" ht="12.75" x14ac:dyDescent="0.25">
      <c r="A7225" s="22">
        <f>IF(nota[[#This Row],[FAKTUR]]="","",ROW())</f>
        <v>7225</v>
      </c>
      <c r="B7225" s="22">
        <f>IF(nota[[#This Row],[NAMA BARANG]]="","",IF(nota[[#This Row],[ID]]="",B7224,nota[[#This Row],[ID]]))</f>
        <v>7225</v>
      </c>
      <c r="C7225" s="22" t="str">
        <f>IF(nota[[#This Row],[ID]]="",C7224,nota[[#This Row],[SUPPLIER]])</f>
        <v>DUTA BUANA</v>
      </c>
      <c r="E7225" s="1" t="s">
        <v>2774</v>
      </c>
      <c r="F7225" s="1" t="s">
        <v>28</v>
      </c>
      <c r="G7225" s="1" t="s">
        <v>5717</v>
      </c>
      <c r="I7225" s="2">
        <v>44866</v>
      </c>
      <c r="K7225" s="1" t="s">
        <v>5718</v>
      </c>
      <c r="L7225" s="3">
        <v>2</v>
      </c>
      <c r="M7225" s="4">
        <v>1200</v>
      </c>
      <c r="N7225" s="1" t="s">
        <v>511</v>
      </c>
      <c r="O7225" s="4">
        <v>4250</v>
      </c>
      <c r="P7225" s="4"/>
      <c r="Q7225" s="1" t="s">
        <v>3865</v>
      </c>
      <c r="R7225" s="5"/>
      <c r="S7225" s="5"/>
      <c r="T7225" s="4"/>
      <c r="U7225" s="18"/>
      <c r="V7225" s="4">
        <v>5100000</v>
      </c>
      <c r="W7225" s="4">
        <v>0</v>
      </c>
      <c r="X7225" s="4">
        <v>0</v>
      </c>
      <c r="Y7225" s="4">
        <v>0</v>
      </c>
      <c r="Z7225" s="4">
        <v>5100000</v>
      </c>
      <c r="AA7225" s="4">
        <v>0</v>
      </c>
      <c r="AB7225" s="4">
        <v>5100000</v>
      </c>
      <c r="AC7225" s="4">
        <v>2550000</v>
      </c>
      <c r="AD7225" s="4">
        <v>5100000</v>
      </c>
      <c r="AE7225" s="4"/>
    </row>
    <row r="7226" spans="1:31" ht="12.75" x14ac:dyDescent="0.25">
      <c r="A7226" s="22" t="str">
        <f>IF(nota[[#This Row],[FAKTUR]]="","",ROW())</f>
        <v/>
      </c>
      <c r="B7226" s="22" t="str">
        <f>IF(nota[[#This Row],[NAMA BARANG]]="","",IF(nota[[#This Row],[ID]]="",B7225,nota[[#This Row],[ID]]))</f>
        <v/>
      </c>
      <c r="C7226" s="22" t="str">
        <f>IF(nota[[#This Row],[ID]]="",C7225,nota[[#This Row],[SUPPLIER]])</f>
        <v>DUTA BUANA</v>
      </c>
      <c r="M7226" s="4"/>
      <c r="O7226" s="4"/>
      <c r="P7226" s="4"/>
      <c r="R7226" s="5"/>
      <c r="S7226" s="5"/>
      <c r="T7226" s="4"/>
      <c r="U7226" s="18"/>
      <c r="V7226" s="4" t="s">
        <v>31</v>
      </c>
      <c r="W7226" s="4" t="s">
        <v>31</v>
      </c>
      <c r="X7226" s="4" t="s">
        <v>31</v>
      </c>
      <c r="Y7226" s="4" t="s">
        <v>31</v>
      </c>
      <c r="Z7226" s="4" t="s">
        <v>31</v>
      </c>
      <c r="AA7226" s="4" t="s">
        <v>31</v>
      </c>
      <c r="AB7226" s="4" t="s">
        <v>31</v>
      </c>
      <c r="AC7226" s="4" t="s">
        <v>31</v>
      </c>
      <c r="AD7226" s="4" t="s">
        <v>31</v>
      </c>
      <c r="AE7226" s="4"/>
    </row>
    <row r="7227" spans="1:31" ht="12.75" x14ac:dyDescent="0.25">
      <c r="A7227" s="22">
        <f>IF(nota[[#This Row],[FAKTUR]]="","",ROW())</f>
        <v>7227</v>
      </c>
      <c r="B7227" s="22">
        <f>IF(nota[[#This Row],[NAMA BARANG]]="","",IF(nota[[#This Row],[ID]]="",B7226,nota[[#This Row],[ID]]))</f>
        <v>7227</v>
      </c>
      <c r="C7227" s="22" t="str">
        <f>IF(nota[[#This Row],[ID]]="",C7226,nota[[#This Row],[SUPPLIER]])</f>
        <v>DUTA BUANA</v>
      </c>
      <c r="E7227" s="1" t="s">
        <v>2774</v>
      </c>
      <c r="F7227" s="1" t="s">
        <v>28</v>
      </c>
      <c r="G7227" s="1" t="s">
        <v>5719</v>
      </c>
      <c r="I7227" s="2">
        <v>44866</v>
      </c>
      <c r="K7227" s="1" t="s">
        <v>5720</v>
      </c>
      <c r="L7227" s="3">
        <v>2</v>
      </c>
      <c r="M7227" s="4">
        <v>600</v>
      </c>
      <c r="N7227" s="1" t="s">
        <v>511</v>
      </c>
      <c r="O7227" s="4">
        <v>7000</v>
      </c>
      <c r="P7227" s="4"/>
      <c r="Q7227" s="1" t="s">
        <v>4042</v>
      </c>
      <c r="R7227" s="5"/>
      <c r="S7227" s="5"/>
      <c r="T7227" s="4"/>
      <c r="U7227" s="18"/>
      <c r="V7227" s="4">
        <v>4200000</v>
      </c>
      <c r="W7227" s="4">
        <v>0</v>
      </c>
      <c r="X7227" s="4">
        <v>0</v>
      </c>
      <c r="Y7227" s="4">
        <v>0</v>
      </c>
      <c r="Z7227" s="4">
        <v>4200000</v>
      </c>
      <c r="AA7227" s="4" t="s">
        <v>31</v>
      </c>
      <c r="AB7227" s="4" t="s">
        <v>31</v>
      </c>
      <c r="AC7227" s="4">
        <v>2100000</v>
      </c>
      <c r="AD7227" s="4">
        <v>4200000</v>
      </c>
      <c r="AE7227" s="4"/>
    </row>
    <row r="7228" spans="1:31" ht="12.75" x14ac:dyDescent="0.25">
      <c r="A7228" s="22" t="str">
        <f>IF(nota[[#This Row],[FAKTUR]]="","",ROW())</f>
        <v/>
      </c>
      <c r="B7228" s="22">
        <f>IF(nota[[#This Row],[NAMA BARANG]]="","",IF(nota[[#This Row],[ID]]="",B7227,nota[[#This Row],[ID]]))</f>
        <v>7227</v>
      </c>
      <c r="C7228" s="22" t="str">
        <f>IF(nota[[#This Row],[ID]]="",C7227,nota[[#This Row],[SUPPLIER]])</f>
        <v>DUTA BUANA</v>
      </c>
      <c r="K7228" s="1" t="s">
        <v>4039</v>
      </c>
      <c r="L7228" s="3">
        <v>2</v>
      </c>
      <c r="M7228" s="4">
        <v>216</v>
      </c>
      <c r="N7228" s="1" t="s">
        <v>511</v>
      </c>
      <c r="O7228" s="4">
        <v>12500</v>
      </c>
      <c r="P7228" s="4"/>
      <c r="Q7228" s="1" t="s">
        <v>4040</v>
      </c>
      <c r="R7228" s="5"/>
      <c r="S7228" s="5"/>
      <c r="T7228" s="4"/>
      <c r="U7228" s="18"/>
      <c r="V7228" s="4">
        <v>2700000</v>
      </c>
      <c r="W7228" s="4">
        <v>0</v>
      </c>
      <c r="X7228" s="4">
        <v>0</v>
      </c>
      <c r="Y7228" s="4">
        <v>0</v>
      </c>
      <c r="Z7228" s="4">
        <v>2700000</v>
      </c>
      <c r="AA7228" s="4">
        <v>0</v>
      </c>
      <c r="AB7228" s="4">
        <v>6900000</v>
      </c>
      <c r="AC7228" s="4">
        <v>1350000</v>
      </c>
      <c r="AD7228" s="4">
        <v>2700000</v>
      </c>
      <c r="AE7228" s="4"/>
    </row>
    <row r="7229" spans="1:31" ht="12.75" x14ac:dyDescent="0.25">
      <c r="A7229" s="22" t="str">
        <f>IF(nota[[#This Row],[FAKTUR]]="","",ROW())</f>
        <v/>
      </c>
      <c r="B7229" s="22" t="str">
        <f>IF(nota[[#This Row],[NAMA BARANG]]="","",IF(nota[[#This Row],[ID]]="",B7228,nota[[#This Row],[ID]]))</f>
        <v/>
      </c>
      <c r="C7229" s="22" t="str">
        <f>IF(nota[[#This Row],[ID]]="",C7228,nota[[#This Row],[SUPPLIER]])</f>
        <v>DUTA BUANA</v>
      </c>
      <c r="M7229" s="4"/>
      <c r="O7229" s="4"/>
      <c r="P7229" s="4"/>
      <c r="R7229" s="5"/>
      <c r="S7229" s="5"/>
      <c r="T7229" s="4"/>
      <c r="U7229" s="18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 ht="12.75" x14ac:dyDescent="0.25">
      <c r="A7230" s="22">
        <f>IF(nota[[#This Row],[FAKTUR]]="","",ROW())</f>
        <v>7230</v>
      </c>
      <c r="B7230" s="22">
        <f>IF(nota[[#This Row],[NAMA BARANG]]="","",IF(nota[[#This Row],[ID]]="",B7229,nota[[#This Row],[ID]]))</f>
        <v>7230</v>
      </c>
      <c r="C7230" s="22" t="str">
        <f>IF(nota[[#This Row],[ID]]="",C7229,nota[[#This Row],[SUPPLIER]])</f>
        <v>PPW</v>
      </c>
      <c r="D7230" s="2">
        <v>44868</v>
      </c>
      <c r="E7230" s="1" t="s">
        <v>377</v>
      </c>
      <c r="F7230" s="1" t="s">
        <v>28</v>
      </c>
      <c r="G7230" s="1" t="s">
        <v>5648</v>
      </c>
      <c r="I7230" s="2">
        <v>44862</v>
      </c>
      <c r="K7230" s="1" t="s">
        <v>379</v>
      </c>
      <c r="L7230" s="3">
        <v>5</v>
      </c>
      <c r="M7230" s="4">
        <v>500</v>
      </c>
      <c r="N7230" s="1" t="s">
        <v>1908</v>
      </c>
      <c r="O7230" s="4">
        <v>26780</v>
      </c>
      <c r="P7230" s="4"/>
      <c r="Q7230" s="1" t="s">
        <v>4183</v>
      </c>
      <c r="R7230" s="5">
        <v>0.2</v>
      </c>
      <c r="S7230" s="5">
        <v>0.04</v>
      </c>
      <c r="T7230" s="4"/>
      <c r="U7230" s="18"/>
      <c r="V7230" s="4">
        <v>13390000</v>
      </c>
      <c r="W7230" s="4">
        <v>2678000</v>
      </c>
      <c r="X7230" s="4">
        <v>428480</v>
      </c>
      <c r="Y7230" s="4">
        <v>3106480</v>
      </c>
      <c r="Z7230" s="4">
        <v>10283520</v>
      </c>
      <c r="AA7230" s="4">
        <v>3106480</v>
      </c>
      <c r="AB7230" s="4">
        <v>10283520</v>
      </c>
      <c r="AC7230" s="4">
        <v>2678000</v>
      </c>
      <c r="AD7230" s="4">
        <v>13390000</v>
      </c>
      <c r="AE7230" s="4"/>
    </row>
    <row r="7231" spans="1:31" ht="12.75" x14ac:dyDescent="0.25">
      <c r="A7231" s="22" t="str">
        <f>IF(nota[[#This Row],[FAKTUR]]="","",ROW())</f>
        <v/>
      </c>
      <c r="B7231" s="22" t="str">
        <f>IF(nota[[#This Row],[NAMA BARANG]]="","",IF(nota[[#This Row],[ID]]="",B7230,nota[[#This Row],[ID]]))</f>
        <v/>
      </c>
      <c r="C7231" s="22" t="str">
        <f>IF(nota[[#This Row],[ID]]="",C7230,nota[[#This Row],[SUPPLIER]])</f>
        <v>PPW</v>
      </c>
      <c r="M7231" s="4"/>
      <c r="O7231" s="4"/>
      <c r="P7231" s="4"/>
      <c r="R7231" s="5"/>
      <c r="S7231" s="5"/>
      <c r="T7231" s="4"/>
      <c r="U7231" s="18"/>
      <c r="V7231" s="4" t="s">
        <v>31</v>
      </c>
      <c r="W7231" s="4" t="s">
        <v>31</v>
      </c>
      <c r="X7231" s="4" t="s">
        <v>31</v>
      </c>
      <c r="Y7231" s="4" t="s">
        <v>31</v>
      </c>
      <c r="Z7231" s="4" t="s">
        <v>31</v>
      </c>
      <c r="AA7231" s="4" t="s">
        <v>31</v>
      </c>
      <c r="AB7231" s="4" t="s">
        <v>31</v>
      </c>
      <c r="AC7231" s="4" t="s">
        <v>31</v>
      </c>
      <c r="AD7231" s="4" t="s">
        <v>31</v>
      </c>
      <c r="AE7231" s="4"/>
    </row>
    <row r="7232" spans="1:31" ht="12.75" x14ac:dyDescent="0.25">
      <c r="A7232" s="22">
        <f>IF(nota[[#This Row],[FAKTUR]]="","",ROW())</f>
        <v>7232</v>
      </c>
      <c r="B7232" s="22">
        <f>IF(nota[[#This Row],[NAMA BARANG]]="","",IF(nota[[#This Row],[ID]]="",B7231,nota[[#This Row],[ID]]))</f>
        <v>7232</v>
      </c>
      <c r="C7232" s="22" t="str">
        <f>IF(nota[[#This Row],[ID]]="",C7231,nota[[#This Row],[SUPPLIER]])</f>
        <v>GRAFINDO</v>
      </c>
      <c r="E7232" s="1" t="s">
        <v>34</v>
      </c>
      <c r="F7232" s="1" t="s">
        <v>28</v>
      </c>
      <c r="G7232" s="1" t="s">
        <v>5649</v>
      </c>
      <c r="I7232" s="2">
        <v>44862</v>
      </c>
      <c r="K7232" s="1" t="s">
        <v>5405</v>
      </c>
      <c r="L7232" s="3">
        <v>1</v>
      </c>
      <c r="M7232" s="4">
        <v>50</v>
      </c>
      <c r="N7232" s="1" t="s">
        <v>192</v>
      </c>
      <c r="O7232" s="4"/>
      <c r="P7232" s="4"/>
      <c r="Q7232" s="1" t="s">
        <v>4138</v>
      </c>
      <c r="R7232" s="5"/>
      <c r="S7232" s="5"/>
      <c r="T7232" s="4"/>
      <c r="U7232" s="18"/>
      <c r="V7232" s="4" t="s">
        <v>31</v>
      </c>
      <c r="W7232" s="4" t="s">
        <v>31</v>
      </c>
      <c r="X7232" s="4" t="s">
        <v>31</v>
      </c>
      <c r="Y7232" s="4" t="s">
        <v>31</v>
      </c>
      <c r="Z7232" s="4" t="s">
        <v>31</v>
      </c>
      <c r="AA7232" s="4" t="s">
        <v>31</v>
      </c>
      <c r="AB7232" s="4" t="s">
        <v>31</v>
      </c>
      <c r="AC7232" s="4">
        <v>0</v>
      </c>
      <c r="AD7232" s="4" t="s">
        <v>31</v>
      </c>
      <c r="AE7232" s="4"/>
    </row>
    <row r="7233" spans="1:31" ht="12.75" x14ac:dyDescent="0.25">
      <c r="A7233" s="22" t="str">
        <f>IF(nota[[#This Row],[FAKTUR]]="","",ROW())</f>
        <v/>
      </c>
      <c r="B7233" s="22">
        <f>IF(nota[[#This Row],[NAMA BARANG]]="","",IF(nota[[#This Row],[ID]]="",B7232,nota[[#This Row],[ID]]))</f>
        <v>7232</v>
      </c>
      <c r="C7233" s="22" t="str">
        <f>IF(nota[[#This Row],[ID]]="",C7232,nota[[#This Row],[SUPPLIER]])</f>
        <v>GRAFINDO</v>
      </c>
      <c r="K7233" s="1" t="s">
        <v>5650</v>
      </c>
      <c r="L7233" s="3">
        <v>6</v>
      </c>
      <c r="M7233" s="4">
        <v>300</v>
      </c>
      <c r="N7233" s="1" t="s">
        <v>192</v>
      </c>
      <c r="O7233" s="4">
        <v>17500</v>
      </c>
      <c r="P7233" s="4"/>
      <c r="Q7233" s="1" t="s">
        <v>4138</v>
      </c>
      <c r="R7233" s="5"/>
      <c r="S7233" s="5"/>
      <c r="T7233" s="4"/>
      <c r="U7233" s="18" t="s">
        <v>5651</v>
      </c>
      <c r="V7233" s="4">
        <v>5250000</v>
      </c>
      <c r="W7233" s="4">
        <v>0</v>
      </c>
      <c r="X7233" s="4">
        <v>0</v>
      </c>
      <c r="Y7233" s="4">
        <v>0</v>
      </c>
      <c r="Z7233" s="4">
        <v>5250000</v>
      </c>
      <c r="AA7233" s="4">
        <v>0</v>
      </c>
      <c r="AB7233" s="4">
        <v>5250000</v>
      </c>
      <c r="AC7233" s="4">
        <v>875000</v>
      </c>
      <c r="AD7233" s="4">
        <v>5250000</v>
      </c>
      <c r="AE7233" s="4"/>
    </row>
    <row r="7234" spans="1:31" ht="12.75" x14ac:dyDescent="0.25">
      <c r="A7234" s="22" t="str">
        <f>IF(nota[[#This Row],[FAKTUR]]="","",ROW())</f>
        <v/>
      </c>
      <c r="B7234" s="22" t="str">
        <f>IF(nota[[#This Row],[NAMA BARANG]]="","",IF(nota[[#This Row],[ID]]="",B7233,nota[[#This Row],[ID]]))</f>
        <v/>
      </c>
      <c r="C7234" s="22" t="str">
        <f>IF(nota[[#This Row],[ID]]="",C7233,nota[[#This Row],[SUPPLIER]])</f>
        <v>GRAFINDO</v>
      </c>
      <c r="M7234" s="4"/>
      <c r="O7234" s="4"/>
      <c r="P7234" s="4"/>
      <c r="R7234" s="5"/>
      <c r="S7234" s="5"/>
      <c r="T7234" s="4"/>
      <c r="U7234" s="18"/>
      <c r="V7234" s="4" t="s">
        <v>31</v>
      </c>
      <c r="W7234" s="4" t="s">
        <v>31</v>
      </c>
      <c r="X7234" s="4" t="s">
        <v>31</v>
      </c>
      <c r="Y7234" s="4" t="s">
        <v>31</v>
      </c>
      <c r="Z7234" s="4" t="s">
        <v>31</v>
      </c>
      <c r="AA7234" s="4" t="s">
        <v>31</v>
      </c>
      <c r="AB7234" s="4" t="s">
        <v>31</v>
      </c>
      <c r="AC7234" s="4" t="s">
        <v>31</v>
      </c>
      <c r="AD7234" s="4" t="s">
        <v>31</v>
      </c>
      <c r="AE7234" s="4"/>
    </row>
    <row r="7235" spans="1:31" ht="12.75" x14ac:dyDescent="0.25">
      <c r="A7235" s="22">
        <f>IF(nota[[#This Row],[FAKTUR]]="","",ROW())</f>
        <v>7235</v>
      </c>
      <c r="B7235" s="22">
        <f>IF(nota[[#This Row],[NAMA BARANG]]="","",IF(nota[[#This Row],[ID]]="",B7234,nota[[#This Row],[ID]]))</f>
        <v>7235</v>
      </c>
      <c r="C7235" s="22" t="str">
        <f>IF(nota[[#This Row],[ID]]="",C7234,nota[[#This Row],[SUPPLIER]])</f>
        <v>GRAFINDO</v>
      </c>
      <c r="E7235" s="1" t="s">
        <v>34</v>
      </c>
      <c r="F7235" s="1" t="s">
        <v>28</v>
      </c>
      <c r="G7235" s="1" t="s">
        <v>5652</v>
      </c>
      <c r="I7235" s="2">
        <v>44862</v>
      </c>
      <c r="K7235" s="1" t="s">
        <v>5404</v>
      </c>
      <c r="L7235" s="3">
        <v>5</v>
      </c>
      <c r="M7235" s="4">
        <v>250</v>
      </c>
      <c r="N7235" s="1" t="s">
        <v>192</v>
      </c>
      <c r="O7235" s="4">
        <v>17500</v>
      </c>
      <c r="P7235" s="4"/>
      <c r="Q7235" s="1" t="s">
        <v>3591</v>
      </c>
      <c r="R7235" s="5"/>
      <c r="S7235" s="5"/>
      <c r="T7235" s="4"/>
      <c r="U7235" s="18"/>
      <c r="V7235" s="4">
        <v>4375000</v>
      </c>
      <c r="W7235" s="4">
        <v>0</v>
      </c>
      <c r="X7235" s="4">
        <v>0</v>
      </c>
      <c r="Y7235" s="4">
        <v>0</v>
      </c>
      <c r="Z7235" s="4">
        <v>4375000</v>
      </c>
      <c r="AA7235" s="4" t="s">
        <v>31</v>
      </c>
      <c r="AB7235" s="4" t="s">
        <v>31</v>
      </c>
      <c r="AC7235" s="4">
        <v>875000</v>
      </c>
      <c r="AD7235" s="4">
        <v>4375000</v>
      </c>
      <c r="AE7235" s="4"/>
    </row>
    <row r="7236" spans="1:31" ht="12.75" x14ac:dyDescent="0.25">
      <c r="A7236" s="22" t="str">
        <f>IF(nota[[#This Row],[FAKTUR]]="","",ROW())</f>
        <v/>
      </c>
      <c r="B7236" s="22">
        <f>IF(nota[[#This Row],[NAMA BARANG]]="","",IF(nota[[#This Row],[ID]]="",B7235,nota[[#This Row],[ID]]))</f>
        <v>7235</v>
      </c>
      <c r="C7236" s="22" t="str">
        <f>IF(nota[[#This Row],[ID]]="",C7235,nota[[#This Row],[SUPPLIER]])</f>
        <v>GRAFINDO</v>
      </c>
      <c r="K7236" s="1" t="s">
        <v>5650</v>
      </c>
      <c r="L7236" s="3">
        <v>2</v>
      </c>
      <c r="M7236" s="4">
        <v>100</v>
      </c>
      <c r="N7236" s="1" t="s">
        <v>192</v>
      </c>
      <c r="O7236" s="4">
        <v>17500</v>
      </c>
      <c r="P7236" s="4"/>
      <c r="Q7236" s="1" t="s">
        <v>3591</v>
      </c>
      <c r="R7236" s="5"/>
      <c r="S7236" s="5"/>
      <c r="T7236" s="4"/>
      <c r="U7236" s="18"/>
      <c r="V7236" s="4">
        <v>1750000</v>
      </c>
      <c r="W7236" s="4">
        <v>0</v>
      </c>
      <c r="X7236" s="4">
        <v>0</v>
      </c>
      <c r="Y7236" s="4">
        <v>0</v>
      </c>
      <c r="Z7236" s="4">
        <v>1750000</v>
      </c>
      <c r="AA7236" s="4">
        <v>0</v>
      </c>
      <c r="AB7236" s="4">
        <v>6125000</v>
      </c>
      <c r="AC7236" s="4">
        <v>875000</v>
      </c>
      <c r="AD7236" s="4">
        <v>1750000</v>
      </c>
      <c r="AE7236" s="4"/>
    </row>
    <row r="7237" spans="1:31" ht="12.75" x14ac:dyDescent="0.25">
      <c r="A7237" s="22" t="str">
        <f>IF(nota[[#This Row],[FAKTUR]]="","",ROW())</f>
        <v/>
      </c>
      <c r="B7237" s="22" t="str">
        <f>IF(nota[[#This Row],[NAMA BARANG]]="","",IF(nota[[#This Row],[ID]]="",B7236,nota[[#This Row],[ID]]))</f>
        <v/>
      </c>
      <c r="C7237" s="22" t="str">
        <f>IF(nota[[#This Row],[ID]]="",C7236,nota[[#This Row],[SUPPLIER]])</f>
        <v>GRAFINDO</v>
      </c>
      <c r="M7237" s="4"/>
      <c r="O7237" s="4"/>
      <c r="P7237" s="4"/>
      <c r="R7237" s="5"/>
      <c r="S7237" s="5"/>
      <c r="T7237" s="4"/>
      <c r="U7237" s="18"/>
      <c r="V7237" s="4" t="s">
        <v>31</v>
      </c>
      <c r="W7237" s="4" t="s">
        <v>31</v>
      </c>
      <c r="X7237" s="4" t="s">
        <v>31</v>
      </c>
      <c r="Y7237" s="4" t="s">
        <v>31</v>
      </c>
      <c r="Z7237" s="4" t="s">
        <v>31</v>
      </c>
      <c r="AA7237" s="4" t="s">
        <v>31</v>
      </c>
      <c r="AB7237" s="4" t="s">
        <v>31</v>
      </c>
      <c r="AC7237" s="4" t="s">
        <v>31</v>
      </c>
      <c r="AD7237" s="4" t="s">
        <v>31</v>
      </c>
      <c r="AE7237" s="4"/>
    </row>
    <row r="7238" spans="1:31" ht="12.75" x14ac:dyDescent="0.25">
      <c r="A7238" s="22">
        <f>IF(nota[[#This Row],[FAKTUR]]="","",ROW())</f>
        <v>7238</v>
      </c>
      <c r="B7238" s="22">
        <f>IF(nota[[#This Row],[NAMA BARANG]]="","",IF(nota[[#This Row],[ID]]="",B7237,nota[[#This Row],[ID]]))</f>
        <v>7238</v>
      </c>
      <c r="C7238" s="22" t="str">
        <f>IF(nota[[#This Row],[ID]]="",C7237,nota[[#This Row],[SUPPLIER]])</f>
        <v>SBS</v>
      </c>
      <c r="D7238" s="2">
        <v>44869</v>
      </c>
      <c r="E7238" s="1" t="s">
        <v>372</v>
      </c>
      <c r="F7238" s="1" t="s">
        <v>28</v>
      </c>
      <c r="H7238" s="1" t="s">
        <v>5653</v>
      </c>
      <c r="I7238" s="2">
        <v>44861</v>
      </c>
      <c r="K7238" s="1" t="s">
        <v>5654</v>
      </c>
      <c r="L7238" s="3">
        <v>5</v>
      </c>
      <c r="M7238" s="4"/>
      <c r="O7238" s="4"/>
      <c r="P7238" s="4"/>
      <c r="Q7238" s="1" t="s">
        <v>3596</v>
      </c>
      <c r="R7238" s="5"/>
      <c r="S7238" s="5"/>
      <c r="T7238" s="4"/>
      <c r="U7238" s="18" t="s">
        <v>329</v>
      </c>
      <c r="V7238" s="4" t="s">
        <v>31</v>
      </c>
      <c r="W7238" s="4" t="s">
        <v>31</v>
      </c>
      <c r="X7238" s="4" t="s">
        <v>31</v>
      </c>
      <c r="Y7238" s="4" t="s">
        <v>31</v>
      </c>
      <c r="Z7238" s="4" t="s">
        <v>31</v>
      </c>
      <c r="AA7238" s="4" t="s">
        <v>31</v>
      </c>
      <c r="AB7238" s="4" t="s">
        <v>31</v>
      </c>
      <c r="AC7238" s="4">
        <v>0</v>
      </c>
      <c r="AD7238" s="4" t="s">
        <v>31</v>
      </c>
      <c r="AE7238" s="4"/>
    </row>
    <row r="7239" spans="1:31" ht="12.75" x14ac:dyDescent="0.25">
      <c r="A7239" s="22" t="str">
        <f>IF(nota[[#This Row],[FAKTUR]]="","",ROW())</f>
        <v/>
      </c>
      <c r="B7239" s="22">
        <f>IF(nota[[#This Row],[NAMA BARANG]]="","",IF(nota[[#This Row],[ID]]="",B7238,nota[[#This Row],[ID]]))</f>
        <v>7238</v>
      </c>
      <c r="C7239" s="22" t="str">
        <f>IF(nota[[#This Row],[ID]]="",C7238,nota[[#This Row],[SUPPLIER]])</f>
        <v>SBS</v>
      </c>
      <c r="K7239" s="1" t="s">
        <v>5655</v>
      </c>
      <c r="L7239" s="3">
        <v>6</v>
      </c>
      <c r="M7239" s="4"/>
      <c r="O7239" s="4"/>
      <c r="P7239" s="4"/>
      <c r="Q7239" s="1" t="s">
        <v>700</v>
      </c>
      <c r="R7239" s="5"/>
      <c r="S7239" s="5"/>
      <c r="T7239" s="4"/>
      <c r="U7239" s="18"/>
      <c r="V7239" s="4" t="s">
        <v>31</v>
      </c>
      <c r="W7239" s="4" t="s">
        <v>31</v>
      </c>
      <c r="X7239" s="4" t="s">
        <v>31</v>
      </c>
      <c r="Y7239" s="4" t="s">
        <v>31</v>
      </c>
      <c r="Z7239" s="4" t="s">
        <v>31</v>
      </c>
      <c r="AA7239" s="4" t="s">
        <v>31</v>
      </c>
      <c r="AB7239" s="4" t="s">
        <v>31</v>
      </c>
      <c r="AC7239" s="4">
        <v>0</v>
      </c>
      <c r="AD7239" s="4" t="s">
        <v>31</v>
      </c>
      <c r="AE7239" s="4"/>
    </row>
    <row r="7240" spans="1:31" ht="12.75" x14ac:dyDescent="0.25">
      <c r="A7240" s="22" t="str">
        <f>IF(nota[[#This Row],[FAKTUR]]="","",ROW())</f>
        <v/>
      </c>
      <c r="B7240" s="22">
        <f>IF(nota[[#This Row],[NAMA BARANG]]="","",IF(nota[[#This Row],[ID]]="",B7239,nota[[#This Row],[ID]]))</f>
        <v>7238</v>
      </c>
      <c r="C7240" s="22" t="str">
        <f>IF(nota[[#This Row],[ID]]="",C7239,nota[[#This Row],[SUPPLIER]])</f>
        <v>SBS</v>
      </c>
      <c r="K7240" s="1" t="s">
        <v>1813</v>
      </c>
      <c r="L7240" s="3">
        <v>5</v>
      </c>
      <c r="M7240" s="4"/>
      <c r="O7240" s="4"/>
      <c r="P7240" s="4"/>
      <c r="Q7240" s="1" t="s">
        <v>715</v>
      </c>
      <c r="R7240" s="5"/>
      <c r="S7240" s="5"/>
      <c r="T7240" s="4"/>
      <c r="U7240" s="18"/>
      <c r="V7240" s="4" t="s">
        <v>31</v>
      </c>
      <c r="W7240" s="4" t="s">
        <v>31</v>
      </c>
      <c r="X7240" s="4" t="s">
        <v>31</v>
      </c>
      <c r="Y7240" s="4" t="s">
        <v>31</v>
      </c>
      <c r="Z7240" s="4" t="s">
        <v>31</v>
      </c>
      <c r="AA7240" s="4" t="s">
        <v>31</v>
      </c>
      <c r="AB7240" s="4" t="s">
        <v>31</v>
      </c>
      <c r="AC7240" s="4">
        <v>0</v>
      </c>
      <c r="AD7240" s="4" t="s">
        <v>31</v>
      </c>
      <c r="AE7240" s="4"/>
    </row>
    <row r="7241" spans="1:31" ht="12.75" x14ac:dyDescent="0.25">
      <c r="A7241" s="22" t="str">
        <f>IF(nota[[#This Row],[FAKTUR]]="","",ROW())</f>
        <v/>
      </c>
      <c r="B7241" s="22">
        <f>IF(nota[[#This Row],[NAMA BARANG]]="","",IF(nota[[#This Row],[ID]]="",B7240,nota[[#This Row],[ID]]))</f>
        <v>7238</v>
      </c>
      <c r="C7241" s="22" t="str">
        <f>IF(nota[[#This Row],[ID]]="",C7240,nota[[#This Row],[SUPPLIER]])</f>
        <v>SBS</v>
      </c>
      <c r="K7241" s="1" t="s">
        <v>1817</v>
      </c>
      <c r="L7241" s="3">
        <v>5</v>
      </c>
      <c r="M7241" s="4"/>
      <c r="O7241" s="4"/>
      <c r="P7241" s="4"/>
      <c r="Q7241" s="1" t="s">
        <v>715</v>
      </c>
      <c r="R7241" s="5"/>
      <c r="S7241" s="5"/>
      <c r="T7241" s="4"/>
      <c r="U7241" s="18"/>
      <c r="V7241" s="4" t="s">
        <v>31</v>
      </c>
      <c r="W7241" s="4" t="s">
        <v>31</v>
      </c>
      <c r="X7241" s="4" t="s">
        <v>31</v>
      </c>
      <c r="Y7241" s="4" t="s">
        <v>31</v>
      </c>
      <c r="Z7241" s="4" t="s">
        <v>31</v>
      </c>
      <c r="AA7241" s="4" t="s">
        <v>31</v>
      </c>
      <c r="AB7241" s="4" t="s">
        <v>31</v>
      </c>
      <c r="AC7241" s="4">
        <v>0</v>
      </c>
      <c r="AD7241" s="4" t="s">
        <v>31</v>
      </c>
      <c r="AE7241" s="4"/>
    </row>
    <row r="7242" spans="1:31" ht="12.75" x14ac:dyDescent="0.25">
      <c r="A7242" s="22" t="str">
        <f>IF(nota[[#This Row],[FAKTUR]]="","",ROW())</f>
        <v/>
      </c>
      <c r="B7242" s="22">
        <f>IF(nota[[#This Row],[NAMA BARANG]]="","",IF(nota[[#This Row],[ID]]="",B7241,nota[[#This Row],[ID]]))</f>
        <v>7238</v>
      </c>
      <c r="C7242" s="22" t="str">
        <f>IF(nota[[#This Row],[ID]]="",C7241,nota[[#This Row],[SUPPLIER]])</f>
        <v>SBS</v>
      </c>
      <c r="K7242" s="1" t="s">
        <v>3522</v>
      </c>
      <c r="L7242" s="3">
        <v>1</v>
      </c>
      <c r="M7242" s="4"/>
      <c r="O7242" s="4"/>
      <c r="P7242" s="4"/>
      <c r="Q7242" s="1" t="s">
        <v>696</v>
      </c>
      <c r="R7242" s="5"/>
      <c r="S7242" s="5"/>
      <c r="T7242" s="4"/>
      <c r="U7242" s="18"/>
      <c r="V7242" s="4" t="s">
        <v>31</v>
      </c>
      <c r="W7242" s="4" t="s">
        <v>31</v>
      </c>
      <c r="X7242" s="4" t="s">
        <v>31</v>
      </c>
      <c r="Y7242" s="4" t="s">
        <v>31</v>
      </c>
      <c r="Z7242" s="4" t="s">
        <v>31</v>
      </c>
      <c r="AA7242" s="4" t="s">
        <v>31</v>
      </c>
      <c r="AB7242" s="4" t="s">
        <v>31</v>
      </c>
      <c r="AC7242" s="4">
        <v>0</v>
      </c>
      <c r="AD7242" s="4" t="s">
        <v>31</v>
      </c>
      <c r="AE7242" s="4"/>
    </row>
    <row r="7243" spans="1:31" ht="12.75" x14ac:dyDescent="0.25">
      <c r="A7243" s="22" t="str">
        <f>IF(nota[[#This Row],[FAKTUR]]="","",ROW())</f>
        <v/>
      </c>
      <c r="B7243" s="22">
        <f>IF(nota[[#This Row],[NAMA BARANG]]="","",IF(nota[[#This Row],[ID]]="",B7242,nota[[#This Row],[ID]]))</f>
        <v>7238</v>
      </c>
      <c r="C7243" s="22" t="str">
        <f>IF(nota[[#This Row],[ID]]="",C7242,nota[[#This Row],[SUPPLIER]])</f>
        <v>SBS</v>
      </c>
      <c r="K7243" s="1" t="s">
        <v>2668</v>
      </c>
      <c r="L7243" s="3">
        <v>6</v>
      </c>
      <c r="M7243" s="4"/>
      <c r="O7243" s="4"/>
      <c r="P7243" s="4"/>
      <c r="Q7243" s="1" t="s">
        <v>2052</v>
      </c>
      <c r="R7243" s="5"/>
      <c r="S7243" s="5"/>
      <c r="T7243" s="4"/>
      <c r="U7243" s="18"/>
      <c r="V7243" s="4" t="s">
        <v>31</v>
      </c>
      <c r="W7243" s="4" t="s">
        <v>31</v>
      </c>
      <c r="X7243" s="4" t="s">
        <v>31</v>
      </c>
      <c r="Y7243" s="4" t="s">
        <v>31</v>
      </c>
      <c r="Z7243" s="4" t="s">
        <v>31</v>
      </c>
      <c r="AA7243" s="4" t="s">
        <v>31</v>
      </c>
      <c r="AB7243" s="4" t="s">
        <v>31</v>
      </c>
      <c r="AC7243" s="4">
        <v>0</v>
      </c>
      <c r="AD7243" s="4" t="s">
        <v>31</v>
      </c>
      <c r="AE7243" s="4"/>
    </row>
    <row r="7244" spans="1:31" ht="12.75" x14ac:dyDescent="0.25">
      <c r="A7244" s="22" t="str">
        <f>IF(nota[[#This Row],[FAKTUR]]="","",ROW())</f>
        <v/>
      </c>
      <c r="B7244" s="22">
        <f>IF(nota[[#This Row],[NAMA BARANG]]="","",IF(nota[[#This Row],[ID]]="",B7243,nota[[#This Row],[ID]]))</f>
        <v>7238</v>
      </c>
      <c r="C7244" s="22" t="str">
        <f>IF(nota[[#This Row],[ID]]="",C7243,nota[[#This Row],[SUPPLIER]])</f>
        <v>SBS</v>
      </c>
      <c r="K7244" s="1" t="s">
        <v>3215</v>
      </c>
      <c r="L7244" s="3">
        <v>1</v>
      </c>
      <c r="M7244" s="4"/>
      <c r="O7244" s="4"/>
      <c r="P7244" s="4"/>
      <c r="Q7244" s="1" t="s">
        <v>2052</v>
      </c>
      <c r="R7244" s="5"/>
      <c r="S7244" s="5"/>
      <c r="T7244" s="4"/>
      <c r="U7244" s="18"/>
      <c r="V7244" s="4" t="s">
        <v>31</v>
      </c>
      <c r="W7244" s="4" t="s">
        <v>31</v>
      </c>
      <c r="X7244" s="4" t="s">
        <v>31</v>
      </c>
      <c r="Y7244" s="4" t="s">
        <v>31</v>
      </c>
      <c r="Z7244" s="4" t="s">
        <v>31</v>
      </c>
      <c r="AA7244" s="4" t="s">
        <v>31</v>
      </c>
      <c r="AB7244" s="4" t="s">
        <v>31</v>
      </c>
      <c r="AC7244" s="4">
        <v>0</v>
      </c>
      <c r="AD7244" s="4" t="s">
        <v>31</v>
      </c>
      <c r="AE7244" s="4"/>
    </row>
    <row r="7245" spans="1:31" ht="12.75" x14ac:dyDescent="0.25">
      <c r="A7245" s="22" t="str">
        <f>IF(nota[[#This Row],[FAKTUR]]="","",ROW())</f>
        <v/>
      </c>
      <c r="B7245" s="22">
        <f>IF(nota[[#This Row],[NAMA BARANG]]="","",IF(nota[[#This Row],[ID]]="",B7244,nota[[#This Row],[ID]]))</f>
        <v>7238</v>
      </c>
      <c r="C7245" s="22" t="str">
        <f>IF(nota[[#This Row],[ID]]="",C7244,nota[[#This Row],[SUPPLIER]])</f>
        <v>SBS</v>
      </c>
      <c r="K7245" s="1" t="s">
        <v>1815</v>
      </c>
      <c r="L7245" s="3">
        <v>5</v>
      </c>
      <c r="M7245" s="4"/>
      <c r="O7245" s="4"/>
      <c r="P7245" s="4"/>
      <c r="Q7245" s="1" t="s">
        <v>715</v>
      </c>
      <c r="R7245" s="5"/>
      <c r="S7245" s="5"/>
      <c r="T7245" s="4"/>
      <c r="U7245" s="18"/>
      <c r="V7245" s="4" t="s">
        <v>31</v>
      </c>
      <c r="W7245" s="4" t="s">
        <v>31</v>
      </c>
      <c r="X7245" s="4" t="s">
        <v>31</v>
      </c>
      <c r="Y7245" s="4" t="s">
        <v>31</v>
      </c>
      <c r="Z7245" s="4" t="s">
        <v>31</v>
      </c>
      <c r="AA7245" s="4">
        <v>0</v>
      </c>
      <c r="AB7245" s="4">
        <v>0</v>
      </c>
      <c r="AC7245" s="4">
        <v>0</v>
      </c>
      <c r="AD7245" s="4" t="s">
        <v>31</v>
      </c>
      <c r="AE7245" s="4"/>
    </row>
    <row r="7246" spans="1:31" ht="12.75" x14ac:dyDescent="0.25">
      <c r="A7246" s="22" t="str">
        <f>IF(nota[[#This Row],[FAKTUR]]="","",ROW())</f>
        <v/>
      </c>
      <c r="B7246" s="22" t="str">
        <f>IF(nota[[#This Row],[NAMA BARANG]]="","",IF(nota[[#This Row],[ID]]="",B7245,nota[[#This Row],[ID]]))</f>
        <v/>
      </c>
      <c r="C7246" s="22" t="str">
        <f>IF(nota[[#This Row],[ID]]="",C7245,nota[[#This Row],[SUPPLIER]])</f>
        <v>SBS</v>
      </c>
      <c r="M7246" s="4"/>
      <c r="O7246" s="4"/>
      <c r="P7246" s="4"/>
      <c r="R7246" s="5"/>
      <c r="S7246" s="5"/>
      <c r="T7246" s="4"/>
      <c r="U7246" s="18"/>
      <c r="V7246" s="4" t="s">
        <v>31</v>
      </c>
      <c r="W7246" s="4" t="s">
        <v>31</v>
      </c>
      <c r="X7246" s="4" t="s">
        <v>31</v>
      </c>
      <c r="Y7246" s="4" t="s">
        <v>31</v>
      </c>
      <c r="Z7246" s="4" t="s">
        <v>31</v>
      </c>
      <c r="AA7246" s="4" t="s">
        <v>31</v>
      </c>
      <c r="AB7246" s="4" t="s">
        <v>31</v>
      </c>
      <c r="AC7246" s="4" t="s">
        <v>31</v>
      </c>
      <c r="AD7246" s="4" t="s">
        <v>31</v>
      </c>
      <c r="AE7246" s="4"/>
    </row>
    <row r="7247" spans="1:31" ht="12.75" x14ac:dyDescent="0.25">
      <c r="A7247" s="22">
        <f>IF(nota[[#This Row],[FAKTUR]]="","",ROW())</f>
        <v>7247</v>
      </c>
      <c r="B7247" s="22">
        <f>IF(nota[[#This Row],[NAMA BARANG]]="","",IF(nota[[#This Row],[ID]]="",B7246,nota[[#This Row],[ID]]))</f>
        <v>7247</v>
      </c>
      <c r="C7247" s="22" t="str">
        <f>IF(nota[[#This Row],[ID]]="",C7246,nota[[#This Row],[SUPPLIER]])</f>
        <v>BINTANG SAUDARA</v>
      </c>
      <c r="E7247" s="1" t="s">
        <v>196</v>
      </c>
      <c r="F7247" s="1" t="s">
        <v>28</v>
      </c>
      <c r="G7247" s="1" t="s">
        <v>5656</v>
      </c>
      <c r="I7247" s="2">
        <v>44865</v>
      </c>
      <c r="K7247" s="1" t="s">
        <v>4942</v>
      </c>
      <c r="L7247" s="3">
        <v>1</v>
      </c>
      <c r="M7247" s="4">
        <v>150</v>
      </c>
      <c r="N7247" s="1" t="s">
        <v>1568</v>
      </c>
      <c r="O7247" s="4">
        <v>9900</v>
      </c>
      <c r="P7247" s="4"/>
      <c r="R7247" s="5"/>
      <c r="S7247" s="5"/>
      <c r="T7247" s="4"/>
      <c r="U7247" s="18"/>
      <c r="V7247" s="4">
        <v>1485000</v>
      </c>
      <c r="W7247" s="4">
        <v>0</v>
      </c>
      <c r="X7247" s="4">
        <v>0</v>
      </c>
      <c r="Y7247" s="4">
        <v>0</v>
      </c>
      <c r="Z7247" s="4">
        <v>1485000</v>
      </c>
      <c r="AA7247" s="4" t="s">
        <v>31</v>
      </c>
      <c r="AB7247" s="4" t="s">
        <v>31</v>
      </c>
      <c r="AC7247" s="4">
        <v>1485000</v>
      </c>
      <c r="AD7247" s="4">
        <v>1485000</v>
      </c>
      <c r="AE7247" s="4"/>
    </row>
    <row r="7248" spans="1:31" ht="12.75" x14ac:dyDescent="0.25">
      <c r="A7248" s="22" t="str">
        <f>IF(nota[[#This Row],[FAKTUR]]="","",ROW())</f>
        <v/>
      </c>
      <c r="B7248" s="22">
        <f>IF(nota[[#This Row],[NAMA BARANG]]="","",IF(nota[[#This Row],[ID]]="",B7247,nota[[#This Row],[ID]]))</f>
        <v>7247</v>
      </c>
      <c r="C7248" s="22" t="str">
        <f>IF(nota[[#This Row],[ID]]="",C7247,nota[[#This Row],[SUPPLIER]])</f>
        <v>BINTANG SAUDARA</v>
      </c>
      <c r="K7248" s="1" t="s">
        <v>4944</v>
      </c>
      <c r="L7248" s="3">
        <v>1</v>
      </c>
      <c r="M7248" s="4">
        <v>300</v>
      </c>
      <c r="N7248" s="1" t="s">
        <v>1568</v>
      </c>
      <c r="O7248" s="4">
        <v>4950</v>
      </c>
      <c r="P7248" s="4"/>
      <c r="R7248" s="5"/>
      <c r="S7248" s="5"/>
      <c r="T7248" s="4"/>
      <c r="U7248" s="18"/>
      <c r="V7248" s="4">
        <v>1485000</v>
      </c>
      <c r="W7248" s="4">
        <v>0</v>
      </c>
      <c r="X7248" s="4">
        <v>0</v>
      </c>
      <c r="Y7248" s="4">
        <v>0</v>
      </c>
      <c r="Z7248" s="4">
        <v>1485000</v>
      </c>
      <c r="AA7248" s="4">
        <v>0</v>
      </c>
      <c r="AB7248" s="4">
        <v>2970000</v>
      </c>
      <c r="AC7248" s="4">
        <v>1485000</v>
      </c>
      <c r="AD7248" s="4">
        <v>1485000</v>
      </c>
      <c r="AE7248" s="4"/>
    </row>
    <row r="7249" spans="1:31" ht="12.75" x14ac:dyDescent="0.25">
      <c r="A7249" s="22" t="str">
        <f>IF(nota[[#This Row],[FAKTUR]]="","",ROW())</f>
        <v/>
      </c>
      <c r="B7249" s="22" t="str">
        <f>IF(nota[[#This Row],[NAMA BARANG]]="","",IF(nota[[#This Row],[ID]]="",B7248,nota[[#This Row],[ID]]))</f>
        <v/>
      </c>
      <c r="C7249" s="22" t="str">
        <f>IF(nota[[#This Row],[ID]]="",C7248,nota[[#This Row],[SUPPLIER]])</f>
        <v>BINTANG SAUDARA</v>
      </c>
      <c r="M7249" s="4"/>
      <c r="O7249" s="4"/>
      <c r="P7249" s="4"/>
      <c r="R7249" s="5"/>
      <c r="S7249" s="5"/>
      <c r="T7249" s="4"/>
      <c r="U7249" s="18"/>
      <c r="V7249" s="4" t="s">
        <v>31</v>
      </c>
      <c r="W7249" s="4" t="s">
        <v>31</v>
      </c>
      <c r="X7249" s="4" t="s">
        <v>31</v>
      </c>
      <c r="Y7249" s="4" t="s">
        <v>31</v>
      </c>
      <c r="Z7249" s="4" t="s">
        <v>31</v>
      </c>
      <c r="AA7249" s="4" t="s">
        <v>31</v>
      </c>
      <c r="AB7249" s="4" t="s">
        <v>31</v>
      </c>
      <c r="AC7249" s="4" t="s">
        <v>31</v>
      </c>
      <c r="AD7249" s="4" t="s">
        <v>31</v>
      </c>
      <c r="AE7249" s="4"/>
    </row>
    <row r="7250" spans="1:31" ht="12.75" x14ac:dyDescent="0.25">
      <c r="A7250" s="22">
        <f>IF(nota[[#This Row],[FAKTUR]]="","",ROW())</f>
        <v>7250</v>
      </c>
      <c r="B7250" s="22">
        <f>IF(nota[[#This Row],[NAMA BARANG]]="","",IF(nota[[#This Row],[ID]]="",B7249,nota[[#This Row],[ID]]))</f>
        <v>7250</v>
      </c>
      <c r="C7250" s="22" t="str">
        <f>IF(nota[[#This Row],[ID]]="",C7249,nota[[#This Row],[SUPPLIER]])</f>
        <v>GRAFINDO</v>
      </c>
      <c r="E7250" s="1" t="s">
        <v>34</v>
      </c>
      <c r="F7250" s="1" t="s">
        <v>28</v>
      </c>
      <c r="G7250" s="1" t="s">
        <v>5657</v>
      </c>
      <c r="I7250" s="2">
        <v>44861</v>
      </c>
      <c r="K7250" s="1" t="s">
        <v>5405</v>
      </c>
      <c r="L7250" s="3">
        <v>1</v>
      </c>
      <c r="M7250" s="4">
        <v>50</v>
      </c>
      <c r="N7250" s="1" t="s">
        <v>192</v>
      </c>
      <c r="O7250" s="4">
        <v>17500</v>
      </c>
      <c r="P7250" s="4"/>
      <c r="Q7250" s="1" t="s">
        <v>4138</v>
      </c>
      <c r="R7250" s="5"/>
      <c r="S7250" s="5"/>
      <c r="T7250" s="4"/>
      <c r="U7250" s="18"/>
      <c r="V7250" s="4">
        <v>875000</v>
      </c>
      <c r="W7250" s="4">
        <v>0</v>
      </c>
      <c r="X7250" s="4">
        <v>0</v>
      </c>
      <c r="Y7250" s="4">
        <v>0</v>
      </c>
      <c r="Z7250" s="4">
        <v>875000</v>
      </c>
      <c r="AA7250" s="4">
        <v>0</v>
      </c>
      <c r="AB7250" s="4">
        <v>875000</v>
      </c>
      <c r="AC7250" s="4">
        <v>875000</v>
      </c>
      <c r="AD7250" s="4">
        <v>875000</v>
      </c>
      <c r="AE7250" s="4"/>
    </row>
    <row r="7251" spans="1:31" ht="12.75" x14ac:dyDescent="0.25">
      <c r="A7251" s="22" t="str">
        <f>IF(nota[[#This Row],[FAKTUR]]="","",ROW())</f>
        <v/>
      </c>
      <c r="B7251" s="22" t="str">
        <f>IF(nota[[#This Row],[NAMA BARANG]]="","",IF(nota[[#This Row],[ID]]="",B7250,nota[[#This Row],[ID]]))</f>
        <v/>
      </c>
      <c r="C7251" s="22" t="str">
        <f>IF(nota[[#This Row],[ID]]="",C7250,nota[[#This Row],[SUPPLIER]])</f>
        <v>GRAFINDO</v>
      </c>
      <c r="M7251" s="4"/>
      <c r="O7251" s="4"/>
      <c r="P7251" s="4"/>
      <c r="R7251" s="5"/>
      <c r="S7251" s="5"/>
      <c r="T7251" s="4"/>
      <c r="U7251" s="18"/>
      <c r="V7251" s="4" t="s">
        <v>31</v>
      </c>
      <c r="W7251" s="4" t="s">
        <v>31</v>
      </c>
      <c r="X7251" s="4" t="s">
        <v>31</v>
      </c>
      <c r="Y7251" s="4" t="s">
        <v>31</v>
      </c>
      <c r="Z7251" s="4" t="s">
        <v>31</v>
      </c>
      <c r="AA7251" s="4" t="s">
        <v>31</v>
      </c>
      <c r="AB7251" s="4" t="s">
        <v>31</v>
      </c>
      <c r="AC7251" s="4" t="s">
        <v>31</v>
      </c>
      <c r="AD7251" s="4" t="s">
        <v>31</v>
      </c>
      <c r="AE7251" s="4"/>
    </row>
    <row r="7252" spans="1:31" ht="12.75" x14ac:dyDescent="0.25">
      <c r="A7252" s="22">
        <f>IF(nota[[#This Row],[FAKTUR]]="","",ROW())</f>
        <v>7252</v>
      </c>
      <c r="B7252" s="22">
        <f>IF(nota[[#This Row],[NAMA BARANG]]="","",IF(nota[[#This Row],[ID]]="",B7251,nota[[#This Row],[ID]]))</f>
        <v>7252</v>
      </c>
      <c r="C7252" s="22" t="str">
        <f>IF(nota[[#This Row],[ID]]="",C7251,nota[[#This Row],[SUPPLIER]])</f>
        <v>GRAFINDO</v>
      </c>
      <c r="E7252" s="1" t="s">
        <v>34</v>
      </c>
      <c r="F7252" s="1" t="s">
        <v>28</v>
      </c>
      <c r="G7252" s="1" t="s">
        <v>5658</v>
      </c>
      <c r="I7252" s="2">
        <v>44861</v>
      </c>
      <c r="K7252" s="1" t="s">
        <v>5554</v>
      </c>
      <c r="L7252" s="3">
        <v>3</v>
      </c>
      <c r="M7252" s="4">
        <v>150</v>
      </c>
      <c r="N7252" s="1" t="s">
        <v>192</v>
      </c>
      <c r="O7252" s="4">
        <v>18250</v>
      </c>
      <c r="P7252" s="4"/>
      <c r="Q7252" s="1" t="s">
        <v>4138</v>
      </c>
      <c r="R7252" s="5"/>
      <c r="S7252" s="5"/>
      <c r="T7252" s="4"/>
      <c r="U7252" s="18"/>
      <c r="V7252" s="4">
        <v>2737500</v>
      </c>
      <c r="W7252" s="4">
        <v>0</v>
      </c>
      <c r="X7252" s="4">
        <v>0</v>
      </c>
      <c r="Y7252" s="4">
        <v>0</v>
      </c>
      <c r="Z7252" s="4">
        <v>2737500</v>
      </c>
      <c r="AA7252" s="4" t="s">
        <v>31</v>
      </c>
      <c r="AB7252" s="4" t="s">
        <v>31</v>
      </c>
      <c r="AC7252" s="4">
        <v>912500</v>
      </c>
      <c r="AD7252" s="4">
        <v>2737500</v>
      </c>
      <c r="AE7252" s="4"/>
    </row>
    <row r="7253" spans="1:31" ht="12.75" x14ac:dyDescent="0.25">
      <c r="A7253" s="22" t="str">
        <f>IF(nota[[#This Row],[FAKTUR]]="","",ROW())</f>
        <v/>
      </c>
      <c r="B7253" s="22">
        <f>IF(nota[[#This Row],[NAMA BARANG]]="","",IF(nota[[#This Row],[ID]]="",B7252,nota[[#This Row],[ID]]))</f>
        <v>7252</v>
      </c>
      <c r="C7253" s="22" t="str">
        <f>IF(nota[[#This Row],[ID]]="",C7252,nota[[#This Row],[SUPPLIER]])</f>
        <v>GRAFINDO</v>
      </c>
      <c r="K7253" s="1" t="s">
        <v>4354</v>
      </c>
      <c r="L7253" s="3">
        <v>1</v>
      </c>
      <c r="M7253" s="4">
        <v>50</v>
      </c>
      <c r="N7253" s="1" t="s">
        <v>192</v>
      </c>
      <c r="O7253" s="4">
        <v>18250</v>
      </c>
      <c r="P7253" s="4"/>
      <c r="Q7253" s="1" t="s">
        <v>4138</v>
      </c>
      <c r="R7253" s="5"/>
      <c r="S7253" s="5"/>
      <c r="T7253" s="4"/>
      <c r="U7253" s="18"/>
      <c r="V7253" s="4">
        <v>912500</v>
      </c>
      <c r="W7253" s="4">
        <v>0</v>
      </c>
      <c r="X7253" s="4">
        <v>0</v>
      </c>
      <c r="Y7253" s="4">
        <v>0</v>
      </c>
      <c r="Z7253" s="4">
        <v>912500</v>
      </c>
      <c r="AA7253" s="4">
        <v>0</v>
      </c>
      <c r="AB7253" s="4">
        <v>3650000</v>
      </c>
      <c r="AC7253" s="4">
        <v>912500</v>
      </c>
      <c r="AD7253" s="4">
        <v>912500</v>
      </c>
      <c r="AE7253" s="4"/>
    </row>
    <row r="7254" spans="1:31" ht="12.75" x14ac:dyDescent="0.25">
      <c r="A7254" s="22" t="str">
        <f>IF(nota[[#This Row],[FAKTUR]]="","",ROW())</f>
        <v/>
      </c>
      <c r="B7254" s="22" t="str">
        <f>IF(nota[[#This Row],[NAMA BARANG]]="","",IF(nota[[#This Row],[ID]]="",B7253,nota[[#This Row],[ID]]))</f>
        <v/>
      </c>
      <c r="C7254" s="22" t="str">
        <f>IF(nota[[#This Row],[ID]]="",C7253,nota[[#This Row],[SUPPLIER]])</f>
        <v>GRAFINDO</v>
      </c>
      <c r="M7254" s="4"/>
      <c r="O7254" s="4"/>
      <c r="P7254" s="4"/>
      <c r="R7254" s="5"/>
      <c r="S7254" s="5"/>
      <c r="T7254" s="4"/>
      <c r="U7254" s="18"/>
      <c r="V7254" s="4" t="s">
        <v>31</v>
      </c>
      <c r="W7254" s="4" t="s">
        <v>31</v>
      </c>
      <c r="X7254" s="4" t="s">
        <v>31</v>
      </c>
      <c r="Y7254" s="4" t="s">
        <v>31</v>
      </c>
      <c r="Z7254" s="4" t="s">
        <v>31</v>
      </c>
      <c r="AA7254" s="4" t="s">
        <v>31</v>
      </c>
      <c r="AB7254" s="4" t="s">
        <v>31</v>
      </c>
      <c r="AC7254" s="4" t="s">
        <v>31</v>
      </c>
      <c r="AD7254" s="4" t="s">
        <v>31</v>
      </c>
      <c r="AE7254" s="4"/>
    </row>
    <row r="7255" spans="1:31" ht="12.75" x14ac:dyDescent="0.25">
      <c r="A7255" s="22">
        <f>IF(nota[[#This Row],[FAKTUR]]="","",ROW())</f>
        <v>7255</v>
      </c>
      <c r="B7255" s="22">
        <f>IF(nota[[#This Row],[NAMA BARANG]]="","",IF(nota[[#This Row],[ID]]="",B7254,nota[[#This Row],[ID]]))</f>
        <v>7255</v>
      </c>
      <c r="C7255" s="22" t="str">
        <f>IF(nota[[#This Row],[ID]]="",C7254,nota[[#This Row],[SUPPLIER]])</f>
        <v>GRAFINDO</v>
      </c>
      <c r="E7255" s="1" t="s">
        <v>34</v>
      </c>
      <c r="F7255" s="1" t="s">
        <v>28</v>
      </c>
      <c r="G7255" s="1" t="s">
        <v>5659</v>
      </c>
      <c r="I7255" s="2">
        <v>44861</v>
      </c>
      <c r="K7255" s="1" t="s">
        <v>5431</v>
      </c>
      <c r="L7255" s="3">
        <v>41</v>
      </c>
      <c r="M7255" s="4">
        <v>2050</v>
      </c>
      <c r="N7255" s="1" t="s">
        <v>192</v>
      </c>
      <c r="O7255" s="4">
        <v>18250</v>
      </c>
      <c r="P7255" s="4"/>
      <c r="Q7255" s="1" t="s">
        <v>4138</v>
      </c>
      <c r="R7255" s="5"/>
      <c r="S7255" s="5"/>
      <c r="T7255" s="4">
        <v>1870625</v>
      </c>
      <c r="U7255" s="18" t="s">
        <v>5660</v>
      </c>
      <c r="V7255" s="4">
        <v>37412500</v>
      </c>
      <c r="W7255" s="4">
        <v>0</v>
      </c>
      <c r="X7255" s="4">
        <v>0</v>
      </c>
      <c r="Y7255" s="4">
        <v>0</v>
      </c>
      <c r="Z7255" s="4">
        <v>37412500</v>
      </c>
      <c r="AA7255" s="4">
        <v>1870625</v>
      </c>
      <c r="AB7255" s="4">
        <v>35541875</v>
      </c>
      <c r="AC7255" s="4">
        <v>912500</v>
      </c>
      <c r="AD7255" s="4">
        <v>37412500</v>
      </c>
      <c r="AE7255" s="4"/>
    </row>
    <row r="7256" spans="1:31" ht="12.75" x14ac:dyDescent="0.25">
      <c r="A7256" s="22" t="str">
        <f>IF(nota[[#This Row],[FAKTUR]]="","",ROW())</f>
        <v/>
      </c>
      <c r="B7256" s="22" t="str">
        <f>IF(nota[[#This Row],[NAMA BARANG]]="","",IF(nota[[#This Row],[ID]]="",B7255,nota[[#This Row],[ID]]))</f>
        <v/>
      </c>
      <c r="C7256" s="22" t="str">
        <f>IF(nota[[#This Row],[ID]]="",C7255,nota[[#This Row],[SUPPLIER]])</f>
        <v>GRAFINDO</v>
      </c>
      <c r="M7256" s="4"/>
      <c r="O7256" s="4"/>
      <c r="P7256" s="4"/>
      <c r="R7256" s="5"/>
      <c r="S7256" s="5"/>
      <c r="T7256" s="4"/>
      <c r="U7256" s="18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 ht="12.75" x14ac:dyDescent="0.25">
      <c r="A7257" s="22">
        <f>IF(nota[[#This Row],[FAKTUR]]="","",ROW())</f>
        <v>7257</v>
      </c>
      <c r="B7257" s="22">
        <f>IF(nota[[#This Row],[NAMA BARANG]]="","",IF(nota[[#This Row],[ID]]="",B7256,nota[[#This Row],[ID]]))</f>
        <v>7257</v>
      </c>
      <c r="C7257" s="22" t="str">
        <f>IF(nota[[#This Row],[ID]]="",C7256,nota[[#This Row],[SUPPLIER]])</f>
        <v>GRAFINDO</v>
      </c>
      <c r="D7257" s="2">
        <v>44870</v>
      </c>
      <c r="E7257" s="1" t="s">
        <v>34</v>
      </c>
      <c r="F7257" s="1" t="s">
        <v>28</v>
      </c>
      <c r="G7257" s="1" t="s">
        <v>5721</v>
      </c>
      <c r="I7257" s="2">
        <v>44867</v>
      </c>
      <c r="K7257" s="1" t="s">
        <v>5405</v>
      </c>
      <c r="L7257" s="3">
        <v>1</v>
      </c>
      <c r="M7257" s="4">
        <v>50</v>
      </c>
      <c r="N7257" s="1" t="s">
        <v>192</v>
      </c>
      <c r="O7257" s="4">
        <v>17500</v>
      </c>
      <c r="P7257" s="4"/>
      <c r="R7257" s="5"/>
      <c r="S7257" s="5"/>
      <c r="T7257" s="4"/>
      <c r="U7257" s="18"/>
      <c r="V7257" s="4">
        <v>875000</v>
      </c>
      <c r="W7257" s="4">
        <v>0</v>
      </c>
      <c r="X7257" s="4">
        <v>0</v>
      </c>
      <c r="Y7257" s="4">
        <v>0</v>
      </c>
      <c r="Z7257" s="4">
        <v>875000</v>
      </c>
      <c r="AA7257" s="4" t="s">
        <v>31</v>
      </c>
      <c r="AB7257" s="4" t="s">
        <v>31</v>
      </c>
      <c r="AC7257" s="4">
        <v>875000</v>
      </c>
      <c r="AD7257" s="4">
        <v>875000</v>
      </c>
      <c r="AE7257" s="4"/>
    </row>
    <row r="7258" spans="1:31" ht="12.75" x14ac:dyDescent="0.25">
      <c r="A7258" s="22" t="str">
        <f>IF(nota[[#This Row],[FAKTUR]]="","",ROW())</f>
        <v/>
      </c>
      <c r="B7258" s="22">
        <f>IF(nota[[#This Row],[NAMA BARANG]]="","",IF(nota[[#This Row],[ID]]="",B7257,nota[[#This Row],[ID]]))</f>
        <v>7257</v>
      </c>
      <c r="C7258" s="22" t="str">
        <f>IF(nota[[#This Row],[ID]]="",C7257,nota[[#This Row],[SUPPLIER]])</f>
        <v>GRAFINDO</v>
      </c>
      <c r="K7258" s="1" t="s">
        <v>5650</v>
      </c>
      <c r="L7258" s="3">
        <v>1</v>
      </c>
      <c r="M7258" s="4">
        <v>50</v>
      </c>
      <c r="N7258" s="1" t="s">
        <v>192</v>
      </c>
      <c r="O7258" s="4">
        <v>17500</v>
      </c>
      <c r="P7258" s="4"/>
      <c r="R7258" s="5"/>
      <c r="S7258" s="5"/>
      <c r="T7258" s="4"/>
      <c r="U7258" s="18"/>
      <c r="V7258" s="4">
        <v>875000</v>
      </c>
      <c r="W7258" s="4">
        <v>0</v>
      </c>
      <c r="X7258" s="4">
        <v>0</v>
      </c>
      <c r="Y7258" s="4">
        <v>0</v>
      </c>
      <c r="Z7258" s="4">
        <v>875000</v>
      </c>
      <c r="AA7258" s="4">
        <v>0</v>
      </c>
      <c r="AB7258" s="4">
        <v>1750000</v>
      </c>
      <c r="AC7258" s="4">
        <v>875000</v>
      </c>
      <c r="AD7258" s="4">
        <v>875000</v>
      </c>
      <c r="AE7258" s="4"/>
    </row>
    <row r="7259" spans="1:31" ht="12.75" x14ac:dyDescent="0.25">
      <c r="A7259" s="22" t="str">
        <f>IF(nota[[#This Row],[FAKTUR]]="","",ROW())</f>
        <v/>
      </c>
      <c r="B7259" s="22" t="str">
        <f>IF(nota[[#This Row],[NAMA BARANG]]="","",IF(nota[[#This Row],[ID]]="",B7258,nota[[#This Row],[ID]]))</f>
        <v/>
      </c>
      <c r="C7259" s="22" t="str">
        <f>IF(nota[[#This Row],[ID]]="",C7258,nota[[#This Row],[SUPPLIER]])</f>
        <v>GRAFINDO</v>
      </c>
      <c r="M7259" s="4"/>
      <c r="O7259" s="4"/>
      <c r="P7259" s="4"/>
      <c r="R7259" s="5"/>
      <c r="S7259" s="5"/>
      <c r="T7259" s="4"/>
      <c r="U7259" s="18"/>
      <c r="V7259" s="4" t="s">
        <v>31</v>
      </c>
      <c r="W7259" s="4" t="s">
        <v>31</v>
      </c>
      <c r="X7259" s="4" t="s">
        <v>31</v>
      </c>
      <c r="Y7259" s="4" t="s">
        <v>31</v>
      </c>
      <c r="Z7259" s="4" t="s">
        <v>31</v>
      </c>
      <c r="AA7259" s="4" t="s">
        <v>31</v>
      </c>
      <c r="AB7259" s="4" t="s">
        <v>31</v>
      </c>
      <c r="AC7259" s="4" t="s">
        <v>31</v>
      </c>
      <c r="AD7259" s="4" t="s">
        <v>31</v>
      </c>
      <c r="AE7259" s="4"/>
    </row>
    <row r="7260" spans="1:31" ht="12.75" x14ac:dyDescent="0.25">
      <c r="A7260" s="22">
        <f>IF(nota[[#This Row],[FAKTUR]]="","",ROW())</f>
        <v>7260</v>
      </c>
      <c r="B7260" s="22">
        <f>IF(nota[[#This Row],[NAMA BARANG]]="","",IF(nota[[#This Row],[ID]]="",B7259,nota[[#This Row],[ID]]))</f>
        <v>7260</v>
      </c>
      <c r="C7260" s="22" t="str">
        <f>IF(nota[[#This Row],[ID]]="",C7259,nota[[#This Row],[SUPPLIER]])</f>
        <v>GRAFINDO</v>
      </c>
      <c r="E7260" s="1" t="s">
        <v>34</v>
      </c>
      <c r="F7260" s="1" t="s">
        <v>28</v>
      </c>
      <c r="G7260" s="1" t="s">
        <v>5721</v>
      </c>
      <c r="I7260" s="2">
        <v>44867</v>
      </c>
      <c r="K7260" s="1" t="s">
        <v>5405</v>
      </c>
      <c r="L7260" s="3">
        <v>1</v>
      </c>
      <c r="M7260" s="4">
        <v>50</v>
      </c>
      <c r="N7260" s="1" t="s">
        <v>192</v>
      </c>
      <c r="O7260" s="4">
        <v>17500</v>
      </c>
      <c r="P7260" s="4"/>
      <c r="R7260" s="5"/>
      <c r="S7260" s="5"/>
      <c r="T7260" s="4"/>
      <c r="U7260" s="18"/>
      <c r="V7260" s="4">
        <v>875000</v>
      </c>
      <c r="W7260" s="4">
        <v>0</v>
      </c>
      <c r="X7260" s="4">
        <v>0</v>
      </c>
      <c r="Y7260" s="4">
        <v>0</v>
      </c>
      <c r="Z7260" s="4">
        <v>875000</v>
      </c>
      <c r="AA7260" s="4" t="s">
        <v>31</v>
      </c>
      <c r="AB7260" s="4" t="s">
        <v>31</v>
      </c>
      <c r="AC7260" s="4">
        <v>875000</v>
      </c>
      <c r="AD7260" s="4">
        <v>875000</v>
      </c>
      <c r="AE7260" s="4"/>
    </row>
    <row r="7261" spans="1:31" ht="12.75" x14ac:dyDescent="0.25">
      <c r="A7261" s="22" t="str">
        <f>IF(nota[[#This Row],[FAKTUR]]="","",ROW())</f>
        <v/>
      </c>
      <c r="B7261" s="22">
        <f>IF(nota[[#This Row],[NAMA BARANG]]="","",IF(nota[[#This Row],[ID]]="",B7260,nota[[#This Row],[ID]]))</f>
        <v>7260</v>
      </c>
      <c r="C7261" s="22" t="str">
        <f>IF(nota[[#This Row],[ID]]="",C7260,nota[[#This Row],[SUPPLIER]])</f>
        <v>GRAFINDO</v>
      </c>
      <c r="K7261" s="1" t="s">
        <v>5650</v>
      </c>
      <c r="L7261" s="3">
        <v>1</v>
      </c>
      <c r="M7261" s="4">
        <v>50</v>
      </c>
      <c r="N7261" s="1" t="s">
        <v>192</v>
      </c>
      <c r="O7261" s="4">
        <v>17500</v>
      </c>
      <c r="P7261" s="4"/>
      <c r="R7261" s="5"/>
      <c r="S7261" s="5"/>
      <c r="T7261" s="4"/>
      <c r="U7261" s="18"/>
      <c r="V7261" s="4">
        <v>875000</v>
      </c>
      <c r="W7261" s="4">
        <v>0</v>
      </c>
      <c r="X7261" s="4">
        <v>0</v>
      </c>
      <c r="Y7261" s="4">
        <v>0</v>
      </c>
      <c r="Z7261" s="4">
        <v>875000</v>
      </c>
      <c r="AA7261" s="4">
        <v>0</v>
      </c>
      <c r="AB7261" s="4">
        <v>1750000</v>
      </c>
      <c r="AC7261" s="4">
        <v>875000</v>
      </c>
      <c r="AD7261" s="4">
        <v>875000</v>
      </c>
      <c r="AE7261" s="4"/>
    </row>
    <row r="7262" spans="1:31" ht="12.75" x14ac:dyDescent="0.25">
      <c r="A7262" s="22" t="str">
        <f>IF(nota[[#This Row],[FAKTUR]]="","",ROW())</f>
        <v/>
      </c>
      <c r="B7262" s="22" t="str">
        <f>IF(nota[[#This Row],[NAMA BARANG]]="","",IF(nota[[#This Row],[ID]]="",B7261,nota[[#This Row],[ID]]))</f>
        <v/>
      </c>
      <c r="C7262" s="22" t="str">
        <f>IF(nota[[#This Row],[ID]]="",C7261,nota[[#This Row],[SUPPLIER]])</f>
        <v>GRAFINDO</v>
      </c>
      <c r="M7262" s="4"/>
      <c r="O7262" s="4"/>
      <c r="P7262" s="4"/>
      <c r="R7262" s="5"/>
      <c r="S7262" s="5"/>
      <c r="T7262" s="4"/>
      <c r="U7262" s="18"/>
      <c r="V7262" s="4" t="s">
        <v>31</v>
      </c>
      <c r="W7262" s="4" t="s">
        <v>31</v>
      </c>
      <c r="X7262" s="4" t="s">
        <v>31</v>
      </c>
      <c r="Y7262" s="4" t="s">
        <v>31</v>
      </c>
      <c r="Z7262" s="4" t="s">
        <v>31</v>
      </c>
      <c r="AA7262" s="4" t="s">
        <v>31</v>
      </c>
      <c r="AB7262" s="4" t="s">
        <v>31</v>
      </c>
      <c r="AC7262" s="4" t="s">
        <v>31</v>
      </c>
      <c r="AD7262" s="4" t="s">
        <v>31</v>
      </c>
      <c r="AE7262" s="4"/>
    </row>
    <row r="7263" spans="1:31" ht="12.75" x14ac:dyDescent="0.25">
      <c r="A7263" s="22">
        <f>IF(nota[[#This Row],[FAKTUR]]="","",ROW())</f>
        <v>7263</v>
      </c>
      <c r="B7263" s="22">
        <f>IF(nota[[#This Row],[NAMA BARANG]]="","",IF(nota[[#This Row],[ID]]="",B7262,nota[[#This Row],[ID]]))</f>
        <v>7263</v>
      </c>
      <c r="C7263" s="22" t="str">
        <f>IF(nota[[#This Row],[ID]]="",C7262,nota[[#This Row],[SUPPLIER]])</f>
        <v>ETJ</v>
      </c>
      <c r="E7263" s="1" t="s">
        <v>204</v>
      </c>
      <c r="F7263" s="1" t="s">
        <v>28</v>
      </c>
      <c r="G7263" s="1" t="s">
        <v>5722</v>
      </c>
      <c r="I7263" s="2">
        <v>44867</v>
      </c>
      <c r="K7263" s="1" t="s">
        <v>3313</v>
      </c>
      <c r="L7263" s="3">
        <v>5</v>
      </c>
      <c r="M7263" s="4">
        <v>1000</v>
      </c>
      <c r="N7263" s="1" t="s">
        <v>1908</v>
      </c>
      <c r="O7263" s="4">
        <v>8750</v>
      </c>
      <c r="P7263" s="4"/>
      <c r="Q7263" s="1" t="s">
        <v>5167</v>
      </c>
      <c r="R7263" s="5"/>
      <c r="S7263" s="5"/>
      <c r="T7263" s="4"/>
      <c r="U7263" s="18"/>
      <c r="V7263" s="4">
        <v>8750000</v>
      </c>
      <c r="W7263" s="4">
        <v>0</v>
      </c>
      <c r="X7263" s="4">
        <v>0</v>
      </c>
      <c r="Y7263" s="4">
        <v>0</v>
      </c>
      <c r="Z7263" s="4">
        <v>8750000</v>
      </c>
      <c r="AA7263" s="4">
        <v>0</v>
      </c>
      <c r="AB7263" s="4">
        <v>8750000</v>
      </c>
      <c r="AC7263" s="4">
        <v>1750000</v>
      </c>
      <c r="AD7263" s="4">
        <v>8750000</v>
      </c>
      <c r="AE7263" s="4"/>
    </row>
    <row r="7264" spans="1:31" ht="12.75" x14ac:dyDescent="0.25">
      <c r="A7264" s="22" t="str">
        <f>IF(nota[[#This Row],[FAKTUR]]="","",ROW())</f>
        <v/>
      </c>
      <c r="B7264" s="22" t="str">
        <f>IF(nota[[#This Row],[NAMA BARANG]]="","",IF(nota[[#This Row],[ID]]="",B7263,nota[[#This Row],[ID]]))</f>
        <v/>
      </c>
      <c r="C7264" s="22" t="str">
        <f>IF(nota[[#This Row],[ID]]="",C7263,nota[[#This Row],[SUPPLIER]])</f>
        <v>ETJ</v>
      </c>
      <c r="M7264" s="4"/>
      <c r="O7264" s="4"/>
      <c r="P7264" s="4"/>
      <c r="R7264" s="5"/>
      <c r="S7264" s="5"/>
      <c r="T7264" s="4"/>
      <c r="U7264" s="18"/>
      <c r="V7264" s="4" t="s">
        <v>31</v>
      </c>
      <c r="W7264" s="4" t="s">
        <v>31</v>
      </c>
      <c r="X7264" s="4" t="s">
        <v>31</v>
      </c>
      <c r="Y7264" s="4" t="s">
        <v>31</v>
      </c>
      <c r="Z7264" s="4" t="s">
        <v>31</v>
      </c>
      <c r="AA7264" s="4" t="s">
        <v>31</v>
      </c>
      <c r="AB7264" s="4" t="s">
        <v>31</v>
      </c>
      <c r="AC7264" s="4" t="s">
        <v>31</v>
      </c>
      <c r="AD7264" s="4" t="s">
        <v>31</v>
      </c>
      <c r="AE7264" s="4"/>
    </row>
    <row r="7265" spans="1:31" ht="12.75" x14ac:dyDescent="0.25">
      <c r="A7265" s="22">
        <f>IF(nota[[#This Row],[FAKTUR]]="","",ROW())</f>
        <v>7265</v>
      </c>
      <c r="B7265" s="22">
        <f>IF(nota[[#This Row],[NAMA BARANG]]="","",IF(nota[[#This Row],[ID]]="",B7264,nota[[#This Row],[ID]]))</f>
        <v>7265</v>
      </c>
      <c r="C7265" s="22" t="str">
        <f>IF(nota[[#This Row],[ID]]="",C7264,nota[[#This Row],[SUPPLIER]])</f>
        <v>KENKO SINAR INDONESIA</v>
      </c>
      <c r="D7265" s="2">
        <v>44872</v>
      </c>
      <c r="E7265" s="1" t="s">
        <v>57</v>
      </c>
      <c r="F7265" s="1" t="s">
        <v>58</v>
      </c>
      <c r="G7265" s="1" t="s">
        <v>5723</v>
      </c>
      <c r="H7265" s="1" t="s">
        <v>5724</v>
      </c>
      <c r="I7265" s="2">
        <v>44868</v>
      </c>
      <c r="K7265" s="1" t="s">
        <v>5725</v>
      </c>
      <c r="L7265" s="3">
        <v>5</v>
      </c>
      <c r="M7265" s="4"/>
      <c r="O7265" s="4"/>
      <c r="P7265" s="4">
        <v>5616000</v>
      </c>
      <c r="Q7265" s="1" t="s">
        <v>3830</v>
      </c>
      <c r="R7265" s="5">
        <v>0.17</v>
      </c>
      <c r="S7265" s="5"/>
      <c r="T7265" s="4"/>
      <c r="U7265" s="18"/>
      <c r="V7265" s="4">
        <v>28080000</v>
      </c>
      <c r="W7265" s="4">
        <v>4773600</v>
      </c>
      <c r="X7265" s="4">
        <v>0</v>
      </c>
      <c r="Y7265" s="4">
        <v>4773600</v>
      </c>
      <c r="Z7265" s="4">
        <v>23306400</v>
      </c>
      <c r="AA7265" s="4" t="s">
        <v>31</v>
      </c>
      <c r="AB7265" s="4" t="s">
        <v>31</v>
      </c>
      <c r="AC7265" s="4">
        <v>5616000</v>
      </c>
      <c r="AD7265" s="4" t="s">
        <v>31</v>
      </c>
      <c r="AE7265" s="4"/>
    </row>
    <row r="7266" spans="1:31" ht="12.75" x14ac:dyDescent="0.25">
      <c r="A7266" s="22" t="str">
        <f>IF(nota[[#This Row],[FAKTUR]]="","",ROW())</f>
        <v/>
      </c>
      <c r="B7266" s="22">
        <f>IF(nota[[#This Row],[NAMA BARANG]]="","",IF(nota[[#This Row],[ID]]="",B7265,nota[[#This Row],[ID]]))</f>
        <v>7265</v>
      </c>
      <c r="C7266" s="22" t="str">
        <f>IF(nota[[#This Row],[ID]]="",C7265,nota[[#This Row],[SUPPLIER]])</f>
        <v>KENKO SINAR INDONESIA</v>
      </c>
      <c r="K7266" s="1" t="s">
        <v>5687</v>
      </c>
      <c r="L7266" s="3">
        <v>5</v>
      </c>
      <c r="M7266" s="4"/>
      <c r="O7266" s="4"/>
      <c r="P7266" s="4">
        <v>3888000</v>
      </c>
      <c r="Q7266" s="1" t="s">
        <v>4079</v>
      </c>
      <c r="R7266" s="5">
        <v>0.17</v>
      </c>
      <c r="S7266" s="5"/>
      <c r="T7266" s="4"/>
      <c r="U7266" s="18"/>
      <c r="V7266" s="4">
        <v>19440000</v>
      </c>
      <c r="W7266" s="4">
        <v>3304800.0000000005</v>
      </c>
      <c r="X7266" s="4">
        <v>0</v>
      </c>
      <c r="Y7266" s="4">
        <v>3304800.0000000005</v>
      </c>
      <c r="Z7266" s="4">
        <v>16135200</v>
      </c>
      <c r="AA7266" s="4" t="s">
        <v>31</v>
      </c>
      <c r="AB7266" s="4" t="s">
        <v>31</v>
      </c>
      <c r="AC7266" s="4">
        <v>3888000</v>
      </c>
      <c r="AD7266" s="4" t="s">
        <v>31</v>
      </c>
      <c r="AE7266" s="4"/>
    </row>
    <row r="7267" spans="1:31" ht="12.75" x14ac:dyDescent="0.25">
      <c r="A7267" s="22" t="str">
        <f>IF(nota[[#This Row],[FAKTUR]]="","",ROW())</f>
        <v/>
      </c>
      <c r="B7267" s="22">
        <f>IF(nota[[#This Row],[NAMA BARANG]]="","",IF(nota[[#This Row],[ID]]="",B7266,nota[[#This Row],[ID]]))</f>
        <v>7265</v>
      </c>
      <c r="C7267" s="22" t="str">
        <f>IF(nota[[#This Row],[ID]]="",C7266,nota[[#This Row],[SUPPLIER]])</f>
        <v>KENKO SINAR INDONESIA</v>
      </c>
      <c r="K7267" s="1" t="s">
        <v>536</v>
      </c>
      <c r="L7267" s="3">
        <v>3</v>
      </c>
      <c r="M7267" s="4"/>
      <c r="O7267" s="4"/>
      <c r="P7267" s="4">
        <v>2008800</v>
      </c>
      <c r="Q7267" s="1" t="s">
        <v>3833</v>
      </c>
      <c r="R7267" s="5">
        <v>0.17</v>
      </c>
      <c r="S7267" s="5"/>
      <c r="T7267" s="4"/>
      <c r="U7267" s="18"/>
      <c r="V7267" s="4">
        <v>6026400</v>
      </c>
      <c r="W7267" s="4">
        <v>1024488.0000000001</v>
      </c>
      <c r="X7267" s="4">
        <v>0</v>
      </c>
      <c r="Y7267" s="4">
        <v>1024488.0000000001</v>
      </c>
      <c r="Z7267" s="4">
        <v>5001912</v>
      </c>
      <c r="AA7267" s="4" t="s">
        <v>31</v>
      </c>
      <c r="AB7267" s="4" t="s">
        <v>31</v>
      </c>
      <c r="AC7267" s="4">
        <v>2008800</v>
      </c>
      <c r="AD7267" s="4" t="s">
        <v>31</v>
      </c>
      <c r="AE7267" s="4"/>
    </row>
    <row r="7268" spans="1:31" ht="12.75" x14ac:dyDescent="0.25">
      <c r="A7268" s="22" t="str">
        <f>IF(nota[[#This Row],[FAKTUR]]="","",ROW())</f>
        <v/>
      </c>
      <c r="B7268" s="22">
        <f>IF(nota[[#This Row],[NAMA BARANG]]="","",IF(nota[[#This Row],[ID]]="",B7267,nota[[#This Row],[ID]]))</f>
        <v>7265</v>
      </c>
      <c r="C7268" s="22" t="str">
        <f>IF(nota[[#This Row],[ID]]="",C7267,nota[[#This Row],[SUPPLIER]])</f>
        <v>KENKO SINAR INDONESIA</v>
      </c>
      <c r="H7268" s="1" t="s">
        <v>5726</v>
      </c>
      <c r="K7268" s="1" t="s">
        <v>532</v>
      </c>
      <c r="L7268" s="3">
        <v>5</v>
      </c>
      <c r="M7268" s="4"/>
      <c r="O7268" s="4"/>
      <c r="P7268" s="4">
        <v>3758400</v>
      </c>
      <c r="Q7268" s="1" t="s">
        <v>3830</v>
      </c>
      <c r="R7268" s="5">
        <v>0.17</v>
      </c>
      <c r="S7268" s="5"/>
      <c r="T7268" s="4"/>
      <c r="U7268" s="18"/>
      <c r="V7268" s="4">
        <v>18792000</v>
      </c>
      <c r="W7268" s="4">
        <v>3194640</v>
      </c>
      <c r="X7268" s="4">
        <v>0</v>
      </c>
      <c r="Y7268" s="4">
        <v>3194640</v>
      </c>
      <c r="Z7268" s="4">
        <v>15597360</v>
      </c>
      <c r="AA7268" s="4" t="s">
        <v>31</v>
      </c>
      <c r="AB7268" s="4" t="s">
        <v>31</v>
      </c>
      <c r="AC7268" s="4">
        <v>3758400</v>
      </c>
      <c r="AD7268" s="4" t="s">
        <v>31</v>
      </c>
      <c r="AE7268" s="4"/>
    </row>
    <row r="7269" spans="1:31" ht="12.75" x14ac:dyDescent="0.25">
      <c r="A7269" s="22" t="str">
        <f>IF(nota[[#This Row],[FAKTUR]]="","",ROW())</f>
        <v/>
      </c>
      <c r="B7269" s="22">
        <f>IF(nota[[#This Row],[NAMA BARANG]]="","",IF(nota[[#This Row],[ID]]="",B7268,nota[[#This Row],[ID]]))</f>
        <v>7265</v>
      </c>
      <c r="C7269" s="22" t="str">
        <f>IF(nota[[#This Row],[ID]]="",C7268,nota[[#This Row],[SUPPLIER]])</f>
        <v>KENKO SINAR INDONESIA</v>
      </c>
      <c r="K7269" s="1" t="s">
        <v>3139</v>
      </c>
      <c r="L7269" s="3">
        <v>1</v>
      </c>
      <c r="M7269" s="4"/>
      <c r="O7269" s="4"/>
      <c r="P7269" s="4">
        <v>3758400</v>
      </c>
      <c r="Q7269" s="1" t="s">
        <v>3830</v>
      </c>
      <c r="R7269" s="5">
        <v>0.17</v>
      </c>
      <c r="S7269" s="5"/>
      <c r="T7269" s="4"/>
      <c r="U7269" s="18"/>
      <c r="V7269" s="4">
        <v>3758400</v>
      </c>
      <c r="W7269" s="4">
        <v>638928</v>
      </c>
      <c r="X7269" s="4">
        <v>0</v>
      </c>
      <c r="Y7269" s="4">
        <v>638928</v>
      </c>
      <c r="Z7269" s="4">
        <v>3119472</v>
      </c>
      <c r="AA7269" s="4" t="s">
        <v>31</v>
      </c>
      <c r="AB7269" s="4" t="s">
        <v>31</v>
      </c>
      <c r="AC7269" s="4">
        <v>3758400</v>
      </c>
      <c r="AD7269" s="4" t="s">
        <v>31</v>
      </c>
      <c r="AE7269" s="4"/>
    </row>
    <row r="7270" spans="1:31" ht="12.75" x14ac:dyDescent="0.25">
      <c r="A7270" s="22" t="str">
        <f>IF(nota[[#This Row],[FAKTUR]]="","",ROW())</f>
        <v/>
      </c>
      <c r="B7270" s="22">
        <f>IF(nota[[#This Row],[NAMA BARANG]]="","",IF(nota[[#This Row],[ID]]="",B7269,nota[[#This Row],[ID]]))</f>
        <v>7265</v>
      </c>
      <c r="C7270" s="22" t="str">
        <f>IF(nota[[#This Row],[ID]]="",C7269,nota[[#This Row],[SUPPLIER]])</f>
        <v>KENKO SINAR INDONESIA</v>
      </c>
      <c r="K7270" s="1" t="s">
        <v>5727</v>
      </c>
      <c r="L7270" s="3">
        <v>1</v>
      </c>
      <c r="M7270" s="4"/>
      <c r="O7270" s="4"/>
      <c r="P7270" s="4">
        <v>3628800</v>
      </c>
      <c r="Q7270" s="1" t="s">
        <v>3830</v>
      </c>
      <c r="R7270" s="5">
        <v>0.17</v>
      </c>
      <c r="S7270" s="5"/>
      <c r="T7270" s="4"/>
      <c r="U7270" s="18"/>
      <c r="V7270" s="4">
        <v>3628800</v>
      </c>
      <c r="W7270" s="4">
        <v>616896</v>
      </c>
      <c r="X7270" s="4">
        <v>0</v>
      </c>
      <c r="Y7270" s="4">
        <v>616896</v>
      </c>
      <c r="Z7270" s="4">
        <v>3011904</v>
      </c>
      <c r="AA7270" s="4">
        <v>13553352</v>
      </c>
      <c r="AB7270" s="4">
        <v>66172248</v>
      </c>
      <c r="AC7270" s="4">
        <v>3628800</v>
      </c>
      <c r="AD7270" s="4" t="s">
        <v>31</v>
      </c>
      <c r="AE7270" s="4"/>
    </row>
    <row r="7271" spans="1:31" ht="12.75" x14ac:dyDescent="0.25">
      <c r="A7271" s="22" t="str">
        <f>IF(nota[[#This Row],[FAKTUR]]="","",ROW())</f>
        <v/>
      </c>
      <c r="B7271" s="22" t="str">
        <f>IF(nota[[#This Row],[NAMA BARANG]]="","",IF(nota[[#This Row],[ID]]="",B7270,nota[[#This Row],[ID]]))</f>
        <v/>
      </c>
      <c r="C7271" s="22" t="str">
        <f>IF(nota[[#This Row],[ID]]="",C7270,nota[[#This Row],[SUPPLIER]])</f>
        <v>KENKO SINAR INDONESIA</v>
      </c>
      <c r="M7271" s="4"/>
      <c r="O7271" s="4"/>
      <c r="P7271" s="4"/>
      <c r="R7271" s="5"/>
      <c r="S7271" s="5"/>
      <c r="T7271" s="4"/>
      <c r="U7271" s="18"/>
      <c r="V7271" s="4" t="s">
        <v>31</v>
      </c>
      <c r="W7271" s="4" t="s">
        <v>31</v>
      </c>
      <c r="X7271" s="4" t="s">
        <v>31</v>
      </c>
      <c r="Y7271" s="4" t="s">
        <v>31</v>
      </c>
      <c r="Z7271" s="4" t="s">
        <v>31</v>
      </c>
      <c r="AA7271" s="4" t="s">
        <v>31</v>
      </c>
      <c r="AB7271" s="4" t="s">
        <v>31</v>
      </c>
      <c r="AC7271" s="4" t="s">
        <v>31</v>
      </c>
      <c r="AD7271" s="4" t="s">
        <v>31</v>
      </c>
      <c r="AE7271" s="4"/>
    </row>
    <row r="7272" spans="1:31" ht="12.75" x14ac:dyDescent="0.25">
      <c r="A7272" s="22">
        <f>IF(nota[[#This Row],[FAKTUR]]="","",ROW())</f>
        <v>7272</v>
      </c>
      <c r="B7272" s="22">
        <f>IF(nota[[#This Row],[NAMA BARANG]]="","",IF(nota[[#This Row],[ID]]="",B7271,nota[[#This Row],[ID]]))</f>
        <v>7272</v>
      </c>
      <c r="C7272" s="22" t="str">
        <f>IF(nota[[#This Row],[ID]]="",C7271,nota[[#This Row],[SUPPLIER]])</f>
        <v>KENKO SINAR INDONESIA</v>
      </c>
      <c r="E7272" s="1" t="s">
        <v>57</v>
      </c>
      <c r="F7272" s="1" t="s">
        <v>58</v>
      </c>
      <c r="G7272" s="1" t="s">
        <v>5728</v>
      </c>
      <c r="H7272" s="1" t="s">
        <v>5729</v>
      </c>
      <c r="I7272" s="2">
        <v>44869</v>
      </c>
      <c r="K7272" s="1" t="s">
        <v>78</v>
      </c>
      <c r="L7272" s="3">
        <v>7</v>
      </c>
      <c r="M7272" s="4">
        <v>7</v>
      </c>
      <c r="N7272" s="1" t="s">
        <v>1081</v>
      </c>
      <c r="O7272" s="4"/>
      <c r="P7272" s="4">
        <v>112200</v>
      </c>
      <c r="Q7272" s="1" t="s">
        <v>3893</v>
      </c>
      <c r="R7272" s="5">
        <v>0.17</v>
      </c>
      <c r="S7272" s="5"/>
      <c r="T7272" s="4"/>
      <c r="U7272" s="18"/>
      <c r="V7272" s="4">
        <v>785400</v>
      </c>
      <c r="W7272" s="4">
        <v>133518</v>
      </c>
      <c r="X7272" s="4">
        <v>0</v>
      </c>
      <c r="Y7272" s="4">
        <v>133518</v>
      </c>
      <c r="Z7272" s="4">
        <v>651882</v>
      </c>
      <c r="AA7272" s="4" t="s">
        <v>31</v>
      </c>
      <c r="AB7272" s="4" t="s">
        <v>31</v>
      </c>
      <c r="AC7272" s="4">
        <v>112200</v>
      </c>
      <c r="AD7272" s="4" t="s">
        <v>31</v>
      </c>
      <c r="AE7272" s="4"/>
    </row>
    <row r="7273" spans="1:31" ht="12.75" x14ac:dyDescent="0.25">
      <c r="A7273" s="22" t="str">
        <f>IF(nota[[#This Row],[FAKTUR]]="","",ROW())</f>
        <v/>
      </c>
      <c r="B7273" s="22">
        <f>IF(nota[[#This Row],[NAMA BARANG]]="","",IF(nota[[#This Row],[ID]]="",B7272,nota[[#This Row],[ID]]))</f>
        <v>7272</v>
      </c>
      <c r="C7273" s="22" t="str">
        <f>IF(nota[[#This Row],[ID]]="",C7272,nota[[#This Row],[SUPPLIER]])</f>
        <v>KENKO SINAR INDONESIA</v>
      </c>
      <c r="K7273" s="1" t="s">
        <v>5730</v>
      </c>
      <c r="L7273" s="3">
        <v>3</v>
      </c>
      <c r="M7273" s="4"/>
      <c r="O7273" s="4"/>
      <c r="P7273" s="4">
        <v>1224000</v>
      </c>
      <c r="Q7273" s="1" t="s">
        <v>3929</v>
      </c>
      <c r="R7273" s="5">
        <v>0.17</v>
      </c>
      <c r="S7273" s="5"/>
      <c r="T7273" s="4"/>
      <c r="U7273" s="18"/>
      <c r="V7273" s="4">
        <v>3672000</v>
      </c>
      <c r="W7273" s="4">
        <v>624240</v>
      </c>
      <c r="X7273" s="4">
        <v>0</v>
      </c>
      <c r="Y7273" s="4">
        <v>624240</v>
      </c>
      <c r="Z7273" s="4">
        <v>3047760</v>
      </c>
      <c r="AA7273" s="4" t="s">
        <v>31</v>
      </c>
      <c r="AB7273" s="4" t="s">
        <v>31</v>
      </c>
      <c r="AC7273" s="4">
        <v>1224000</v>
      </c>
      <c r="AD7273" s="4" t="s">
        <v>31</v>
      </c>
      <c r="AE7273" s="4"/>
    </row>
    <row r="7274" spans="1:31" ht="12.75" x14ac:dyDescent="0.25">
      <c r="A7274" s="22" t="str">
        <f>IF(nota[[#This Row],[FAKTUR]]="","",ROW())</f>
        <v/>
      </c>
      <c r="B7274" s="22">
        <f>IF(nota[[#This Row],[NAMA BARANG]]="","",IF(nota[[#This Row],[ID]]="",B7273,nota[[#This Row],[ID]]))</f>
        <v>7272</v>
      </c>
      <c r="C7274" s="22" t="str">
        <f>IF(nota[[#This Row],[ID]]="",C7273,nota[[#This Row],[SUPPLIER]])</f>
        <v>KENKO SINAR INDONESIA</v>
      </c>
      <c r="K7274" s="1" t="s">
        <v>5731</v>
      </c>
      <c r="L7274" s="3">
        <v>1</v>
      </c>
      <c r="M7274" s="4"/>
      <c r="O7274" s="4"/>
      <c r="P7274" s="4">
        <v>1310400</v>
      </c>
      <c r="Q7274" s="1" t="s">
        <v>3929</v>
      </c>
      <c r="R7274" s="5">
        <v>0.17</v>
      </c>
      <c r="S7274" s="5"/>
      <c r="T7274" s="4"/>
      <c r="U7274" s="18"/>
      <c r="V7274" s="4">
        <v>1310400</v>
      </c>
      <c r="W7274" s="4">
        <v>222768.00000000003</v>
      </c>
      <c r="X7274" s="4">
        <v>0</v>
      </c>
      <c r="Y7274" s="4">
        <v>222768.00000000003</v>
      </c>
      <c r="Z7274" s="4">
        <v>1087632</v>
      </c>
      <c r="AA7274" s="4" t="s">
        <v>31</v>
      </c>
      <c r="AB7274" s="4" t="s">
        <v>31</v>
      </c>
      <c r="AC7274" s="4">
        <v>1310400</v>
      </c>
      <c r="AD7274" s="4" t="s">
        <v>31</v>
      </c>
      <c r="AE7274" s="4"/>
    </row>
    <row r="7275" spans="1:31" ht="12.75" x14ac:dyDescent="0.25">
      <c r="A7275" s="22" t="str">
        <f>IF(nota[[#This Row],[FAKTUR]]="","",ROW())</f>
        <v/>
      </c>
      <c r="B7275" s="22">
        <f>IF(nota[[#This Row],[NAMA BARANG]]="","",IF(nota[[#This Row],[ID]]="",B7274,nota[[#This Row],[ID]]))</f>
        <v>7272</v>
      </c>
      <c r="C7275" s="22" t="str">
        <f>IF(nota[[#This Row],[ID]]="",C7274,nota[[#This Row],[SUPPLIER]])</f>
        <v>KENKO SINAR INDONESIA</v>
      </c>
      <c r="K7275" s="1" t="s">
        <v>5732</v>
      </c>
      <c r="L7275" s="3">
        <v>1</v>
      </c>
      <c r="M7275" s="4"/>
      <c r="O7275" s="4"/>
      <c r="P7275" s="4">
        <v>1310400</v>
      </c>
      <c r="Q7275" s="1" t="s">
        <v>3929</v>
      </c>
      <c r="R7275" s="5">
        <v>0.17</v>
      </c>
      <c r="S7275" s="5"/>
      <c r="T7275" s="4"/>
      <c r="U7275" s="18"/>
      <c r="V7275" s="4">
        <v>1310400</v>
      </c>
      <c r="W7275" s="4">
        <v>222768.00000000003</v>
      </c>
      <c r="X7275" s="4">
        <v>0</v>
      </c>
      <c r="Y7275" s="4">
        <v>222768.00000000003</v>
      </c>
      <c r="Z7275" s="4">
        <v>1087632</v>
      </c>
      <c r="AA7275" s="4" t="s">
        <v>31</v>
      </c>
      <c r="AB7275" s="4" t="s">
        <v>31</v>
      </c>
      <c r="AC7275" s="4">
        <v>1310400</v>
      </c>
      <c r="AD7275" s="4" t="s">
        <v>31</v>
      </c>
      <c r="AE7275" s="4"/>
    </row>
    <row r="7276" spans="1:31" ht="12.75" x14ac:dyDescent="0.25">
      <c r="A7276" s="22" t="str">
        <f>IF(nota[[#This Row],[FAKTUR]]="","",ROW())</f>
        <v/>
      </c>
      <c r="B7276" s="22">
        <f>IF(nota[[#This Row],[NAMA BARANG]]="","",IF(nota[[#This Row],[ID]]="",B7275,nota[[#This Row],[ID]]))</f>
        <v>7272</v>
      </c>
      <c r="C7276" s="22" t="str">
        <f>IF(nota[[#This Row],[ID]]="",C7275,nota[[#This Row],[SUPPLIER]])</f>
        <v>KENKO SINAR INDONESIA</v>
      </c>
      <c r="K7276" s="1" t="s">
        <v>353</v>
      </c>
      <c r="L7276" s="3">
        <v>2</v>
      </c>
      <c r="M7276" s="4"/>
      <c r="O7276" s="4"/>
      <c r="P7276" s="4">
        <v>1566000</v>
      </c>
      <c r="Q7276" s="1" t="s">
        <v>4383</v>
      </c>
      <c r="R7276" s="5">
        <v>0.17</v>
      </c>
      <c r="S7276" s="5"/>
      <c r="T7276" s="4"/>
      <c r="U7276" s="18"/>
      <c r="V7276" s="4">
        <v>3132000</v>
      </c>
      <c r="W7276" s="4">
        <v>532440</v>
      </c>
      <c r="X7276" s="4">
        <v>0</v>
      </c>
      <c r="Y7276" s="4">
        <v>532440</v>
      </c>
      <c r="Z7276" s="4">
        <v>2599560</v>
      </c>
      <c r="AA7276" s="4" t="s">
        <v>31</v>
      </c>
      <c r="AB7276" s="4" t="s">
        <v>31</v>
      </c>
      <c r="AC7276" s="4">
        <v>1566000</v>
      </c>
      <c r="AD7276" s="4" t="s">
        <v>31</v>
      </c>
      <c r="AE7276" s="4"/>
    </row>
    <row r="7277" spans="1:31" ht="12.75" x14ac:dyDescent="0.25">
      <c r="A7277" s="22" t="str">
        <f>IF(nota[[#This Row],[FAKTUR]]="","",ROW())</f>
        <v/>
      </c>
      <c r="B7277" s="22">
        <f>IF(nota[[#This Row],[NAMA BARANG]]="","",IF(nota[[#This Row],[ID]]="",B7276,nota[[#This Row],[ID]]))</f>
        <v>7272</v>
      </c>
      <c r="C7277" s="22" t="str">
        <f>IF(nota[[#This Row],[ID]]="",C7276,nota[[#This Row],[SUPPLIER]])</f>
        <v>KENKO SINAR INDONESIA</v>
      </c>
      <c r="K7277" s="1" t="s">
        <v>99</v>
      </c>
      <c r="L7277" s="3">
        <v>1</v>
      </c>
      <c r="M7277" s="4"/>
      <c r="O7277" s="4"/>
      <c r="P7277" s="4">
        <v>900000</v>
      </c>
      <c r="Q7277" s="1" t="s">
        <v>3746</v>
      </c>
      <c r="R7277" s="5">
        <v>0.17</v>
      </c>
      <c r="S7277" s="5"/>
      <c r="T7277" s="4"/>
      <c r="U7277" s="18"/>
      <c r="V7277" s="4">
        <v>900000</v>
      </c>
      <c r="W7277" s="4">
        <v>153000</v>
      </c>
      <c r="X7277" s="4">
        <v>0</v>
      </c>
      <c r="Y7277" s="4">
        <v>153000</v>
      </c>
      <c r="Z7277" s="4">
        <v>747000</v>
      </c>
      <c r="AA7277" s="4" t="s">
        <v>31</v>
      </c>
      <c r="AB7277" s="4" t="s">
        <v>31</v>
      </c>
      <c r="AC7277" s="4">
        <v>900000</v>
      </c>
      <c r="AD7277" s="4" t="s">
        <v>31</v>
      </c>
      <c r="AE7277" s="4"/>
    </row>
    <row r="7278" spans="1:31" ht="12.75" x14ac:dyDescent="0.25">
      <c r="A7278" s="22" t="str">
        <f>IF(nota[[#This Row],[FAKTUR]]="","",ROW())</f>
        <v/>
      </c>
      <c r="B7278" s="22">
        <f>IF(nota[[#This Row],[NAMA BARANG]]="","",IF(nota[[#This Row],[ID]]="",B7277,nota[[#This Row],[ID]]))</f>
        <v>7272</v>
      </c>
      <c r="C7278" s="22" t="str">
        <f>IF(nota[[#This Row],[ID]]="",C7277,nota[[#This Row],[SUPPLIER]])</f>
        <v>KENKO SINAR INDONESIA</v>
      </c>
      <c r="K7278" s="1" t="s">
        <v>85</v>
      </c>
      <c r="L7278" s="3">
        <v>10</v>
      </c>
      <c r="M7278" s="4"/>
      <c r="O7278" s="4"/>
      <c r="P7278" s="4">
        <v>1954800</v>
      </c>
      <c r="Q7278" s="1" t="s">
        <v>3833</v>
      </c>
      <c r="R7278" s="5">
        <v>0.17</v>
      </c>
      <c r="S7278" s="5"/>
      <c r="T7278" s="4"/>
      <c r="U7278" s="18"/>
      <c r="V7278" s="4">
        <v>19548000</v>
      </c>
      <c r="W7278" s="4">
        <v>3323160.0000000005</v>
      </c>
      <c r="X7278" s="4">
        <v>0</v>
      </c>
      <c r="Y7278" s="4">
        <v>3323160.0000000005</v>
      </c>
      <c r="Z7278" s="4">
        <v>16224840</v>
      </c>
      <c r="AA7278" s="4" t="s">
        <v>31</v>
      </c>
      <c r="AB7278" s="4" t="s">
        <v>31</v>
      </c>
      <c r="AC7278" s="4">
        <v>1954800</v>
      </c>
      <c r="AD7278" s="4" t="s">
        <v>31</v>
      </c>
      <c r="AE7278" s="4"/>
    </row>
    <row r="7279" spans="1:31" ht="12.75" x14ac:dyDescent="0.25">
      <c r="A7279" s="22" t="str">
        <f>IF(nota[[#This Row],[FAKTUR]]="","",ROW())</f>
        <v/>
      </c>
      <c r="B7279" s="22">
        <f>IF(nota[[#This Row],[NAMA BARANG]]="","",IF(nota[[#This Row],[ID]]="",B7278,nota[[#This Row],[ID]]))</f>
        <v>7272</v>
      </c>
      <c r="C7279" s="22" t="str">
        <f>IF(nota[[#This Row],[ID]]="",C7278,nota[[#This Row],[SUPPLIER]])</f>
        <v>KENKO SINAR INDONESIA</v>
      </c>
      <c r="K7279" s="1" t="s">
        <v>5415</v>
      </c>
      <c r="L7279" s="3">
        <v>2</v>
      </c>
      <c r="M7279" s="4"/>
      <c r="O7279" s="4"/>
      <c r="P7279" s="4">
        <v>2376000</v>
      </c>
      <c r="Q7279" s="1" t="s">
        <v>3883</v>
      </c>
      <c r="R7279" s="5">
        <v>0.17</v>
      </c>
      <c r="S7279" s="5"/>
      <c r="T7279" s="4"/>
      <c r="U7279" s="18"/>
      <c r="V7279" s="4">
        <v>4752000</v>
      </c>
      <c r="W7279" s="4">
        <v>807840</v>
      </c>
      <c r="X7279" s="4">
        <v>0</v>
      </c>
      <c r="Y7279" s="4">
        <v>807840</v>
      </c>
      <c r="Z7279" s="4">
        <v>3944160</v>
      </c>
      <c r="AA7279" s="4" t="s">
        <v>31</v>
      </c>
      <c r="AB7279" s="4" t="s">
        <v>31</v>
      </c>
      <c r="AC7279" s="4">
        <v>2376000</v>
      </c>
      <c r="AD7279" s="4" t="s">
        <v>31</v>
      </c>
      <c r="AE7279" s="4"/>
    </row>
    <row r="7280" spans="1:31" ht="12.75" x14ac:dyDescent="0.25">
      <c r="A7280" s="22" t="str">
        <f>IF(nota[[#This Row],[FAKTUR]]="","",ROW())</f>
        <v/>
      </c>
      <c r="B7280" s="22">
        <f>IF(nota[[#This Row],[NAMA BARANG]]="","",IF(nota[[#This Row],[ID]]="",B7279,nota[[#This Row],[ID]]))</f>
        <v>7272</v>
      </c>
      <c r="C7280" s="22" t="str">
        <f>IF(nota[[#This Row],[ID]]="",C7279,nota[[#This Row],[SUPPLIER]])</f>
        <v>KENKO SINAR INDONESIA</v>
      </c>
      <c r="K7280" s="1" t="s">
        <v>1019</v>
      </c>
      <c r="L7280" s="3">
        <v>1</v>
      </c>
      <c r="M7280" s="4"/>
      <c r="O7280" s="4"/>
      <c r="P7280" s="4">
        <v>2592000</v>
      </c>
      <c r="Q7280" s="1" t="s">
        <v>3891</v>
      </c>
      <c r="R7280" s="5">
        <v>0.17</v>
      </c>
      <c r="S7280" s="5"/>
      <c r="T7280" s="4"/>
      <c r="U7280" s="18"/>
      <c r="V7280" s="4">
        <v>2592000</v>
      </c>
      <c r="W7280" s="4">
        <v>440640.00000000006</v>
      </c>
      <c r="X7280" s="4">
        <v>0</v>
      </c>
      <c r="Y7280" s="4">
        <v>440640.00000000006</v>
      </c>
      <c r="Z7280" s="4">
        <v>2151360</v>
      </c>
      <c r="AA7280" s="4">
        <v>6460374</v>
      </c>
      <c r="AB7280" s="4">
        <v>31541826</v>
      </c>
      <c r="AC7280" s="4">
        <v>2592000</v>
      </c>
      <c r="AD7280" s="4" t="s">
        <v>31</v>
      </c>
      <c r="AE7280" s="4"/>
    </row>
    <row r="7281" spans="1:31" ht="12.75" x14ac:dyDescent="0.25">
      <c r="A7281" s="22" t="str">
        <f>IF(nota[[#This Row],[FAKTUR]]="","",ROW())</f>
        <v/>
      </c>
      <c r="B7281" s="22" t="str">
        <f>IF(nota[[#This Row],[NAMA BARANG]]="","",IF(nota[[#This Row],[ID]]="",B7280,nota[[#This Row],[ID]]))</f>
        <v/>
      </c>
      <c r="C7281" s="22" t="str">
        <f>IF(nota[[#This Row],[ID]]="",C7280,nota[[#This Row],[SUPPLIER]])</f>
        <v>KENKO SINAR INDONESIA</v>
      </c>
      <c r="M7281" s="4"/>
      <c r="O7281" s="4"/>
      <c r="P7281" s="4"/>
      <c r="R7281" s="5"/>
      <c r="S7281" s="5"/>
      <c r="T7281" s="4"/>
      <c r="U7281" s="18"/>
      <c r="V7281" s="4" t="s">
        <v>31</v>
      </c>
      <c r="W7281" s="4" t="s">
        <v>31</v>
      </c>
      <c r="X7281" s="4" t="s">
        <v>31</v>
      </c>
      <c r="Y7281" s="4" t="s">
        <v>31</v>
      </c>
      <c r="Z7281" s="4" t="s">
        <v>31</v>
      </c>
      <c r="AA7281" s="4" t="s">
        <v>31</v>
      </c>
      <c r="AB7281" s="4" t="s">
        <v>31</v>
      </c>
      <c r="AC7281" s="4" t="s">
        <v>31</v>
      </c>
      <c r="AD7281" s="4" t="s">
        <v>31</v>
      </c>
      <c r="AE7281" s="4"/>
    </row>
    <row r="7282" spans="1:31" ht="12.75" x14ac:dyDescent="0.25">
      <c r="A7282" s="22">
        <f>IF(nota[[#This Row],[FAKTUR]]="","",ROW())</f>
        <v>7282</v>
      </c>
      <c r="B7282" s="22">
        <f>IF(nota[[#This Row],[NAMA BARANG]]="","",IF(nota[[#This Row],[ID]]="",B7281,nota[[#This Row],[ID]]))</f>
        <v>7282</v>
      </c>
      <c r="C7282" s="22" t="str">
        <f>IF(nota[[#This Row],[ID]]="",C7281,nota[[#This Row],[SUPPLIER]])</f>
        <v>ATALI MAKMUR</v>
      </c>
      <c r="E7282" s="1" t="s">
        <v>109</v>
      </c>
      <c r="F7282" s="1" t="s">
        <v>58</v>
      </c>
      <c r="G7282" s="1" t="s">
        <v>5733</v>
      </c>
      <c r="I7282" s="2">
        <v>44867</v>
      </c>
      <c r="K7282" s="1" t="s">
        <v>4107</v>
      </c>
      <c r="L7282" s="3">
        <v>2</v>
      </c>
      <c r="M7282" s="4">
        <v>288</v>
      </c>
      <c r="N7282" s="1" t="s">
        <v>1908</v>
      </c>
      <c r="O7282" s="4">
        <v>27600</v>
      </c>
      <c r="P7282" s="4"/>
      <c r="Q7282" s="1" t="s">
        <v>3570</v>
      </c>
      <c r="R7282" s="5">
        <v>0.125</v>
      </c>
      <c r="S7282" s="5">
        <v>0.05</v>
      </c>
      <c r="T7282" s="4"/>
      <c r="U7282" s="18"/>
      <c r="V7282" s="4">
        <v>7948800</v>
      </c>
      <c r="W7282" s="4">
        <v>993600</v>
      </c>
      <c r="X7282" s="4">
        <v>347760</v>
      </c>
      <c r="Y7282" s="4">
        <v>1341360</v>
      </c>
      <c r="Z7282" s="4">
        <v>6607440</v>
      </c>
      <c r="AA7282" s="4" t="s">
        <v>31</v>
      </c>
      <c r="AB7282" s="4" t="s">
        <v>31</v>
      </c>
      <c r="AC7282" s="4">
        <v>3974400</v>
      </c>
      <c r="AD7282" s="4">
        <v>7948800</v>
      </c>
      <c r="AE7282" s="4"/>
    </row>
    <row r="7283" spans="1:31" ht="12.75" x14ac:dyDescent="0.25">
      <c r="A7283" s="22" t="str">
        <f>IF(nota[[#This Row],[FAKTUR]]="","",ROW())</f>
        <v/>
      </c>
      <c r="B7283" s="22">
        <f>IF(nota[[#This Row],[NAMA BARANG]]="","",IF(nota[[#This Row],[ID]]="",B7282,nota[[#This Row],[ID]]))</f>
        <v>7282</v>
      </c>
      <c r="C7283" s="22" t="str">
        <f>IF(nota[[#This Row],[ID]]="",C7282,nota[[#This Row],[SUPPLIER]])</f>
        <v>ATALI MAKMUR</v>
      </c>
      <c r="K7283" s="1" t="s">
        <v>1213</v>
      </c>
      <c r="L7283" s="3">
        <v>2</v>
      </c>
      <c r="M7283" s="4">
        <v>100</v>
      </c>
      <c r="N7283" s="1" t="s">
        <v>1112</v>
      </c>
      <c r="O7283" s="4">
        <v>28300</v>
      </c>
      <c r="P7283" s="4"/>
      <c r="Q7283" s="1" t="s">
        <v>4142</v>
      </c>
      <c r="R7283" s="5">
        <v>0.125</v>
      </c>
      <c r="S7283" s="5">
        <v>0.05</v>
      </c>
      <c r="T7283" s="4"/>
      <c r="U7283" s="18"/>
      <c r="V7283" s="4">
        <v>2830000</v>
      </c>
      <c r="W7283" s="4">
        <v>353750</v>
      </c>
      <c r="X7283" s="4">
        <v>123812.5</v>
      </c>
      <c r="Y7283" s="4">
        <v>477562.5</v>
      </c>
      <c r="Z7283" s="4">
        <v>2352437.5</v>
      </c>
      <c r="AA7283" s="4" t="s">
        <v>31</v>
      </c>
      <c r="AB7283" s="4" t="s">
        <v>31</v>
      </c>
      <c r="AC7283" s="4">
        <v>1415000</v>
      </c>
      <c r="AD7283" s="4">
        <v>2830000</v>
      </c>
      <c r="AE7283" s="4"/>
    </row>
    <row r="7284" spans="1:31" ht="12.75" x14ac:dyDescent="0.25">
      <c r="A7284" s="22" t="str">
        <f>IF(nota[[#This Row],[FAKTUR]]="","",ROW())</f>
        <v/>
      </c>
      <c r="B7284" s="22">
        <f>IF(nota[[#This Row],[NAMA BARANG]]="","",IF(nota[[#This Row],[ID]]="",B7283,nota[[#This Row],[ID]]))</f>
        <v>7282</v>
      </c>
      <c r="C7284" s="22" t="str">
        <f>IF(nota[[#This Row],[ID]]="",C7283,nota[[#This Row],[SUPPLIER]])</f>
        <v>ATALI MAKMUR</v>
      </c>
      <c r="K7284" s="1" t="s">
        <v>4963</v>
      </c>
      <c r="L7284" s="3">
        <v>3</v>
      </c>
      <c r="M7284" s="4">
        <v>432</v>
      </c>
      <c r="N7284" s="1" t="s">
        <v>2004</v>
      </c>
      <c r="O7284" s="4">
        <v>10600</v>
      </c>
      <c r="P7284" s="4"/>
      <c r="Q7284" s="1" t="s">
        <v>3566</v>
      </c>
      <c r="R7284" s="5">
        <v>0.125</v>
      </c>
      <c r="S7284" s="5">
        <v>0.05</v>
      </c>
      <c r="T7284" s="4"/>
      <c r="U7284" s="18"/>
      <c r="V7284" s="4">
        <v>4579200</v>
      </c>
      <c r="W7284" s="4">
        <v>572400</v>
      </c>
      <c r="X7284" s="4">
        <v>200340</v>
      </c>
      <c r="Y7284" s="4">
        <v>772740</v>
      </c>
      <c r="Z7284" s="4">
        <v>3806460</v>
      </c>
      <c r="AA7284" s="4" t="s">
        <v>31</v>
      </c>
      <c r="AB7284" s="4" t="s">
        <v>31</v>
      </c>
      <c r="AC7284" s="4">
        <v>1526400</v>
      </c>
      <c r="AD7284" s="4">
        <v>4579200</v>
      </c>
      <c r="AE7284" s="4"/>
    </row>
    <row r="7285" spans="1:31" ht="12.75" x14ac:dyDescent="0.25">
      <c r="A7285" s="22" t="str">
        <f>IF(nota[[#This Row],[FAKTUR]]="","",ROW())</f>
        <v/>
      </c>
      <c r="B7285" s="22">
        <f>IF(nota[[#This Row],[NAMA BARANG]]="","",IF(nota[[#This Row],[ID]]="",B7284,nota[[#This Row],[ID]]))</f>
        <v>7282</v>
      </c>
      <c r="C7285" s="22" t="str">
        <f>IF(nota[[#This Row],[ID]]="",C7284,nota[[#This Row],[SUPPLIER]])</f>
        <v>ATALI MAKMUR</v>
      </c>
      <c r="K7285" s="1" t="s">
        <v>4668</v>
      </c>
      <c r="L7285" s="3">
        <v>2</v>
      </c>
      <c r="M7285" s="4">
        <v>144</v>
      </c>
      <c r="N7285" s="1" t="s">
        <v>2004</v>
      </c>
      <c r="O7285" s="4">
        <v>21200</v>
      </c>
      <c r="P7285" s="4"/>
      <c r="Q7285" s="1" t="s">
        <v>3576</v>
      </c>
      <c r="R7285" s="5">
        <v>0.125</v>
      </c>
      <c r="S7285" s="5">
        <v>0.05</v>
      </c>
      <c r="T7285" s="4"/>
      <c r="U7285" s="18"/>
      <c r="V7285" s="4">
        <v>3052800</v>
      </c>
      <c r="W7285" s="4">
        <v>381600</v>
      </c>
      <c r="X7285" s="4">
        <v>133560</v>
      </c>
      <c r="Y7285" s="4">
        <v>515160</v>
      </c>
      <c r="Z7285" s="4">
        <v>2537640</v>
      </c>
      <c r="AA7285" s="4" t="s">
        <v>31</v>
      </c>
      <c r="AB7285" s="4" t="s">
        <v>31</v>
      </c>
      <c r="AC7285" s="4">
        <v>1526400</v>
      </c>
      <c r="AD7285" s="4">
        <v>3052800</v>
      </c>
      <c r="AE7285" s="4"/>
    </row>
    <row r="7286" spans="1:31" ht="12.75" x14ac:dyDescent="0.25">
      <c r="A7286" s="22" t="str">
        <f>IF(nota[[#This Row],[FAKTUR]]="","",ROW())</f>
        <v/>
      </c>
      <c r="B7286" s="22">
        <f>IF(nota[[#This Row],[NAMA BARANG]]="","",IF(nota[[#This Row],[ID]]="",B7285,nota[[#This Row],[ID]]))</f>
        <v>7282</v>
      </c>
      <c r="C7286" s="22" t="str">
        <f>IF(nota[[#This Row],[ID]]="",C7285,nota[[#This Row],[SUPPLIER]])</f>
        <v>ATALI MAKMUR</v>
      </c>
      <c r="K7286" s="1" t="s">
        <v>174</v>
      </c>
      <c r="L7286" s="3">
        <v>1</v>
      </c>
      <c r="M7286" s="4">
        <v>240</v>
      </c>
      <c r="N7286" s="1" t="s">
        <v>2004</v>
      </c>
      <c r="O7286" s="4">
        <v>8800</v>
      </c>
      <c r="P7286" s="4"/>
      <c r="Q7286" s="1" t="s">
        <v>3581</v>
      </c>
      <c r="R7286" s="5">
        <v>0.125</v>
      </c>
      <c r="S7286" s="5">
        <v>0.05</v>
      </c>
      <c r="T7286" s="4"/>
      <c r="U7286" s="18"/>
      <c r="V7286" s="4">
        <v>2112000</v>
      </c>
      <c r="W7286" s="4">
        <v>264000</v>
      </c>
      <c r="X7286" s="4">
        <v>92400</v>
      </c>
      <c r="Y7286" s="4">
        <v>356400</v>
      </c>
      <c r="Z7286" s="4">
        <v>1755600</v>
      </c>
      <c r="AA7286" s="4" t="s">
        <v>31</v>
      </c>
      <c r="AB7286" s="4" t="s">
        <v>31</v>
      </c>
      <c r="AC7286" s="4">
        <v>2112000</v>
      </c>
      <c r="AD7286" s="4">
        <v>2112000</v>
      </c>
      <c r="AE7286" s="4"/>
    </row>
    <row r="7287" spans="1:31" ht="12.75" x14ac:dyDescent="0.25">
      <c r="A7287" s="22" t="str">
        <f>IF(nota[[#This Row],[FAKTUR]]="","",ROW())</f>
        <v/>
      </c>
      <c r="B7287" s="22">
        <f>IF(nota[[#This Row],[NAMA BARANG]]="","",IF(nota[[#This Row],[ID]]="",B7286,nota[[#This Row],[ID]]))</f>
        <v>7282</v>
      </c>
      <c r="C7287" s="22" t="str">
        <f>IF(nota[[#This Row],[ID]]="",C7286,nota[[#This Row],[SUPPLIER]])</f>
        <v>ATALI MAKMUR</v>
      </c>
      <c r="K7287" s="1" t="s">
        <v>408</v>
      </c>
      <c r="L7287" s="3">
        <v>1</v>
      </c>
      <c r="M7287" s="4">
        <v>240</v>
      </c>
      <c r="N7287" s="1" t="s">
        <v>2004</v>
      </c>
      <c r="O7287" s="4">
        <v>10600</v>
      </c>
      <c r="P7287" s="4"/>
      <c r="Q7287" s="1" t="s">
        <v>3581</v>
      </c>
      <c r="R7287" s="5">
        <v>0.125</v>
      </c>
      <c r="S7287" s="5">
        <v>0.05</v>
      </c>
      <c r="T7287" s="4"/>
      <c r="U7287" s="18"/>
      <c r="V7287" s="4">
        <v>2544000</v>
      </c>
      <c r="W7287" s="4">
        <v>318000</v>
      </c>
      <c r="X7287" s="4">
        <v>111300</v>
      </c>
      <c r="Y7287" s="4">
        <v>429300</v>
      </c>
      <c r="Z7287" s="4">
        <v>2114700</v>
      </c>
      <c r="AA7287" s="4" t="s">
        <v>31</v>
      </c>
      <c r="AB7287" s="4" t="s">
        <v>31</v>
      </c>
      <c r="AC7287" s="4">
        <v>2544000</v>
      </c>
      <c r="AD7287" s="4">
        <v>2544000</v>
      </c>
      <c r="AE7287" s="4"/>
    </row>
    <row r="7288" spans="1:31" ht="12.75" x14ac:dyDescent="0.25">
      <c r="A7288" s="22" t="str">
        <f>IF(nota[[#This Row],[FAKTUR]]="","",ROW())</f>
        <v/>
      </c>
      <c r="B7288" s="22">
        <f>IF(nota[[#This Row],[NAMA BARANG]]="","",IF(nota[[#This Row],[ID]]="",B7287,nota[[#This Row],[ID]]))</f>
        <v>7282</v>
      </c>
      <c r="C7288" s="22" t="str">
        <f>IF(nota[[#This Row],[ID]]="",C7287,nota[[#This Row],[SUPPLIER]])</f>
        <v>ATALI MAKMUR</v>
      </c>
      <c r="K7288" s="1" t="s">
        <v>1600</v>
      </c>
      <c r="M7288" s="4">
        <v>200</v>
      </c>
      <c r="N7288" s="1" t="s">
        <v>511</v>
      </c>
      <c r="O7288" s="4">
        <v>3700</v>
      </c>
      <c r="P7288" s="4"/>
      <c r="Q7288" s="1" t="s">
        <v>3943</v>
      </c>
      <c r="R7288" s="5">
        <v>0.125</v>
      </c>
      <c r="S7288" s="5">
        <v>0.05</v>
      </c>
      <c r="T7288" s="4"/>
      <c r="U7288" s="18"/>
      <c r="V7288" s="4">
        <v>740000</v>
      </c>
      <c r="W7288" s="4">
        <v>92500</v>
      </c>
      <c r="X7288" s="4">
        <v>32375</v>
      </c>
      <c r="Y7288" s="4">
        <v>124875</v>
      </c>
      <c r="Z7288" s="4">
        <v>615125</v>
      </c>
      <c r="AA7288" s="4" t="s">
        <v>31</v>
      </c>
      <c r="AB7288" s="4" t="s">
        <v>31</v>
      </c>
      <c r="AC7288" s="4">
        <v>740000</v>
      </c>
      <c r="AD7288" s="4">
        <v>740000</v>
      </c>
      <c r="AE7288" s="4"/>
    </row>
    <row r="7289" spans="1:31" ht="12.75" x14ac:dyDescent="0.25">
      <c r="A7289" s="22" t="str">
        <f>IF(nota[[#This Row],[FAKTUR]]="","",ROW())</f>
        <v/>
      </c>
      <c r="B7289" s="22">
        <f>IF(nota[[#This Row],[NAMA BARANG]]="","",IF(nota[[#This Row],[ID]]="",B7288,nota[[#This Row],[ID]]))</f>
        <v>7282</v>
      </c>
      <c r="C7289" s="22" t="str">
        <f>IF(nota[[#This Row],[ID]]="",C7288,nota[[#This Row],[SUPPLIER]])</f>
        <v>ATALI MAKMUR</v>
      </c>
      <c r="K7289" s="1" t="s">
        <v>857</v>
      </c>
      <c r="M7289" s="4">
        <v>160</v>
      </c>
      <c r="N7289" s="1" t="s">
        <v>511</v>
      </c>
      <c r="O7289" s="4">
        <v>3700</v>
      </c>
      <c r="P7289" s="4"/>
      <c r="Q7289" s="1" t="s">
        <v>3943</v>
      </c>
      <c r="R7289" s="5">
        <v>0.125</v>
      </c>
      <c r="S7289" s="5">
        <v>0.05</v>
      </c>
      <c r="T7289" s="4"/>
      <c r="U7289" s="18"/>
      <c r="V7289" s="4">
        <v>592000</v>
      </c>
      <c r="W7289" s="4">
        <v>74000</v>
      </c>
      <c r="X7289" s="4">
        <v>25900</v>
      </c>
      <c r="Y7289" s="4">
        <v>99900</v>
      </c>
      <c r="Z7289" s="4">
        <v>492100</v>
      </c>
      <c r="AA7289" s="4" t="s">
        <v>31</v>
      </c>
      <c r="AB7289" s="4" t="s">
        <v>31</v>
      </c>
      <c r="AC7289" s="4">
        <v>592000</v>
      </c>
      <c r="AD7289" s="4">
        <v>592000</v>
      </c>
      <c r="AE7289" s="4"/>
    </row>
    <row r="7290" spans="1:31" ht="12.75" x14ac:dyDescent="0.25">
      <c r="A7290" s="22" t="str">
        <f>IF(nota[[#This Row],[FAKTUR]]="","",ROW())</f>
        <v/>
      </c>
      <c r="B7290" s="22">
        <f>IF(nota[[#This Row],[NAMA BARANG]]="","",IF(nota[[#This Row],[ID]]="",B7289,nota[[#This Row],[ID]]))</f>
        <v>7282</v>
      </c>
      <c r="C7290" s="22" t="str">
        <f>IF(nota[[#This Row],[ID]]="",C7289,nota[[#This Row],[SUPPLIER]])</f>
        <v>ATALI MAKMUR</v>
      </c>
      <c r="K7290" s="1" t="s">
        <v>860</v>
      </c>
      <c r="M7290" s="4">
        <v>120</v>
      </c>
      <c r="N7290" s="1" t="s">
        <v>511</v>
      </c>
      <c r="O7290" s="4">
        <v>3700</v>
      </c>
      <c r="P7290" s="4"/>
      <c r="Q7290" s="1" t="s">
        <v>3943</v>
      </c>
      <c r="R7290" s="5">
        <v>0.125</v>
      </c>
      <c r="S7290" s="5">
        <v>0.05</v>
      </c>
      <c r="T7290" s="4"/>
      <c r="U7290" s="18"/>
      <c r="V7290" s="4">
        <v>444000</v>
      </c>
      <c r="W7290" s="4">
        <v>55500</v>
      </c>
      <c r="X7290" s="4">
        <v>19425</v>
      </c>
      <c r="Y7290" s="4">
        <v>74925</v>
      </c>
      <c r="Z7290" s="4">
        <v>369075</v>
      </c>
      <c r="AA7290" s="4" t="s">
        <v>31</v>
      </c>
      <c r="AB7290" s="4" t="s">
        <v>31</v>
      </c>
      <c r="AC7290" s="4">
        <v>444000</v>
      </c>
      <c r="AD7290" s="4">
        <v>444000</v>
      </c>
      <c r="AE7290" s="4"/>
    </row>
    <row r="7291" spans="1:31" ht="12.75" x14ac:dyDescent="0.25">
      <c r="A7291" s="22" t="str">
        <f>IF(nota[[#This Row],[FAKTUR]]="","",ROW())</f>
        <v/>
      </c>
      <c r="B7291" s="22">
        <f>IF(nota[[#This Row],[NAMA BARANG]]="","",IF(nota[[#This Row],[ID]]="",B7290,nota[[#This Row],[ID]]))</f>
        <v>7282</v>
      </c>
      <c r="C7291" s="22" t="str">
        <f>IF(nota[[#This Row],[ID]]="",C7290,nota[[#This Row],[SUPPLIER]])</f>
        <v>ATALI MAKMUR</v>
      </c>
      <c r="K7291" s="1" t="s">
        <v>862</v>
      </c>
      <c r="M7291" s="4">
        <v>120</v>
      </c>
      <c r="N7291" s="1" t="s">
        <v>511</v>
      </c>
      <c r="O7291" s="4">
        <v>3700</v>
      </c>
      <c r="P7291" s="4"/>
      <c r="Q7291" s="1" t="s">
        <v>3943</v>
      </c>
      <c r="R7291" s="5">
        <v>0.125</v>
      </c>
      <c r="S7291" s="5">
        <v>0.05</v>
      </c>
      <c r="T7291" s="4"/>
      <c r="U7291" s="18"/>
      <c r="V7291" s="4">
        <v>444000</v>
      </c>
      <c r="W7291" s="4">
        <v>55500</v>
      </c>
      <c r="X7291" s="4">
        <v>19425</v>
      </c>
      <c r="Y7291" s="4">
        <v>74925</v>
      </c>
      <c r="Z7291" s="4">
        <v>369075</v>
      </c>
      <c r="AA7291" s="4" t="s">
        <v>31</v>
      </c>
      <c r="AB7291" s="4" t="s">
        <v>31</v>
      </c>
      <c r="AC7291" s="4">
        <v>444000</v>
      </c>
      <c r="AD7291" s="4">
        <v>444000</v>
      </c>
      <c r="AE7291" s="4"/>
    </row>
    <row r="7292" spans="1:31" ht="12.75" x14ac:dyDescent="0.25">
      <c r="A7292" s="22" t="str">
        <f>IF(nota[[#This Row],[FAKTUR]]="","",ROW())</f>
        <v/>
      </c>
      <c r="B7292" s="22">
        <f>IF(nota[[#This Row],[NAMA BARANG]]="","",IF(nota[[#This Row],[ID]]="",B7291,nota[[#This Row],[ID]]))</f>
        <v>7282</v>
      </c>
      <c r="C7292" s="22" t="str">
        <f>IF(nota[[#This Row],[ID]]="",C7291,nota[[#This Row],[SUPPLIER]])</f>
        <v>ATALI MAKMUR</v>
      </c>
      <c r="K7292" s="1" t="s">
        <v>864</v>
      </c>
      <c r="M7292" s="4">
        <v>120</v>
      </c>
      <c r="N7292" s="1" t="s">
        <v>511</v>
      </c>
      <c r="O7292" s="4">
        <v>3700</v>
      </c>
      <c r="P7292" s="4"/>
      <c r="Q7292" s="1" t="s">
        <v>3943</v>
      </c>
      <c r="R7292" s="5">
        <v>0.125</v>
      </c>
      <c r="S7292" s="5">
        <v>0.05</v>
      </c>
      <c r="T7292" s="4"/>
      <c r="U7292" s="18"/>
      <c r="V7292" s="4">
        <v>444000</v>
      </c>
      <c r="W7292" s="4">
        <v>55500</v>
      </c>
      <c r="X7292" s="4">
        <v>19425</v>
      </c>
      <c r="Y7292" s="4">
        <v>74925</v>
      </c>
      <c r="Z7292" s="4">
        <v>369075</v>
      </c>
      <c r="AA7292" s="4">
        <v>4342072.5</v>
      </c>
      <c r="AB7292" s="4">
        <v>21388727.5</v>
      </c>
      <c r="AC7292" s="4">
        <v>444000</v>
      </c>
      <c r="AD7292" s="4">
        <v>444000</v>
      </c>
      <c r="AE7292" s="4"/>
    </row>
    <row r="7293" spans="1:31" ht="12.75" x14ac:dyDescent="0.25">
      <c r="A7293" s="22" t="str">
        <f>IF(nota[[#This Row],[FAKTUR]]="","",ROW())</f>
        <v/>
      </c>
      <c r="B7293" s="22" t="str">
        <f>IF(nota[[#This Row],[NAMA BARANG]]="","",IF(nota[[#This Row],[ID]]="",B7292,nota[[#This Row],[ID]]))</f>
        <v/>
      </c>
      <c r="C7293" s="22" t="str">
        <f>IF(nota[[#This Row],[ID]]="",C7292,nota[[#This Row],[SUPPLIER]])</f>
        <v>ATALI MAKMUR</v>
      </c>
      <c r="M7293" s="4"/>
      <c r="O7293" s="4"/>
      <c r="P7293" s="4"/>
      <c r="R7293" s="5"/>
      <c r="S7293" s="5"/>
      <c r="T7293" s="4"/>
      <c r="U7293" s="18"/>
      <c r="V7293" s="4" t="s">
        <v>31</v>
      </c>
      <c r="W7293" s="4" t="s">
        <v>31</v>
      </c>
      <c r="X7293" s="4" t="s">
        <v>31</v>
      </c>
      <c r="Y7293" s="4" t="s">
        <v>31</v>
      </c>
      <c r="Z7293" s="4" t="s">
        <v>31</v>
      </c>
      <c r="AA7293" s="4" t="s">
        <v>31</v>
      </c>
      <c r="AB7293" s="4" t="s">
        <v>31</v>
      </c>
      <c r="AC7293" s="4" t="s">
        <v>31</v>
      </c>
      <c r="AD7293" s="4" t="s">
        <v>31</v>
      </c>
      <c r="AE7293" s="4"/>
    </row>
    <row r="7294" spans="1:31" ht="12.75" x14ac:dyDescent="0.25">
      <c r="A7294" s="22">
        <f>IF(nota[[#This Row],[FAKTUR]]="","",ROW())</f>
        <v>7294</v>
      </c>
      <c r="B7294" s="22">
        <f>IF(nota[[#This Row],[NAMA BARANG]]="","",IF(nota[[#This Row],[ID]]="",B7293,nota[[#This Row],[ID]]))</f>
        <v>7294</v>
      </c>
      <c r="C7294" s="22" t="str">
        <f>IF(nota[[#This Row],[ID]]="",C7293,nota[[#This Row],[SUPPLIER]])</f>
        <v>ATALI MAKMUR</v>
      </c>
      <c r="E7294" s="1" t="s">
        <v>109</v>
      </c>
      <c r="F7294" s="1" t="s">
        <v>58</v>
      </c>
      <c r="G7294" s="1" t="s">
        <v>5734</v>
      </c>
      <c r="I7294" s="2">
        <v>44868</v>
      </c>
      <c r="K7294" s="1" t="s">
        <v>423</v>
      </c>
      <c r="L7294" s="3">
        <v>5</v>
      </c>
      <c r="M7294" s="4">
        <v>720</v>
      </c>
      <c r="N7294" s="1" t="s">
        <v>2004</v>
      </c>
      <c r="O7294" s="4">
        <v>11900</v>
      </c>
      <c r="P7294" s="4"/>
      <c r="Q7294" s="1" t="s">
        <v>3566</v>
      </c>
      <c r="R7294" s="5">
        <v>0.125</v>
      </c>
      <c r="S7294" s="5">
        <v>0.05</v>
      </c>
      <c r="T7294" s="4"/>
      <c r="U7294" s="18"/>
      <c r="V7294" s="4">
        <v>8568000</v>
      </c>
      <c r="W7294" s="4">
        <v>1071000</v>
      </c>
      <c r="X7294" s="4">
        <v>374850</v>
      </c>
      <c r="Y7294" s="4">
        <v>1445850</v>
      </c>
      <c r="Z7294" s="4">
        <v>7122150</v>
      </c>
      <c r="AA7294" s="4" t="s">
        <v>31</v>
      </c>
      <c r="AB7294" s="4" t="s">
        <v>31</v>
      </c>
      <c r="AC7294" s="4">
        <v>1713600</v>
      </c>
      <c r="AD7294" s="4">
        <v>8568000</v>
      </c>
      <c r="AE7294" s="4"/>
    </row>
    <row r="7295" spans="1:31" ht="12.75" x14ac:dyDescent="0.25">
      <c r="A7295" s="22" t="str">
        <f>IF(nota[[#This Row],[FAKTUR]]="","",ROW())</f>
        <v/>
      </c>
      <c r="B7295" s="22">
        <f>IF(nota[[#This Row],[NAMA BARANG]]="","",IF(nota[[#This Row],[ID]]="",B7294,nota[[#This Row],[ID]]))</f>
        <v>7294</v>
      </c>
      <c r="C7295" s="22" t="str">
        <f>IF(nota[[#This Row],[ID]]="",C7294,nota[[#This Row],[SUPPLIER]])</f>
        <v>ATALI MAKMUR</v>
      </c>
      <c r="K7295" s="1" t="s">
        <v>746</v>
      </c>
      <c r="L7295" s="3">
        <v>5</v>
      </c>
      <c r="M7295" s="4">
        <v>360</v>
      </c>
      <c r="N7295" s="1" t="s">
        <v>2004</v>
      </c>
      <c r="O7295" s="4">
        <v>23000</v>
      </c>
      <c r="P7295" s="4"/>
      <c r="Q7295" s="1" t="s">
        <v>3237</v>
      </c>
      <c r="R7295" s="5">
        <v>0.125</v>
      </c>
      <c r="S7295" s="5">
        <v>0.05</v>
      </c>
      <c r="T7295" s="4"/>
      <c r="U7295" s="18"/>
      <c r="V7295" s="4">
        <v>8280000</v>
      </c>
      <c r="W7295" s="4">
        <v>1035000</v>
      </c>
      <c r="X7295" s="4">
        <v>362250</v>
      </c>
      <c r="Y7295" s="4">
        <v>1397250</v>
      </c>
      <c r="Z7295" s="4">
        <v>6882750</v>
      </c>
      <c r="AA7295" s="4" t="s">
        <v>31</v>
      </c>
      <c r="AB7295" s="4" t="s">
        <v>31</v>
      </c>
      <c r="AC7295" s="4">
        <v>1656000</v>
      </c>
      <c r="AD7295" s="4">
        <v>8280000</v>
      </c>
      <c r="AE7295" s="4"/>
    </row>
    <row r="7296" spans="1:31" ht="12.75" x14ac:dyDescent="0.25">
      <c r="A7296" s="22" t="str">
        <f>IF(nota[[#This Row],[FAKTUR]]="","",ROW())</f>
        <v/>
      </c>
      <c r="B7296" s="22">
        <f>IF(nota[[#This Row],[NAMA BARANG]]="","",IF(nota[[#This Row],[ID]]="",B7295,nota[[#This Row],[ID]]))</f>
        <v>7294</v>
      </c>
      <c r="C7296" s="22" t="str">
        <f>IF(nota[[#This Row],[ID]]="",C7295,nota[[#This Row],[SUPPLIER]])</f>
        <v>ATALI MAKMUR</v>
      </c>
      <c r="K7296" s="1" t="s">
        <v>787</v>
      </c>
      <c r="L7296" s="3">
        <v>5</v>
      </c>
      <c r="M7296" s="4">
        <v>240</v>
      </c>
      <c r="N7296" s="1" t="s">
        <v>2004</v>
      </c>
      <c r="O7296" s="4">
        <v>29600</v>
      </c>
      <c r="P7296" s="4"/>
      <c r="Q7296" s="1" t="s">
        <v>3569</v>
      </c>
      <c r="R7296" s="5">
        <v>0.125</v>
      </c>
      <c r="S7296" s="5">
        <v>0.05</v>
      </c>
      <c r="T7296" s="4"/>
      <c r="U7296" s="18"/>
      <c r="V7296" s="4">
        <v>7104000</v>
      </c>
      <c r="W7296" s="4">
        <v>888000</v>
      </c>
      <c r="X7296" s="4">
        <v>310800</v>
      </c>
      <c r="Y7296" s="4">
        <v>1198800</v>
      </c>
      <c r="Z7296" s="4">
        <v>5905200</v>
      </c>
      <c r="AA7296" s="4" t="s">
        <v>31</v>
      </c>
      <c r="AB7296" s="4" t="s">
        <v>31</v>
      </c>
      <c r="AC7296" s="4">
        <v>1420800</v>
      </c>
      <c r="AD7296" s="4">
        <v>7104000</v>
      </c>
      <c r="AE7296" s="4"/>
    </row>
    <row r="7297" spans="1:31" ht="12.75" x14ac:dyDescent="0.25">
      <c r="A7297" s="22" t="str">
        <f>IF(nota[[#This Row],[FAKTUR]]="","",ROW())</f>
        <v/>
      </c>
      <c r="B7297" s="22">
        <f>IF(nota[[#This Row],[NAMA BARANG]]="","",IF(nota[[#This Row],[ID]]="",B7296,nota[[#This Row],[ID]]))</f>
        <v>7294</v>
      </c>
      <c r="C7297" s="22" t="str">
        <f>IF(nota[[#This Row],[ID]]="",C7296,nota[[#This Row],[SUPPLIER]])</f>
        <v>ATALI MAKMUR</v>
      </c>
      <c r="K7297" s="1" t="s">
        <v>1767</v>
      </c>
      <c r="L7297" s="3">
        <v>2</v>
      </c>
      <c r="M7297" s="4">
        <v>72</v>
      </c>
      <c r="N7297" s="1" t="s">
        <v>2004</v>
      </c>
      <c r="O7297" s="4">
        <v>41500</v>
      </c>
      <c r="P7297" s="4"/>
      <c r="Q7297" s="1" t="s">
        <v>3933</v>
      </c>
      <c r="R7297" s="5">
        <v>0.125</v>
      </c>
      <c r="S7297" s="5">
        <v>0.05</v>
      </c>
      <c r="T7297" s="4"/>
      <c r="U7297" s="18"/>
      <c r="V7297" s="4">
        <v>2988000</v>
      </c>
      <c r="W7297" s="4">
        <v>373500</v>
      </c>
      <c r="X7297" s="4">
        <v>130725</v>
      </c>
      <c r="Y7297" s="4">
        <v>504225</v>
      </c>
      <c r="Z7297" s="4">
        <v>2483775</v>
      </c>
      <c r="AA7297" s="4" t="s">
        <v>31</v>
      </c>
      <c r="AB7297" s="4" t="s">
        <v>31</v>
      </c>
      <c r="AC7297" s="4">
        <v>1494000</v>
      </c>
      <c r="AD7297" s="4">
        <v>2988000</v>
      </c>
      <c r="AE7297" s="4"/>
    </row>
    <row r="7298" spans="1:31" ht="12.75" x14ac:dyDescent="0.25">
      <c r="A7298" s="22" t="str">
        <f>IF(nota[[#This Row],[FAKTUR]]="","",ROW())</f>
        <v/>
      </c>
      <c r="B7298" s="22">
        <f>IF(nota[[#This Row],[NAMA BARANG]]="","",IF(nota[[#This Row],[ID]]="",B7297,nota[[#This Row],[ID]]))</f>
        <v>7294</v>
      </c>
      <c r="C7298" s="22" t="str">
        <f>IF(nota[[#This Row],[ID]]="",C7297,nota[[#This Row],[SUPPLIER]])</f>
        <v>ATALI MAKMUR</v>
      </c>
      <c r="K7298" s="1" t="s">
        <v>3752</v>
      </c>
      <c r="L7298" s="3">
        <v>1</v>
      </c>
      <c r="M7298" s="4">
        <v>96</v>
      </c>
      <c r="N7298" s="1" t="s">
        <v>2004</v>
      </c>
      <c r="O7298" s="4">
        <v>26800</v>
      </c>
      <c r="P7298" s="4"/>
      <c r="Q7298" s="1" t="s">
        <v>3753</v>
      </c>
      <c r="R7298" s="5">
        <v>0.125</v>
      </c>
      <c r="S7298" s="5">
        <v>0.05</v>
      </c>
      <c r="T7298" s="4"/>
      <c r="U7298" s="18"/>
      <c r="V7298" s="4">
        <v>2572800</v>
      </c>
      <c r="W7298" s="4">
        <v>321600</v>
      </c>
      <c r="X7298" s="4">
        <v>112560</v>
      </c>
      <c r="Y7298" s="4">
        <v>434160</v>
      </c>
      <c r="Z7298" s="4">
        <v>2138640</v>
      </c>
      <c r="AA7298" s="4" t="s">
        <v>31</v>
      </c>
      <c r="AB7298" s="4" t="s">
        <v>31</v>
      </c>
      <c r="AC7298" s="4">
        <v>2572800</v>
      </c>
      <c r="AD7298" s="4">
        <v>2572800</v>
      </c>
      <c r="AE7298" s="4"/>
    </row>
    <row r="7299" spans="1:31" ht="12.75" x14ac:dyDescent="0.25">
      <c r="A7299" s="22" t="str">
        <f>IF(nota[[#This Row],[FAKTUR]]="","",ROW())</f>
        <v/>
      </c>
      <c r="B7299" s="22">
        <f>IF(nota[[#This Row],[NAMA BARANG]]="","",IF(nota[[#This Row],[ID]]="",B7298,nota[[#This Row],[ID]]))</f>
        <v>7294</v>
      </c>
      <c r="C7299" s="22" t="str">
        <f>IF(nota[[#This Row],[ID]]="",C7298,nota[[#This Row],[SUPPLIER]])</f>
        <v>ATALI MAKMUR</v>
      </c>
      <c r="K7299" s="1" t="s">
        <v>4963</v>
      </c>
      <c r="L7299" s="3">
        <v>3</v>
      </c>
      <c r="M7299" s="4">
        <v>432</v>
      </c>
      <c r="N7299" s="1" t="s">
        <v>2004</v>
      </c>
      <c r="O7299" s="4">
        <v>10600</v>
      </c>
      <c r="P7299" s="4"/>
      <c r="Q7299" s="1" t="s">
        <v>3566</v>
      </c>
      <c r="R7299" s="5">
        <v>0.125</v>
      </c>
      <c r="S7299" s="5">
        <v>0.05</v>
      </c>
      <c r="T7299" s="4"/>
      <c r="U7299" s="18"/>
      <c r="V7299" s="4">
        <v>4579200</v>
      </c>
      <c r="W7299" s="4">
        <v>572400</v>
      </c>
      <c r="X7299" s="4">
        <v>200340</v>
      </c>
      <c r="Y7299" s="4">
        <v>772740</v>
      </c>
      <c r="Z7299" s="4">
        <v>3806460</v>
      </c>
      <c r="AA7299" s="4" t="s">
        <v>31</v>
      </c>
      <c r="AB7299" s="4" t="s">
        <v>31</v>
      </c>
      <c r="AC7299" s="4">
        <v>1526400</v>
      </c>
      <c r="AD7299" s="4">
        <v>4579200</v>
      </c>
      <c r="AE7299" s="4"/>
    </row>
    <row r="7300" spans="1:31" ht="12.75" x14ac:dyDescent="0.25">
      <c r="A7300" s="22" t="str">
        <f>IF(nota[[#This Row],[FAKTUR]]="","",ROW())</f>
        <v/>
      </c>
      <c r="B7300" s="22">
        <f>IF(nota[[#This Row],[NAMA BARANG]]="","",IF(nota[[#This Row],[ID]]="",B7299,nota[[#This Row],[ID]]))</f>
        <v>7294</v>
      </c>
      <c r="C7300" s="22" t="str">
        <f>IF(nota[[#This Row],[ID]]="",C7299,nota[[#This Row],[SUPPLIER]])</f>
        <v>ATALI MAKMUR</v>
      </c>
      <c r="K7300" s="1" t="s">
        <v>4668</v>
      </c>
      <c r="L7300" s="3">
        <v>2</v>
      </c>
      <c r="M7300" s="4">
        <v>144</v>
      </c>
      <c r="N7300" s="1" t="s">
        <v>2004</v>
      </c>
      <c r="O7300" s="4">
        <v>21200</v>
      </c>
      <c r="P7300" s="4"/>
      <c r="Q7300" s="1" t="s">
        <v>3576</v>
      </c>
      <c r="R7300" s="5">
        <v>0.125</v>
      </c>
      <c r="S7300" s="5">
        <v>0.05</v>
      </c>
      <c r="T7300" s="4"/>
      <c r="U7300" s="18"/>
      <c r="V7300" s="4">
        <v>3052800</v>
      </c>
      <c r="W7300" s="4">
        <v>381600</v>
      </c>
      <c r="X7300" s="4">
        <v>133560</v>
      </c>
      <c r="Y7300" s="4">
        <v>515160</v>
      </c>
      <c r="Z7300" s="4">
        <v>2537640</v>
      </c>
      <c r="AA7300" s="4">
        <v>6268185</v>
      </c>
      <c r="AB7300" s="4">
        <v>30876615</v>
      </c>
      <c r="AC7300" s="4">
        <v>1526400</v>
      </c>
      <c r="AD7300" s="4">
        <v>3052800</v>
      </c>
      <c r="AE7300" s="4"/>
    </row>
    <row r="7301" spans="1:31" ht="12.75" x14ac:dyDescent="0.25">
      <c r="A7301" s="22" t="str">
        <f>IF(nota[[#This Row],[FAKTUR]]="","",ROW())</f>
        <v/>
      </c>
      <c r="B7301" s="22" t="str">
        <f>IF(nota[[#This Row],[NAMA BARANG]]="","",IF(nota[[#This Row],[ID]]="",B7300,nota[[#This Row],[ID]]))</f>
        <v/>
      </c>
      <c r="C7301" s="22" t="str">
        <f>IF(nota[[#This Row],[ID]]="",C7300,nota[[#This Row],[SUPPLIER]])</f>
        <v>ATALI MAKMUR</v>
      </c>
      <c r="M7301" s="4"/>
      <c r="O7301" s="4"/>
      <c r="P7301" s="4"/>
      <c r="R7301" s="5"/>
      <c r="S7301" s="5"/>
      <c r="T7301" s="4"/>
      <c r="U7301" s="18"/>
      <c r="V7301" s="4" t="s">
        <v>31</v>
      </c>
      <c r="W7301" s="4" t="s">
        <v>31</v>
      </c>
      <c r="X7301" s="4" t="s">
        <v>31</v>
      </c>
      <c r="Y7301" s="4" t="s">
        <v>31</v>
      </c>
      <c r="Z7301" s="4" t="s">
        <v>31</v>
      </c>
      <c r="AA7301" s="4" t="s">
        <v>31</v>
      </c>
      <c r="AB7301" s="4" t="s">
        <v>31</v>
      </c>
      <c r="AC7301" s="4" t="s">
        <v>31</v>
      </c>
      <c r="AD7301" s="4" t="s">
        <v>31</v>
      </c>
      <c r="AE7301" s="4"/>
    </row>
    <row r="7302" spans="1:31" ht="12.75" x14ac:dyDescent="0.25">
      <c r="A7302" s="22">
        <f>IF(nota[[#This Row],[FAKTUR]]="","",ROW())</f>
        <v>7302</v>
      </c>
      <c r="B7302" s="22">
        <f>IF(nota[[#This Row],[NAMA BARANG]]="","",IF(nota[[#This Row],[ID]]="",B7301,nota[[#This Row],[ID]]))</f>
        <v>7302</v>
      </c>
      <c r="C7302" s="22" t="str">
        <f>IF(nota[[#This Row],[ID]]="",C7301,nota[[#This Row],[SUPPLIER]])</f>
        <v>ATALI MAKMUR</v>
      </c>
      <c r="E7302" s="1" t="s">
        <v>109</v>
      </c>
      <c r="F7302" s="1" t="s">
        <v>58</v>
      </c>
      <c r="G7302" s="1" t="s">
        <v>5735</v>
      </c>
      <c r="I7302" s="2">
        <v>44868</v>
      </c>
      <c r="K7302" s="1" t="s">
        <v>408</v>
      </c>
      <c r="L7302" s="3">
        <v>1</v>
      </c>
      <c r="M7302" s="4">
        <v>240</v>
      </c>
      <c r="N7302" s="1" t="s">
        <v>2004</v>
      </c>
      <c r="O7302" s="4">
        <v>10600</v>
      </c>
      <c r="P7302" s="4"/>
      <c r="Q7302" s="1" t="s">
        <v>3581</v>
      </c>
      <c r="R7302" s="5">
        <v>0.125</v>
      </c>
      <c r="S7302" s="5">
        <v>0.05</v>
      </c>
      <c r="T7302" s="4"/>
      <c r="U7302" s="18"/>
      <c r="V7302" s="4">
        <v>2544000</v>
      </c>
      <c r="W7302" s="4">
        <v>318000</v>
      </c>
      <c r="X7302" s="4">
        <v>111300</v>
      </c>
      <c r="Y7302" s="4">
        <v>429300</v>
      </c>
      <c r="Z7302" s="4">
        <v>2114700</v>
      </c>
      <c r="AA7302" s="4" t="s">
        <v>31</v>
      </c>
      <c r="AB7302" s="4" t="s">
        <v>31</v>
      </c>
      <c r="AC7302" s="4">
        <v>2544000</v>
      </c>
      <c r="AD7302" s="4">
        <v>2544000</v>
      </c>
      <c r="AE7302" s="4"/>
    </row>
    <row r="7303" spans="1:31" ht="12.75" x14ac:dyDescent="0.25">
      <c r="A7303" s="22" t="str">
        <f>IF(nota[[#This Row],[FAKTUR]]="","",ROW())</f>
        <v/>
      </c>
      <c r="B7303" s="22">
        <f>IF(nota[[#This Row],[NAMA BARANG]]="","",IF(nota[[#This Row],[ID]]="",B7302,nota[[#This Row],[ID]]))</f>
        <v>7302</v>
      </c>
      <c r="C7303" s="22" t="str">
        <f>IF(nota[[#This Row],[ID]]="",C7302,nota[[#This Row],[SUPPLIER]])</f>
        <v>ATALI MAKMUR</v>
      </c>
      <c r="K7303" s="1" t="s">
        <v>4107</v>
      </c>
      <c r="L7303" s="3">
        <v>1</v>
      </c>
      <c r="M7303" s="4">
        <v>144</v>
      </c>
      <c r="N7303" s="1" t="s">
        <v>1908</v>
      </c>
      <c r="O7303" s="4">
        <v>27600</v>
      </c>
      <c r="P7303" s="4"/>
      <c r="Q7303" s="1" t="s">
        <v>3570</v>
      </c>
      <c r="R7303" s="5">
        <v>0.125</v>
      </c>
      <c r="S7303" s="5">
        <v>0.05</v>
      </c>
      <c r="T7303" s="4"/>
      <c r="U7303" s="18"/>
      <c r="V7303" s="4">
        <v>3974400</v>
      </c>
      <c r="W7303" s="4">
        <v>496800</v>
      </c>
      <c r="X7303" s="4">
        <v>173880</v>
      </c>
      <c r="Y7303" s="4">
        <v>670680</v>
      </c>
      <c r="Z7303" s="4">
        <v>3303720</v>
      </c>
      <c r="AA7303" s="4" t="s">
        <v>31</v>
      </c>
      <c r="AB7303" s="4" t="s">
        <v>31</v>
      </c>
      <c r="AC7303" s="4">
        <v>3974400</v>
      </c>
      <c r="AD7303" s="4">
        <v>3974400</v>
      </c>
      <c r="AE7303" s="4"/>
    </row>
    <row r="7304" spans="1:31" ht="12.75" x14ac:dyDescent="0.25">
      <c r="A7304" s="22" t="str">
        <f>IF(nota[[#This Row],[FAKTUR]]="","",ROW())</f>
        <v/>
      </c>
      <c r="B7304" s="22">
        <f>IF(nota[[#This Row],[NAMA BARANG]]="","",IF(nota[[#This Row],[ID]]="",B7303,nota[[#This Row],[ID]]))</f>
        <v>7302</v>
      </c>
      <c r="C7304" s="22" t="str">
        <f>IF(nota[[#This Row],[ID]]="",C7303,nota[[#This Row],[SUPPLIER]])</f>
        <v>ATALI MAKMUR</v>
      </c>
      <c r="K7304" s="1" t="s">
        <v>5736</v>
      </c>
      <c r="L7304" s="3">
        <v>2</v>
      </c>
      <c r="M7304" s="4">
        <v>120</v>
      </c>
      <c r="N7304" s="1" t="s">
        <v>3126</v>
      </c>
      <c r="O7304" s="4">
        <v>13800</v>
      </c>
      <c r="P7304" s="4"/>
      <c r="Q7304" s="1" t="s">
        <v>4379</v>
      </c>
      <c r="R7304" s="5">
        <v>0.125</v>
      </c>
      <c r="S7304" s="5">
        <v>0.05</v>
      </c>
      <c r="T7304" s="4"/>
      <c r="U7304" s="18"/>
      <c r="V7304" s="4">
        <v>1656000</v>
      </c>
      <c r="W7304" s="4">
        <v>207000</v>
      </c>
      <c r="X7304" s="4">
        <v>72450</v>
      </c>
      <c r="Y7304" s="4">
        <v>279450</v>
      </c>
      <c r="Z7304" s="4">
        <v>1376550</v>
      </c>
      <c r="AA7304" s="4" t="s">
        <v>31</v>
      </c>
      <c r="AB7304" s="4" t="s">
        <v>31</v>
      </c>
      <c r="AC7304" s="4">
        <v>828000</v>
      </c>
      <c r="AD7304" s="4">
        <v>1656000</v>
      </c>
      <c r="AE7304" s="4"/>
    </row>
    <row r="7305" spans="1:31" ht="12.75" x14ac:dyDescent="0.25">
      <c r="A7305" s="22" t="str">
        <f>IF(nota[[#This Row],[FAKTUR]]="","",ROW())</f>
        <v/>
      </c>
      <c r="B7305" s="22">
        <f>IF(nota[[#This Row],[NAMA BARANG]]="","",IF(nota[[#This Row],[ID]]="",B7304,nota[[#This Row],[ID]]))</f>
        <v>7302</v>
      </c>
      <c r="C7305" s="22" t="str">
        <f>IF(nota[[#This Row],[ID]]="",C7304,nota[[#This Row],[SUPPLIER]])</f>
        <v>ATALI MAKMUR</v>
      </c>
      <c r="K7305" s="1" t="s">
        <v>4659</v>
      </c>
      <c r="L7305" s="3">
        <v>1</v>
      </c>
      <c r="M7305" s="4">
        <v>240</v>
      </c>
      <c r="N7305" s="1" t="s">
        <v>511</v>
      </c>
      <c r="O7305" s="4">
        <v>9750</v>
      </c>
      <c r="P7305" s="4"/>
      <c r="Q7305" s="1" t="s">
        <v>4660</v>
      </c>
      <c r="R7305" s="5">
        <v>0.125</v>
      </c>
      <c r="S7305" s="5">
        <v>0.05</v>
      </c>
      <c r="T7305" s="4"/>
      <c r="U7305" s="18"/>
      <c r="V7305" s="4">
        <v>2340000</v>
      </c>
      <c r="W7305" s="4">
        <v>292500</v>
      </c>
      <c r="X7305" s="4">
        <v>102375</v>
      </c>
      <c r="Y7305" s="4">
        <v>394875</v>
      </c>
      <c r="Z7305" s="4">
        <v>1945125</v>
      </c>
      <c r="AA7305" s="4" t="s">
        <v>31</v>
      </c>
      <c r="AB7305" s="4" t="s">
        <v>31</v>
      </c>
      <c r="AC7305" s="4">
        <v>2340000</v>
      </c>
      <c r="AD7305" s="4">
        <v>2340000</v>
      </c>
      <c r="AE7305" s="4"/>
    </row>
    <row r="7306" spans="1:31" ht="12.75" x14ac:dyDescent="0.25">
      <c r="A7306" s="22" t="str">
        <f>IF(nota[[#This Row],[FAKTUR]]="","",ROW())</f>
        <v/>
      </c>
      <c r="B7306" s="22">
        <f>IF(nota[[#This Row],[NAMA BARANG]]="","",IF(nota[[#This Row],[ID]]="",B7305,nota[[#This Row],[ID]]))</f>
        <v>7302</v>
      </c>
      <c r="C7306" s="22" t="str">
        <f>IF(nota[[#This Row],[ID]]="",C7305,nota[[#This Row],[SUPPLIER]])</f>
        <v>ATALI MAKMUR</v>
      </c>
      <c r="K7306" s="1" t="s">
        <v>5737</v>
      </c>
      <c r="L7306" s="3">
        <v>2</v>
      </c>
      <c r="M7306" s="4">
        <v>20</v>
      </c>
      <c r="N7306" s="1" t="s">
        <v>1568</v>
      </c>
      <c r="O7306" s="4">
        <v>85000</v>
      </c>
      <c r="P7306" s="4"/>
      <c r="Q7306" s="1" t="s">
        <v>5738</v>
      </c>
      <c r="R7306" s="5">
        <v>0.125</v>
      </c>
      <c r="S7306" s="5">
        <v>0.05</v>
      </c>
      <c r="T7306" s="4"/>
      <c r="U7306" s="18"/>
      <c r="V7306" s="4">
        <v>1700000</v>
      </c>
      <c r="W7306" s="4">
        <v>212500</v>
      </c>
      <c r="X7306" s="4">
        <v>74375</v>
      </c>
      <c r="Y7306" s="4">
        <v>286875</v>
      </c>
      <c r="Z7306" s="4">
        <v>1413125</v>
      </c>
      <c r="AA7306" s="4" t="s">
        <v>31</v>
      </c>
      <c r="AB7306" s="4" t="s">
        <v>31</v>
      </c>
      <c r="AC7306" s="4">
        <v>850000</v>
      </c>
      <c r="AD7306" s="4">
        <v>1700000</v>
      </c>
      <c r="AE7306" s="4"/>
    </row>
    <row r="7307" spans="1:31" ht="12.75" x14ac:dyDescent="0.25">
      <c r="A7307" s="22" t="str">
        <f>IF(nota[[#This Row],[FAKTUR]]="","",ROW())</f>
        <v/>
      </c>
      <c r="B7307" s="22">
        <f>IF(nota[[#This Row],[NAMA BARANG]]="","",IF(nota[[#This Row],[ID]]="",B7306,nota[[#This Row],[ID]]))</f>
        <v>7302</v>
      </c>
      <c r="C7307" s="22" t="str">
        <f>IF(nota[[#This Row],[ID]]="",C7306,nota[[#This Row],[SUPPLIER]])</f>
        <v>ATALI MAKMUR</v>
      </c>
      <c r="K7307" s="1" t="s">
        <v>5739</v>
      </c>
      <c r="L7307" s="3">
        <v>2</v>
      </c>
      <c r="M7307" s="4">
        <v>240</v>
      </c>
      <c r="N7307" s="1" t="s">
        <v>3126</v>
      </c>
      <c r="O7307" s="4">
        <v>5500</v>
      </c>
      <c r="P7307" s="4"/>
      <c r="Q7307" s="1" t="s">
        <v>5349</v>
      </c>
      <c r="R7307" s="5">
        <v>0.125</v>
      </c>
      <c r="S7307" s="5">
        <v>0.05</v>
      </c>
      <c r="T7307" s="4"/>
      <c r="U7307" s="18"/>
      <c r="V7307" s="4">
        <v>1320000</v>
      </c>
      <c r="W7307" s="4">
        <v>165000</v>
      </c>
      <c r="X7307" s="4">
        <v>57750</v>
      </c>
      <c r="Y7307" s="4">
        <v>222750</v>
      </c>
      <c r="Z7307" s="4">
        <v>1097250</v>
      </c>
      <c r="AA7307" s="4" t="s">
        <v>31</v>
      </c>
      <c r="AB7307" s="4" t="s">
        <v>31</v>
      </c>
      <c r="AC7307" s="4">
        <v>660000</v>
      </c>
      <c r="AD7307" s="4">
        <v>1320000</v>
      </c>
      <c r="AE7307" s="4"/>
    </row>
    <row r="7308" spans="1:31" ht="12.75" x14ac:dyDescent="0.25">
      <c r="A7308" s="22" t="str">
        <f>IF(nota[[#This Row],[FAKTUR]]="","",ROW())</f>
        <v/>
      </c>
      <c r="B7308" s="22">
        <f>IF(nota[[#This Row],[NAMA BARANG]]="","",IF(nota[[#This Row],[ID]]="",B7307,nota[[#This Row],[ID]]))</f>
        <v>7302</v>
      </c>
      <c r="C7308" s="22" t="str">
        <f>IF(nota[[#This Row],[ID]]="",C7307,nota[[#This Row],[SUPPLIER]])</f>
        <v>ATALI MAKMUR</v>
      </c>
      <c r="K7308" s="1" t="s">
        <v>1626</v>
      </c>
      <c r="L7308" s="3">
        <v>3</v>
      </c>
      <c r="M7308" s="4">
        <v>30</v>
      </c>
      <c r="N7308" s="1" t="s">
        <v>3090</v>
      </c>
      <c r="O7308" s="4">
        <v>115800</v>
      </c>
      <c r="P7308" s="4"/>
      <c r="Q7308" s="1" t="s">
        <v>3745</v>
      </c>
      <c r="R7308" s="5">
        <v>0.125</v>
      </c>
      <c r="S7308" s="5">
        <v>0.05</v>
      </c>
      <c r="T7308" s="4"/>
      <c r="U7308" s="18"/>
      <c r="V7308" s="4">
        <v>3474000</v>
      </c>
      <c r="W7308" s="4">
        <v>434250</v>
      </c>
      <c r="X7308" s="4">
        <v>151987.5</v>
      </c>
      <c r="Y7308" s="4">
        <v>586237.5</v>
      </c>
      <c r="Z7308" s="4">
        <v>2887762.5</v>
      </c>
      <c r="AA7308" s="4" t="s">
        <v>31</v>
      </c>
      <c r="AB7308" s="4" t="s">
        <v>31</v>
      </c>
      <c r="AC7308" s="4">
        <v>1158000</v>
      </c>
      <c r="AD7308" s="4">
        <v>3474000</v>
      </c>
      <c r="AE7308" s="4"/>
    </row>
    <row r="7309" spans="1:31" ht="12.75" x14ac:dyDescent="0.25">
      <c r="A7309" s="22" t="str">
        <f>IF(nota[[#This Row],[FAKTUR]]="","",ROW())</f>
        <v/>
      </c>
      <c r="B7309" s="22">
        <f>IF(nota[[#This Row],[NAMA BARANG]]="","",IF(nota[[#This Row],[ID]]="",B7308,nota[[#This Row],[ID]]))</f>
        <v>7302</v>
      </c>
      <c r="C7309" s="22" t="str">
        <f>IF(nota[[#This Row],[ID]]="",C7308,nota[[#This Row],[SUPPLIER]])</f>
        <v>ATALI MAKMUR</v>
      </c>
      <c r="K7309" s="1" t="s">
        <v>5740</v>
      </c>
      <c r="M7309" s="4">
        <v>72</v>
      </c>
      <c r="N7309" s="1" t="s">
        <v>511</v>
      </c>
      <c r="O7309" s="4">
        <v>2350</v>
      </c>
      <c r="P7309" s="4"/>
      <c r="Q7309" s="1" t="s">
        <v>5741</v>
      </c>
      <c r="R7309" s="5">
        <v>0.1</v>
      </c>
      <c r="S7309" s="5">
        <v>0.05</v>
      </c>
      <c r="T7309" s="4">
        <v>144666</v>
      </c>
      <c r="U7309" s="18" t="s">
        <v>5742</v>
      </c>
      <c r="V7309" s="4">
        <v>169200</v>
      </c>
      <c r="W7309" s="4">
        <v>16920</v>
      </c>
      <c r="X7309" s="4">
        <v>7614</v>
      </c>
      <c r="Y7309" s="4">
        <v>24534</v>
      </c>
      <c r="Z7309" s="4">
        <v>144666</v>
      </c>
      <c r="AA7309" s="4">
        <v>3039367.5</v>
      </c>
      <c r="AB7309" s="4">
        <v>14138232.5</v>
      </c>
      <c r="AC7309" s="4">
        <v>169200</v>
      </c>
      <c r="AD7309" s="4">
        <v>169200</v>
      </c>
      <c r="AE7309" s="4"/>
    </row>
    <row r="7310" spans="1:31" ht="12.75" x14ac:dyDescent="0.25">
      <c r="A7310" s="22" t="str">
        <f>IF(nota[[#This Row],[FAKTUR]]="","",ROW())</f>
        <v/>
      </c>
      <c r="B7310" s="22" t="str">
        <f>IF(nota[[#This Row],[NAMA BARANG]]="","",IF(nota[[#This Row],[ID]]="",B7309,nota[[#This Row],[ID]]))</f>
        <v/>
      </c>
      <c r="C7310" s="22" t="str">
        <f>IF(nota[[#This Row],[ID]]="",C7309,nota[[#This Row],[SUPPLIER]])</f>
        <v>ATALI MAKMUR</v>
      </c>
      <c r="M7310" s="4"/>
      <c r="O7310" s="4"/>
      <c r="P7310" s="4"/>
      <c r="R7310" s="5"/>
      <c r="S7310" s="5"/>
      <c r="T7310" s="4"/>
      <c r="U7310" s="18"/>
      <c r="V7310" s="4" t="s">
        <v>31</v>
      </c>
      <c r="W7310" s="4" t="s">
        <v>31</v>
      </c>
      <c r="X7310" s="4" t="s">
        <v>31</v>
      </c>
      <c r="Y7310" s="4" t="s">
        <v>31</v>
      </c>
      <c r="Z7310" s="4" t="s">
        <v>31</v>
      </c>
      <c r="AA7310" s="4" t="s">
        <v>31</v>
      </c>
      <c r="AB7310" s="4" t="s">
        <v>31</v>
      </c>
      <c r="AC7310" s="4" t="s">
        <v>31</v>
      </c>
      <c r="AD7310" s="4" t="s">
        <v>31</v>
      </c>
      <c r="AE7310" s="4"/>
    </row>
    <row r="7311" spans="1:31" ht="12.75" x14ac:dyDescent="0.25">
      <c r="A7311" s="22">
        <f>IF(nota[[#This Row],[FAKTUR]]="","",ROW())</f>
        <v>7311</v>
      </c>
      <c r="B7311" s="22">
        <f>IF(nota[[#This Row],[NAMA BARANG]]="","",IF(nota[[#This Row],[ID]]="",B7310,nota[[#This Row],[ID]]))</f>
        <v>7311</v>
      </c>
      <c r="C7311" s="22" t="str">
        <f>IF(nota[[#This Row],[ID]]="",C7310,nota[[#This Row],[SUPPLIER]])</f>
        <v>TFS</v>
      </c>
      <c r="D7311" s="2">
        <v>44873</v>
      </c>
      <c r="E7311" s="1" t="s">
        <v>1416</v>
      </c>
      <c r="F7311" s="1" t="s">
        <v>28</v>
      </c>
      <c r="G7311" s="1" t="s">
        <v>5743</v>
      </c>
      <c r="I7311" s="2">
        <v>44870</v>
      </c>
      <c r="K7311" s="1" t="s">
        <v>3805</v>
      </c>
      <c r="M7311" s="4">
        <v>160</v>
      </c>
      <c r="N7311" s="1" t="s">
        <v>511</v>
      </c>
      <c r="O7311" s="4">
        <v>4250</v>
      </c>
      <c r="P7311" s="4"/>
      <c r="R7311" s="5"/>
      <c r="S7311" s="5"/>
      <c r="T7311" s="4"/>
      <c r="U7311" s="18"/>
      <c r="V7311" s="4">
        <v>680000</v>
      </c>
      <c r="W7311" s="4">
        <v>0</v>
      </c>
      <c r="X7311" s="4">
        <v>0</v>
      </c>
      <c r="Y7311" s="4">
        <v>0</v>
      </c>
      <c r="Z7311" s="4">
        <v>680000</v>
      </c>
      <c r="AA7311" s="4" t="s">
        <v>31</v>
      </c>
      <c r="AB7311" s="4" t="s">
        <v>31</v>
      </c>
      <c r="AC7311" s="4">
        <v>680000</v>
      </c>
      <c r="AD7311" s="4">
        <v>680000</v>
      </c>
      <c r="AE7311" s="4"/>
    </row>
    <row r="7312" spans="1:31" ht="12.75" x14ac:dyDescent="0.25">
      <c r="A7312" s="22" t="str">
        <f>IF(nota[[#This Row],[FAKTUR]]="","",ROW())</f>
        <v/>
      </c>
      <c r="B7312" s="22">
        <f>IF(nota[[#This Row],[NAMA BARANG]]="","",IF(nota[[#This Row],[ID]]="",B7311,nota[[#This Row],[ID]]))</f>
        <v>7311</v>
      </c>
      <c r="C7312" s="22" t="str">
        <f>IF(nota[[#This Row],[ID]]="",C7311,nota[[#This Row],[SUPPLIER]])</f>
        <v>TFS</v>
      </c>
      <c r="K7312" s="1" t="s">
        <v>3806</v>
      </c>
      <c r="M7312" s="4">
        <v>160</v>
      </c>
      <c r="N7312" s="1" t="s">
        <v>511</v>
      </c>
      <c r="O7312" s="4">
        <v>4250</v>
      </c>
      <c r="P7312" s="4"/>
      <c r="R7312" s="5"/>
      <c r="S7312" s="5"/>
      <c r="T7312" s="4"/>
      <c r="U7312" s="18"/>
      <c r="V7312" s="4">
        <v>680000</v>
      </c>
      <c r="W7312" s="4">
        <v>0</v>
      </c>
      <c r="X7312" s="4">
        <v>0</v>
      </c>
      <c r="Y7312" s="4">
        <v>0</v>
      </c>
      <c r="Z7312" s="4">
        <v>680000</v>
      </c>
      <c r="AA7312" s="4" t="s">
        <v>31</v>
      </c>
      <c r="AB7312" s="4" t="s">
        <v>31</v>
      </c>
      <c r="AC7312" s="4">
        <v>680000</v>
      </c>
      <c r="AD7312" s="4">
        <v>680000</v>
      </c>
      <c r="AE7312" s="4"/>
    </row>
    <row r="7313" spans="1:31" ht="12.75" x14ac:dyDescent="0.25">
      <c r="A7313" s="22" t="str">
        <f>IF(nota[[#This Row],[FAKTUR]]="","",ROW())</f>
        <v/>
      </c>
      <c r="B7313" s="22">
        <f>IF(nota[[#This Row],[NAMA BARANG]]="","",IF(nota[[#This Row],[ID]]="",B7312,nota[[#This Row],[ID]]))</f>
        <v>7311</v>
      </c>
      <c r="C7313" s="22" t="str">
        <f>IF(nota[[#This Row],[ID]]="",C7312,nota[[#This Row],[SUPPLIER]])</f>
        <v>TFS</v>
      </c>
      <c r="K7313" s="1" t="s">
        <v>3807</v>
      </c>
      <c r="M7313" s="4">
        <v>160</v>
      </c>
      <c r="N7313" s="1" t="s">
        <v>511</v>
      </c>
      <c r="O7313" s="4">
        <v>4250</v>
      </c>
      <c r="P7313" s="4"/>
      <c r="R7313" s="5"/>
      <c r="S7313" s="5"/>
      <c r="T7313" s="4"/>
      <c r="U7313" s="18"/>
      <c r="V7313" s="4">
        <v>680000</v>
      </c>
      <c r="W7313" s="4">
        <v>0</v>
      </c>
      <c r="X7313" s="4">
        <v>0</v>
      </c>
      <c r="Y7313" s="4">
        <v>0</v>
      </c>
      <c r="Z7313" s="4">
        <v>680000</v>
      </c>
      <c r="AA7313" s="4" t="s">
        <v>31</v>
      </c>
      <c r="AB7313" s="4" t="s">
        <v>31</v>
      </c>
      <c r="AC7313" s="4">
        <v>680000</v>
      </c>
      <c r="AD7313" s="4">
        <v>680000</v>
      </c>
      <c r="AE7313" s="4"/>
    </row>
    <row r="7314" spans="1:31" ht="12.75" x14ac:dyDescent="0.25">
      <c r="A7314" s="22" t="str">
        <f>IF(nota[[#This Row],[FAKTUR]]="","",ROW())</f>
        <v/>
      </c>
      <c r="B7314" s="22">
        <f>IF(nota[[#This Row],[NAMA BARANG]]="","",IF(nota[[#This Row],[ID]]="",B7313,nota[[#This Row],[ID]]))</f>
        <v>7311</v>
      </c>
      <c r="C7314" s="22" t="str">
        <f>IF(nota[[#This Row],[ID]]="",C7313,nota[[#This Row],[SUPPLIER]])</f>
        <v>TFS</v>
      </c>
      <c r="K7314" s="1" t="s">
        <v>3808</v>
      </c>
      <c r="M7314" s="4">
        <v>160</v>
      </c>
      <c r="N7314" s="1" t="s">
        <v>511</v>
      </c>
      <c r="O7314" s="4">
        <v>4250</v>
      </c>
      <c r="P7314" s="4"/>
      <c r="R7314" s="5"/>
      <c r="S7314" s="5"/>
      <c r="T7314" s="4"/>
      <c r="U7314" s="18"/>
      <c r="V7314" s="4">
        <v>680000</v>
      </c>
      <c r="W7314" s="4">
        <v>0</v>
      </c>
      <c r="X7314" s="4">
        <v>0</v>
      </c>
      <c r="Y7314" s="4">
        <v>0</v>
      </c>
      <c r="Z7314" s="4">
        <v>680000</v>
      </c>
      <c r="AA7314" s="4" t="s">
        <v>31</v>
      </c>
      <c r="AB7314" s="4" t="s">
        <v>31</v>
      </c>
      <c r="AC7314" s="4">
        <v>680000</v>
      </c>
      <c r="AD7314" s="4">
        <v>680000</v>
      </c>
      <c r="AE7314" s="4"/>
    </row>
    <row r="7315" spans="1:31" ht="12.75" x14ac:dyDescent="0.25">
      <c r="A7315" s="22" t="str">
        <f>IF(nota[[#This Row],[FAKTUR]]="","",ROW())</f>
        <v/>
      </c>
      <c r="B7315" s="22">
        <f>IF(nota[[#This Row],[NAMA BARANG]]="","",IF(nota[[#This Row],[ID]]="",B7314,nota[[#This Row],[ID]]))</f>
        <v>7311</v>
      </c>
      <c r="C7315" s="22" t="str">
        <f>IF(nota[[#This Row],[ID]]="",C7314,nota[[#This Row],[SUPPLIER]])</f>
        <v>TFS</v>
      </c>
      <c r="K7315" s="1" t="s">
        <v>5744</v>
      </c>
      <c r="M7315" s="4"/>
      <c r="O7315" s="4"/>
      <c r="P7315" s="4"/>
      <c r="R7315" s="5"/>
      <c r="S7315" s="5"/>
      <c r="T7315" s="4"/>
      <c r="U7315" s="18"/>
      <c r="V7315" s="4" t="s">
        <v>31</v>
      </c>
      <c r="W7315" s="4" t="s">
        <v>31</v>
      </c>
      <c r="X7315" s="4" t="s">
        <v>31</v>
      </c>
      <c r="Y7315" s="4" t="s">
        <v>31</v>
      </c>
      <c r="Z7315" s="4" t="s">
        <v>31</v>
      </c>
      <c r="AA7315" s="4">
        <v>0</v>
      </c>
      <c r="AB7315" s="4">
        <v>2720000</v>
      </c>
      <c r="AC7315" s="4">
        <v>0</v>
      </c>
      <c r="AD7315" s="4" t="s">
        <v>31</v>
      </c>
      <c r="AE7315" s="4"/>
    </row>
    <row r="7316" spans="1:31" ht="12.75" x14ac:dyDescent="0.25">
      <c r="A7316" s="22" t="str">
        <f>IF(nota[[#This Row],[FAKTUR]]="","",ROW())</f>
        <v/>
      </c>
      <c r="B7316" s="22" t="str">
        <f>IF(nota[[#This Row],[NAMA BARANG]]="","",IF(nota[[#This Row],[ID]]="",B7315,nota[[#This Row],[ID]]))</f>
        <v/>
      </c>
      <c r="C7316" s="22" t="str">
        <f>IF(nota[[#This Row],[ID]]="",C7315,nota[[#This Row],[SUPPLIER]])</f>
        <v>TFS</v>
      </c>
      <c r="M7316" s="4"/>
      <c r="O7316" s="4"/>
      <c r="P7316" s="4"/>
      <c r="R7316" s="5"/>
      <c r="S7316" s="5"/>
      <c r="T7316" s="4"/>
      <c r="U7316" s="18"/>
      <c r="V7316" s="4" t="s">
        <v>31</v>
      </c>
      <c r="W7316" s="4" t="s">
        <v>31</v>
      </c>
      <c r="X7316" s="4" t="s">
        <v>31</v>
      </c>
      <c r="Y7316" s="4" t="s">
        <v>31</v>
      </c>
      <c r="Z7316" s="4" t="s">
        <v>31</v>
      </c>
      <c r="AA7316" s="4" t="s">
        <v>31</v>
      </c>
      <c r="AB7316" s="4" t="s">
        <v>31</v>
      </c>
      <c r="AC7316" s="4" t="s">
        <v>31</v>
      </c>
      <c r="AD7316" s="4" t="s">
        <v>31</v>
      </c>
      <c r="AE7316" s="4"/>
    </row>
    <row r="7317" spans="1:31" ht="12.75" x14ac:dyDescent="0.25">
      <c r="A7317" s="22">
        <f>IF(nota[[#This Row],[FAKTUR]]="","",ROW())</f>
        <v>7317</v>
      </c>
      <c r="B7317" s="22">
        <f>IF(nota[[#This Row],[NAMA BARANG]]="","",IF(nota[[#This Row],[ID]]="",B7316,nota[[#This Row],[ID]]))</f>
        <v>7317</v>
      </c>
      <c r="C7317" s="22" t="str">
        <f>IF(nota[[#This Row],[ID]]="",C7316,nota[[#This Row],[SUPPLIER]])</f>
        <v>WIN'S SENTOSA</v>
      </c>
      <c r="E7317" s="1" t="s">
        <v>2812</v>
      </c>
      <c r="F7317" s="1" t="s">
        <v>28</v>
      </c>
      <c r="G7317" s="1" t="s">
        <v>5745</v>
      </c>
      <c r="I7317" s="2">
        <v>44870</v>
      </c>
      <c r="K7317" s="1" t="s">
        <v>5746</v>
      </c>
      <c r="L7317" s="3">
        <v>5</v>
      </c>
      <c r="M7317" s="4"/>
      <c r="O7317" s="4"/>
      <c r="P7317" s="4">
        <v>720000</v>
      </c>
      <c r="R7317" s="5"/>
      <c r="S7317" s="5"/>
      <c r="T7317" s="4"/>
      <c r="U7317" s="18"/>
      <c r="V7317" s="4">
        <v>3600000</v>
      </c>
      <c r="W7317" s="4">
        <v>0</v>
      </c>
      <c r="X7317" s="4">
        <v>0</v>
      </c>
      <c r="Y7317" s="4">
        <v>0</v>
      </c>
      <c r="Z7317" s="4">
        <v>3600000</v>
      </c>
      <c r="AA7317" s="4">
        <v>0</v>
      </c>
      <c r="AB7317" s="4">
        <v>3600000</v>
      </c>
      <c r="AC7317" s="4">
        <v>720000</v>
      </c>
      <c r="AD7317" s="4" t="s">
        <v>31</v>
      </c>
      <c r="AE7317" s="4"/>
    </row>
    <row r="7318" spans="1:31" ht="12.75" x14ac:dyDescent="0.25">
      <c r="A7318" s="22" t="str">
        <f>IF(nota[[#This Row],[FAKTUR]]="","",ROW())</f>
        <v/>
      </c>
      <c r="B7318" s="22" t="str">
        <f>IF(nota[[#This Row],[NAMA BARANG]]="","",IF(nota[[#This Row],[ID]]="",B7317,nota[[#This Row],[ID]]))</f>
        <v/>
      </c>
      <c r="C7318" s="22" t="str">
        <f>IF(nota[[#This Row],[ID]]="",C7317,nota[[#This Row],[SUPPLIER]])</f>
        <v>WIN'S SENTOSA</v>
      </c>
      <c r="M7318" s="4"/>
      <c r="O7318" s="4"/>
      <c r="P7318" s="4"/>
      <c r="R7318" s="5"/>
      <c r="S7318" s="5"/>
      <c r="T7318" s="4"/>
      <c r="U7318" s="18"/>
      <c r="V7318" s="4" t="s">
        <v>31</v>
      </c>
      <c r="W7318" s="4" t="s">
        <v>31</v>
      </c>
      <c r="X7318" s="4" t="s">
        <v>31</v>
      </c>
      <c r="Y7318" s="4" t="s">
        <v>31</v>
      </c>
      <c r="Z7318" s="4" t="s">
        <v>31</v>
      </c>
      <c r="AA7318" s="4" t="s">
        <v>31</v>
      </c>
      <c r="AB7318" s="4" t="s">
        <v>31</v>
      </c>
      <c r="AC7318" s="4" t="s">
        <v>31</v>
      </c>
      <c r="AD7318" s="4" t="s">
        <v>31</v>
      </c>
      <c r="AE7318" s="4"/>
    </row>
    <row r="7319" spans="1:31" ht="12.75" x14ac:dyDescent="0.25">
      <c r="A7319" s="22">
        <f>IF(nota[[#This Row],[FAKTUR]]="","",ROW())</f>
        <v>7319</v>
      </c>
      <c r="B7319" s="22">
        <f>IF(nota[[#This Row],[NAMA BARANG]]="","",IF(nota[[#This Row],[ID]]="",B7318,nota[[#This Row],[ID]]))</f>
        <v>7319</v>
      </c>
      <c r="C7319" s="22" t="str">
        <f>IF(nota[[#This Row],[ID]]="",C7318,nota[[#This Row],[SUPPLIER]])</f>
        <v>HONG SIAN</v>
      </c>
      <c r="E7319" s="1" t="s">
        <v>5747</v>
      </c>
      <c r="F7319" s="1" t="s">
        <v>28</v>
      </c>
      <c r="G7319" s="1" t="s">
        <v>5748</v>
      </c>
      <c r="I7319" s="2">
        <v>44872</v>
      </c>
      <c r="K7319" s="1" t="s">
        <v>5749</v>
      </c>
      <c r="L7319" s="3">
        <v>1</v>
      </c>
      <c r="M7319" s="4">
        <v>28</v>
      </c>
      <c r="N7319" s="1" t="s">
        <v>192</v>
      </c>
      <c r="O7319" s="4">
        <v>92000</v>
      </c>
      <c r="P7319" s="4">
        <v>2576000</v>
      </c>
      <c r="Q7319" s="1" t="s">
        <v>5750</v>
      </c>
      <c r="R7319" s="5"/>
      <c r="S7319" s="5"/>
      <c r="T7319" s="4"/>
      <c r="U7319" s="18"/>
      <c r="V7319" s="4">
        <v>2576000</v>
      </c>
      <c r="W7319" s="4">
        <v>0</v>
      </c>
      <c r="X7319" s="4">
        <v>0</v>
      </c>
      <c r="Y7319" s="4">
        <v>0</v>
      </c>
      <c r="Z7319" s="4">
        <v>2576000</v>
      </c>
      <c r="AA7319" s="4" t="s">
        <v>31</v>
      </c>
      <c r="AB7319" s="4" t="s">
        <v>31</v>
      </c>
      <c r="AC7319" s="4">
        <v>2576000</v>
      </c>
      <c r="AD7319" s="4">
        <v>2576000</v>
      </c>
      <c r="AE7319" s="4"/>
    </row>
    <row r="7320" spans="1:31" ht="12.75" x14ac:dyDescent="0.25">
      <c r="A7320" s="22" t="str">
        <f>IF(nota[[#This Row],[FAKTUR]]="","",ROW())</f>
        <v/>
      </c>
      <c r="B7320" s="22">
        <f>IF(nota[[#This Row],[NAMA BARANG]]="","",IF(nota[[#This Row],[ID]]="",B7319,nota[[#This Row],[ID]]))</f>
        <v>7319</v>
      </c>
      <c r="C7320" s="22" t="str">
        <f>IF(nota[[#This Row],[ID]]="",C7319,nota[[#This Row],[SUPPLIER]])</f>
        <v>HONG SIAN</v>
      </c>
      <c r="K7320" s="1" t="s">
        <v>5751</v>
      </c>
      <c r="M7320" s="4">
        <v>32</v>
      </c>
      <c r="N7320" s="1" t="s">
        <v>192</v>
      </c>
      <c r="O7320" s="4">
        <v>75000</v>
      </c>
      <c r="P7320" s="4">
        <v>2400000</v>
      </c>
      <c r="Q7320" s="1" t="s">
        <v>5752</v>
      </c>
      <c r="R7320" s="5"/>
      <c r="S7320" s="5"/>
      <c r="T7320" s="4"/>
      <c r="U7320" s="18"/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 t="s">
        <v>31</v>
      </c>
      <c r="AB7320" s="4" t="s">
        <v>31</v>
      </c>
      <c r="AC7320" s="4">
        <v>2400000</v>
      </c>
      <c r="AD7320" s="4">
        <v>2400000</v>
      </c>
      <c r="AE7320" s="4"/>
    </row>
    <row r="7321" spans="1:31" ht="12.75" x14ac:dyDescent="0.25">
      <c r="A7321" s="22" t="str">
        <f>IF(nota[[#This Row],[FAKTUR]]="","",ROW())</f>
        <v/>
      </c>
      <c r="B7321" s="22">
        <f>IF(nota[[#This Row],[NAMA BARANG]]="","",IF(nota[[#This Row],[ID]]="",B7320,nota[[#This Row],[ID]]))</f>
        <v>7319</v>
      </c>
      <c r="C7321" s="22" t="str">
        <f>IF(nota[[#This Row],[ID]]="",C7320,nota[[#This Row],[SUPPLIER]])</f>
        <v>HONG SIAN</v>
      </c>
      <c r="K7321" s="1" t="s">
        <v>5753</v>
      </c>
      <c r="M7321" s="4">
        <v>32</v>
      </c>
      <c r="N7321" s="1" t="s">
        <v>192</v>
      </c>
      <c r="O7321" s="4">
        <v>75000</v>
      </c>
      <c r="P7321" s="4">
        <v>2400000</v>
      </c>
      <c r="Q7321" s="1" t="s">
        <v>5752</v>
      </c>
      <c r="R7321" s="5"/>
      <c r="S7321" s="5"/>
      <c r="T7321" s="4"/>
      <c r="U7321" s="18"/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2576000</v>
      </c>
      <c r="AC7321" s="4">
        <v>2400000</v>
      </c>
      <c r="AD7321" s="4">
        <v>2400000</v>
      </c>
      <c r="AE7321" s="4"/>
    </row>
    <row r="7322" spans="1:31" ht="12.75" x14ac:dyDescent="0.25">
      <c r="A7322" s="22" t="str">
        <f>IF(nota[[#This Row],[FAKTUR]]="","",ROW())</f>
        <v/>
      </c>
      <c r="B7322" s="22" t="str">
        <f>IF(nota[[#This Row],[NAMA BARANG]]="","",IF(nota[[#This Row],[ID]]="",B7321,nota[[#This Row],[ID]]))</f>
        <v/>
      </c>
      <c r="C7322" s="22" t="str">
        <f>IF(nota[[#This Row],[ID]]="",C7321,nota[[#This Row],[SUPPLIER]])</f>
        <v>HONG SIAN</v>
      </c>
      <c r="M7322" s="4"/>
      <c r="O7322" s="4"/>
      <c r="P7322" s="4"/>
      <c r="R7322" s="5"/>
      <c r="S7322" s="5"/>
      <c r="T7322" s="4"/>
      <c r="U7322" s="18"/>
      <c r="V7322" s="4" t="s">
        <v>31</v>
      </c>
      <c r="W7322" s="4" t="s">
        <v>31</v>
      </c>
      <c r="X7322" s="4" t="s">
        <v>31</v>
      </c>
      <c r="Y7322" s="4" t="s">
        <v>31</v>
      </c>
      <c r="Z7322" s="4" t="s">
        <v>31</v>
      </c>
      <c r="AA7322" s="4" t="s">
        <v>31</v>
      </c>
      <c r="AB7322" s="4" t="s">
        <v>31</v>
      </c>
      <c r="AC7322" s="4" t="s">
        <v>31</v>
      </c>
      <c r="AD7322" s="4" t="s">
        <v>31</v>
      </c>
      <c r="AE7322" s="4"/>
    </row>
    <row r="7323" spans="1:31" ht="12.75" x14ac:dyDescent="0.25">
      <c r="A7323" s="22">
        <f>IF(nota[[#This Row],[FAKTUR]]="","",ROW())</f>
        <v>7323</v>
      </c>
      <c r="B7323" s="22">
        <f>IF(nota[[#This Row],[NAMA BARANG]]="","",IF(nota[[#This Row],[ID]]="",B7322,nota[[#This Row],[ID]]))</f>
        <v>7323</v>
      </c>
      <c r="C7323" s="22" t="str">
        <f>IF(nota[[#This Row],[ID]]="",C7322,nota[[#This Row],[SUPPLIER]])</f>
        <v>KENKO SINAR INDONESIA</v>
      </c>
      <c r="D7323" s="2">
        <v>44874</v>
      </c>
      <c r="E7323" s="1" t="s">
        <v>57</v>
      </c>
      <c r="F7323" s="1" t="s">
        <v>58</v>
      </c>
      <c r="G7323" s="1" t="s">
        <v>5754</v>
      </c>
      <c r="H7323" s="1" t="s">
        <v>5755</v>
      </c>
      <c r="I7323" s="2">
        <v>44872</v>
      </c>
      <c r="K7323" s="1" t="s">
        <v>5124</v>
      </c>
      <c r="L7323" s="3">
        <v>1</v>
      </c>
      <c r="M7323" s="4"/>
      <c r="O7323" s="4"/>
      <c r="P7323" s="4">
        <v>2980800</v>
      </c>
      <c r="Q7323" s="1" t="s">
        <v>3903</v>
      </c>
      <c r="R7323" s="5">
        <v>0.17</v>
      </c>
      <c r="S7323" s="5"/>
      <c r="T7323" s="4"/>
      <c r="U7323" s="18"/>
      <c r="V7323" s="4">
        <v>2980800</v>
      </c>
      <c r="W7323" s="4">
        <v>506736.00000000006</v>
      </c>
      <c r="X7323" s="4">
        <v>0</v>
      </c>
      <c r="Y7323" s="4">
        <v>506736.00000000006</v>
      </c>
      <c r="Z7323" s="4">
        <v>2474064</v>
      </c>
      <c r="AA7323" s="4" t="s">
        <v>31</v>
      </c>
      <c r="AB7323" s="4" t="s">
        <v>31</v>
      </c>
      <c r="AC7323" s="4">
        <v>2980800</v>
      </c>
      <c r="AD7323" s="4" t="s">
        <v>31</v>
      </c>
      <c r="AE7323" s="4"/>
    </row>
    <row r="7324" spans="1:31" ht="12.75" x14ac:dyDescent="0.25">
      <c r="A7324" s="22" t="str">
        <f>IF(nota[[#This Row],[FAKTUR]]="","",ROW())</f>
        <v/>
      </c>
      <c r="B7324" s="22">
        <f>IF(nota[[#This Row],[NAMA BARANG]]="","",IF(nota[[#This Row],[ID]]="",B7323,nota[[#This Row],[ID]]))</f>
        <v>7323</v>
      </c>
      <c r="C7324" s="22" t="str">
        <f>IF(nota[[#This Row],[ID]]="",C7323,nota[[#This Row],[SUPPLIER]])</f>
        <v>KENKO SINAR INDONESIA</v>
      </c>
      <c r="K7324" s="1" t="s">
        <v>67</v>
      </c>
      <c r="L7324" s="3">
        <v>2</v>
      </c>
      <c r="M7324" s="4"/>
      <c r="O7324" s="4"/>
      <c r="P7324" s="4">
        <v>3888000</v>
      </c>
      <c r="Q7324" s="1" t="s">
        <v>5756</v>
      </c>
      <c r="R7324" s="5">
        <v>0.17</v>
      </c>
      <c r="S7324" s="5"/>
      <c r="T7324" s="4"/>
      <c r="U7324" s="18"/>
      <c r="V7324" s="4">
        <v>7776000</v>
      </c>
      <c r="W7324" s="4">
        <v>1321920</v>
      </c>
      <c r="X7324" s="4">
        <v>0</v>
      </c>
      <c r="Y7324" s="4">
        <v>1321920</v>
      </c>
      <c r="Z7324" s="4">
        <v>6454080</v>
      </c>
      <c r="AA7324" s="4" t="s">
        <v>31</v>
      </c>
      <c r="AB7324" s="4" t="s">
        <v>31</v>
      </c>
      <c r="AC7324" s="4">
        <v>3888000</v>
      </c>
      <c r="AD7324" s="4" t="s">
        <v>31</v>
      </c>
      <c r="AE7324" s="4"/>
    </row>
    <row r="7325" spans="1:31" ht="12.75" x14ac:dyDescent="0.25">
      <c r="A7325" s="22" t="str">
        <f>IF(nota[[#This Row],[FAKTUR]]="","",ROW())</f>
        <v/>
      </c>
      <c r="B7325" s="22">
        <f>IF(nota[[#This Row],[NAMA BARANG]]="","",IF(nota[[#This Row],[ID]]="",B7324,nota[[#This Row],[ID]]))</f>
        <v>7323</v>
      </c>
      <c r="C7325" s="22" t="str">
        <f>IF(nota[[#This Row],[ID]]="",C7324,nota[[#This Row],[SUPPLIER]])</f>
        <v>KENKO SINAR INDONESIA</v>
      </c>
      <c r="K7325" s="1" t="s">
        <v>533</v>
      </c>
      <c r="L7325" s="3">
        <v>1</v>
      </c>
      <c r="M7325" s="4"/>
      <c r="O7325" s="4"/>
      <c r="P7325" s="4">
        <v>3758400</v>
      </c>
      <c r="Q7325" s="1" t="s">
        <v>3830</v>
      </c>
      <c r="R7325" s="5">
        <v>0.17</v>
      </c>
      <c r="S7325" s="5"/>
      <c r="T7325" s="4"/>
      <c r="U7325" s="18"/>
      <c r="V7325" s="4">
        <v>3758400</v>
      </c>
      <c r="W7325" s="4">
        <v>638928</v>
      </c>
      <c r="X7325" s="4">
        <v>0</v>
      </c>
      <c r="Y7325" s="4">
        <v>638928</v>
      </c>
      <c r="Z7325" s="4">
        <v>3119472</v>
      </c>
      <c r="AA7325" s="4" t="s">
        <v>31</v>
      </c>
      <c r="AB7325" s="4" t="s">
        <v>31</v>
      </c>
      <c r="AC7325" s="4">
        <v>3758400</v>
      </c>
      <c r="AD7325" s="4" t="s">
        <v>31</v>
      </c>
      <c r="AE7325" s="4"/>
    </row>
    <row r="7326" spans="1:31" ht="12.75" x14ac:dyDescent="0.25">
      <c r="A7326" s="22" t="str">
        <f>IF(nota[[#This Row],[FAKTUR]]="","",ROW())</f>
        <v/>
      </c>
      <c r="B7326" s="22">
        <f>IF(nota[[#This Row],[NAMA BARANG]]="","",IF(nota[[#This Row],[ID]]="",B7325,nota[[#This Row],[ID]]))</f>
        <v>7323</v>
      </c>
      <c r="C7326" s="22" t="str">
        <f>IF(nota[[#This Row],[ID]]="",C7325,nota[[#This Row],[SUPPLIER]])</f>
        <v>KENKO SINAR INDONESIA</v>
      </c>
      <c r="K7326" s="1" t="s">
        <v>2080</v>
      </c>
      <c r="L7326" s="3">
        <v>1</v>
      </c>
      <c r="M7326" s="4"/>
      <c r="O7326" s="4"/>
      <c r="P7326" s="4">
        <v>2352000</v>
      </c>
      <c r="Q7326" s="1" t="s">
        <v>3836</v>
      </c>
      <c r="R7326" s="5">
        <v>0.17</v>
      </c>
      <c r="S7326" s="5"/>
      <c r="T7326" s="4"/>
      <c r="U7326" s="18"/>
      <c r="V7326" s="4">
        <v>2352000</v>
      </c>
      <c r="W7326" s="4">
        <v>399840</v>
      </c>
      <c r="X7326" s="4">
        <v>0</v>
      </c>
      <c r="Y7326" s="4">
        <v>399840</v>
      </c>
      <c r="Z7326" s="4">
        <v>1952160</v>
      </c>
      <c r="AA7326" s="4" t="s">
        <v>31</v>
      </c>
      <c r="AB7326" s="4" t="s">
        <v>31</v>
      </c>
      <c r="AC7326" s="4">
        <v>2352000</v>
      </c>
      <c r="AD7326" s="4" t="s">
        <v>31</v>
      </c>
      <c r="AE7326" s="4"/>
    </row>
    <row r="7327" spans="1:31" ht="12.75" x14ac:dyDescent="0.25">
      <c r="A7327" s="22" t="str">
        <f>IF(nota[[#This Row],[FAKTUR]]="","",ROW())</f>
        <v/>
      </c>
      <c r="B7327" s="22">
        <f>IF(nota[[#This Row],[NAMA BARANG]]="","",IF(nota[[#This Row],[ID]]="",B7326,nota[[#This Row],[ID]]))</f>
        <v>7323</v>
      </c>
      <c r="C7327" s="22" t="str">
        <f>IF(nota[[#This Row],[ID]]="",C7326,nota[[#This Row],[SUPPLIER]])</f>
        <v>KENKO SINAR INDONESIA</v>
      </c>
      <c r="K7327" s="1" t="s">
        <v>5757</v>
      </c>
      <c r="L7327" s="3">
        <v>1</v>
      </c>
      <c r="M7327" s="4"/>
      <c r="O7327" s="4"/>
      <c r="P7327" s="4">
        <v>2400000</v>
      </c>
      <c r="Q7327" s="1" t="s">
        <v>3893</v>
      </c>
      <c r="R7327" s="5">
        <v>0.17</v>
      </c>
      <c r="S7327" s="5"/>
      <c r="T7327" s="4"/>
      <c r="U7327" s="18"/>
      <c r="V7327" s="4">
        <v>2400000</v>
      </c>
      <c r="W7327" s="4">
        <v>408000.00000000006</v>
      </c>
      <c r="X7327" s="4">
        <v>0</v>
      </c>
      <c r="Y7327" s="4">
        <v>408000.00000000006</v>
      </c>
      <c r="Z7327" s="4">
        <v>1992000</v>
      </c>
      <c r="AA7327" s="4" t="s">
        <v>31</v>
      </c>
      <c r="AB7327" s="4" t="s">
        <v>31</v>
      </c>
      <c r="AC7327" s="4">
        <v>2400000</v>
      </c>
      <c r="AD7327" s="4" t="s">
        <v>31</v>
      </c>
      <c r="AE7327" s="4"/>
    </row>
    <row r="7328" spans="1:31" ht="12.75" x14ac:dyDescent="0.25">
      <c r="A7328" s="22" t="str">
        <f>IF(nota[[#This Row],[FAKTUR]]="","",ROW())</f>
        <v/>
      </c>
      <c r="B7328" s="22">
        <f>IF(nota[[#This Row],[NAMA BARANG]]="","",IF(nota[[#This Row],[ID]]="",B7327,nota[[#This Row],[ID]]))</f>
        <v>7323</v>
      </c>
      <c r="C7328" s="22" t="str">
        <f>IF(nota[[#This Row],[ID]]="",C7327,nota[[#This Row],[SUPPLIER]])</f>
        <v>KENKO SINAR INDONESIA</v>
      </c>
      <c r="K7328" s="1" t="s">
        <v>2585</v>
      </c>
      <c r="L7328" s="3">
        <v>2</v>
      </c>
      <c r="M7328" s="4"/>
      <c r="O7328" s="4"/>
      <c r="P7328" s="4">
        <v>2280000</v>
      </c>
      <c r="Q7328" s="1" t="s">
        <v>3893</v>
      </c>
      <c r="R7328" s="5">
        <v>0.17</v>
      </c>
      <c r="S7328" s="5"/>
      <c r="T7328" s="4"/>
      <c r="U7328" s="18"/>
      <c r="V7328" s="4">
        <v>4560000</v>
      </c>
      <c r="W7328" s="4">
        <v>775200</v>
      </c>
      <c r="X7328" s="4">
        <v>0</v>
      </c>
      <c r="Y7328" s="4">
        <v>775200</v>
      </c>
      <c r="Z7328" s="4">
        <v>3784800</v>
      </c>
      <c r="AA7328" s="4">
        <v>4050624</v>
      </c>
      <c r="AB7328" s="4">
        <v>19776576</v>
      </c>
      <c r="AC7328" s="4">
        <v>2280000</v>
      </c>
      <c r="AD7328" s="4" t="s">
        <v>31</v>
      </c>
      <c r="AE7328" s="4"/>
    </row>
    <row r="7329" spans="1:31" ht="12.75" x14ac:dyDescent="0.25">
      <c r="A7329" s="22" t="str">
        <f>IF(nota[[#This Row],[FAKTUR]]="","",ROW())</f>
        <v/>
      </c>
      <c r="B7329" s="22" t="str">
        <f>IF(nota[[#This Row],[NAMA BARANG]]="","",IF(nota[[#This Row],[ID]]="",B7328,nota[[#This Row],[ID]]))</f>
        <v/>
      </c>
      <c r="C7329" s="22" t="str">
        <f>IF(nota[[#This Row],[ID]]="",C7328,nota[[#This Row],[SUPPLIER]])</f>
        <v>KENKO SINAR INDONESIA</v>
      </c>
      <c r="M7329" s="4"/>
      <c r="O7329" s="4"/>
      <c r="P7329" s="4"/>
      <c r="R7329" s="5"/>
      <c r="S7329" s="5"/>
      <c r="T7329" s="4"/>
      <c r="U7329" s="18"/>
      <c r="V7329" s="4" t="s">
        <v>31</v>
      </c>
      <c r="W7329" s="4" t="s">
        <v>31</v>
      </c>
      <c r="X7329" s="4" t="s">
        <v>31</v>
      </c>
      <c r="Y7329" s="4" t="s">
        <v>31</v>
      </c>
      <c r="Z7329" s="4" t="s">
        <v>31</v>
      </c>
      <c r="AA7329" s="4" t="s">
        <v>31</v>
      </c>
      <c r="AB7329" s="4" t="s">
        <v>31</v>
      </c>
      <c r="AC7329" s="4" t="s">
        <v>31</v>
      </c>
      <c r="AD7329" s="4" t="s">
        <v>31</v>
      </c>
      <c r="AE7329" s="4"/>
    </row>
    <row r="7330" spans="1:31" ht="12.75" x14ac:dyDescent="0.25">
      <c r="A7330" s="22">
        <f>IF(nota[[#This Row],[FAKTUR]]="","",ROW())</f>
        <v>7330</v>
      </c>
      <c r="B7330" s="22">
        <f>IF(nota[[#This Row],[NAMA BARANG]]="","",IF(nota[[#This Row],[ID]]="",B7329,nota[[#This Row],[ID]]))</f>
        <v>7330</v>
      </c>
      <c r="C7330" s="22" t="str">
        <f>IF(nota[[#This Row],[ID]]="",C7329,nota[[#This Row],[SUPPLIER]])</f>
        <v>KENKO SINAR INDONESIA</v>
      </c>
      <c r="E7330" s="1" t="s">
        <v>57</v>
      </c>
      <c r="F7330" s="1" t="s">
        <v>58</v>
      </c>
      <c r="G7330" s="1" t="s">
        <v>5758</v>
      </c>
      <c r="H7330" s="1" t="s">
        <v>5759</v>
      </c>
      <c r="I7330" s="2">
        <v>44870</v>
      </c>
      <c r="K7330" s="1" t="s">
        <v>73</v>
      </c>
      <c r="L7330" s="3">
        <v>1</v>
      </c>
      <c r="M7330" s="4"/>
      <c r="O7330" s="4"/>
      <c r="P7330" s="4">
        <v>1410000</v>
      </c>
      <c r="Q7330" s="1" t="s">
        <v>3892</v>
      </c>
      <c r="R7330" s="5">
        <v>0.17</v>
      </c>
      <c r="S7330" s="5"/>
      <c r="T7330" s="4"/>
      <c r="U7330" s="18"/>
      <c r="V7330" s="4">
        <v>1410000</v>
      </c>
      <c r="W7330" s="4">
        <v>239700.00000000003</v>
      </c>
      <c r="X7330" s="4">
        <v>0</v>
      </c>
      <c r="Y7330" s="4">
        <v>239700.00000000003</v>
      </c>
      <c r="Z7330" s="4">
        <v>1170300</v>
      </c>
      <c r="AA7330" s="4" t="s">
        <v>31</v>
      </c>
      <c r="AB7330" s="4" t="s">
        <v>31</v>
      </c>
      <c r="AC7330" s="4">
        <v>1410000</v>
      </c>
      <c r="AD7330" s="4" t="s">
        <v>31</v>
      </c>
      <c r="AE7330" s="4"/>
    </row>
    <row r="7331" spans="1:31" ht="12.75" x14ac:dyDescent="0.25">
      <c r="A7331" s="22" t="str">
        <f>IF(nota[[#This Row],[FAKTUR]]="","",ROW())</f>
        <v/>
      </c>
      <c r="B7331" s="22">
        <f>IF(nota[[#This Row],[NAMA BARANG]]="","",IF(nota[[#This Row],[ID]]="",B7330,nota[[#This Row],[ID]]))</f>
        <v>7330</v>
      </c>
      <c r="C7331" s="22" t="str">
        <f>IF(nota[[#This Row],[ID]]="",C7330,nota[[#This Row],[SUPPLIER]])</f>
        <v>KENKO SINAR INDONESIA</v>
      </c>
      <c r="K7331" s="1" t="s">
        <v>5696</v>
      </c>
      <c r="L7331" s="3">
        <v>3</v>
      </c>
      <c r="M7331" s="4"/>
      <c r="O7331" s="4"/>
      <c r="P7331" s="4">
        <v>1995000</v>
      </c>
      <c r="Q7331" s="1" t="s">
        <v>3892</v>
      </c>
      <c r="R7331" s="5">
        <v>0.17</v>
      </c>
      <c r="S7331" s="5"/>
      <c r="T7331" s="4"/>
      <c r="U7331" s="18"/>
      <c r="V7331" s="4">
        <v>5985000</v>
      </c>
      <c r="W7331" s="4">
        <v>1017450.0000000001</v>
      </c>
      <c r="X7331" s="4">
        <v>0</v>
      </c>
      <c r="Y7331" s="4">
        <v>1017450.0000000001</v>
      </c>
      <c r="Z7331" s="4">
        <v>4967550</v>
      </c>
      <c r="AA7331" s="4" t="s">
        <v>31</v>
      </c>
      <c r="AB7331" s="4" t="s">
        <v>31</v>
      </c>
      <c r="AC7331" s="4">
        <v>1995000</v>
      </c>
      <c r="AD7331" s="4" t="s">
        <v>31</v>
      </c>
      <c r="AE7331" s="4"/>
    </row>
    <row r="7332" spans="1:31" ht="12.75" x14ac:dyDescent="0.25">
      <c r="A7332" s="22" t="str">
        <f>IF(nota[[#This Row],[FAKTUR]]="","",ROW())</f>
        <v/>
      </c>
      <c r="B7332" s="22">
        <f>IF(nota[[#This Row],[NAMA BARANG]]="","",IF(nota[[#This Row],[ID]]="",B7331,nota[[#This Row],[ID]]))</f>
        <v>7330</v>
      </c>
      <c r="C7332" s="22" t="str">
        <f>IF(nota[[#This Row],[ID]]="",C7331,nota[[#This Row],[SUPPLIER]])</f>
        <v>KENKO SINAR INDONESIA</v>
      </c>
      <c r="K7332" s="1" t="s">
        <v>536</v>
      </c>
      <c r="L7332" s="3">
        <v>2</v>
      </c>
      <c r="M7332" s="4"/>
      <c r="O7332" s="4"/>
      <c r="P7332" s="4">
        <v>2008800</v>
      </c>
      <c r="Q7332" s="1" t="s">
        <v>3833</v>
      </c>
      <c r="R7332" s="5">
        <v>0.17</v>
      </c>
      <c r="S7332" s="5"/>
      <c r="T7332" s="4"/>
      <c r="U7332" s="18"/>
      <c r="V7332" s="4">
        <v>4017600</v>
      </c>
      <c r="W7332" s="4">
        <v>682992</v>
      </c>
      <c r="X7332" s="4">
        <v>0</v>
      </c>
      <c r="Y7332" s="4">
        <v>682992</v>
      </c>
      <c r="Z7332" s="4">
        <v>3334608</v>
      </c>
      <c r="AA7332" s="4" t="s">
        <v>31</v>
      </c>
      <c r="AB7332" s="4" t="s">
        <v>31</v>
      </c>
      <c r="AC7332" s="4">
        <v>2008800</v>
      </c>
      <c r="AD7332" s="4" t="s">
        <v>31</v>
      </c>
      <c r="AE7332" s="4"/>
    </row>
    <row r="7333" spans="1:31" ht="12.75" x14ac:dyDescent="0.25">
      <c r="A7333" s="22" t="str">
        <f>IF(nota[[#This Row],[FAKTUR]]="","",ROW())</f>
        <v/>
      </c>
      <c r="B7333" s="22">
        <f>IF(nota[[#This Row],[NAMA BARANG]]="","",IF(nota[[#This Row],[ID]]="",B7332,nota[[#This Row],[ID]]))</f>
        <v>7330</v>
      </c>
      <c r="C7333" s="22" t="str">
        <f>IF(nota[[#This Row],[ID]]="",C7332,nota[[#This Row],[SUPPLIER]])</f>
        <v>KENKO SINAR INDONESIA</v>
      </c>
      <c r="K7333" s="1" t="s">
        <v>632</v>
      </c>
      <c r="L7333" s="3">
        <v>4</v>
      </c>
      <c r="M7333" s="4"/>
      <c r="O7333" s="4"/>
      <c r="P7333" s="4">
        <v>1695600</v>
      </c>
      <c r="Q7333" s="1" t="s">
        <v>3833</v>
      </c>
      <c r="R7333" s="5">
        <v>0.17</v>
      </c>
      <c r="S7333" s="5"/>
      <c r="T7333" s="4"/>
      <c r="U7333" s="18"/>
      <c r="V7333" s="4">
        <v>6782400</v>
      </c>
      <c r="W7333" s="4">
        <v>1153008</v>
      </c>
      <c r="X7333" s="4">
        <v>0</v>
      </c>
      <c r="Y7333" s="4">
        <v>1153008</v>
      </c>
      <c r="Z7333" s="4">
        <v>5629392</v>
      </c>
      <c r="AA7333" s="4" t="s">
        <v>31</v>
      </c>
      <c r="AB7333" s="4" t="s">
        <v>31</v>
      </c>
      <c r="AC7333" s="4">
        <v>1695600</v>
      </c>
      <c r="AD7333" s="4" t="s">
        <v>31</v>
      </c>
      <c r="AE7333" s="4"/>
    </row>
    <row r="7334" spans="1:31" ht="12.75" x14ac:dyDescent="0.25">
      <c r="A7334" s="22" t="str">
        <f>IF(nota[[#This Row],[FAKTUR]]="","",ROW())</f>
        <v/>
      </c>
      <c r="B7334" s="22">
        <f>IF(nota[[#This Row],[NAMA BARANG]]="","",IF(nota[[#This Row],[ID]]="",B7333,nota[[#This Row],[ID]]))</f>
        <v>7330</v>
      </c>
      <c r="C7334" s="22" t="str">
        <f>IF(nota[[#This Row],[ID]]="",C7333,nota[[#This Row],[SUPPLIER]])</f>
        <v>KENKO SINAR INDONESIA</v>
      </c>
      <c r="K7334" s="1" t="s">
        <v>5707</v>
      </c>
      <c r="L7334" s="3">
        <v>2</v>
      </c>
      <c r="M7334" s="4"/>
      <c r="O7334" s="4"/>
      <c r="P7334" s="4">
        <v>2448000</v>
      </c>
      <c r="Q7334" s="1" t="s">
        <v>3889</v>
      </c>
      <c r="R7334" s="5">
        <v>0.17</v>
      </c>
      <c r="S7334" s="5"/>
      <c r="T7334" s="4"/>
      <c r="U7334" s="18"/>
      <c r="V7334" s="4">
        <v>4896000</v>
      </c>
      <c r="W7334" s="4">
        <v>832320.00000000012</v>
      </c>
      <c r="X7334" s="4">
        <v>0</v>
      </c>
      <c r="Y7334" s="4">
        <v>832320.00000000012</v>
      </c>
      <c r="Z7334" s="4">
        <v>4063680</v>
      </c>
      <c r="AA7334" s="4" t="s">
        <v>31</v>
      </c>
      <c r="AB7334" s="4" t="s">
        <v>31</v>
      </c>
      <c r="AC7334" s="4">
        <v>2448000</v>
      </c>
      <c r="AD7334" s="4" t="s">
        <v>31</v>
      </c>
      <c r="AE7334" s="4"/>
    </row>
    <row r="7335" spans="1:31" ht="12.75" x14ac:dyDescent="0.25">
      <c r="A7335" s="22" t="str">
        <f>IF(nota[[#This Row],[FAKTUR]]="","",ROW())</f>
        <v/>
      </c>
      <c r="B7335" s="22">
        <f>IF(nota[[#This Row],[NAMA BARANG]]="","",IF(nota[[#This Row],[ID]]="",B7334,nota[[#This Row],[ID]]))</f>
        <v>7330</v>
      </c>
      <c r="C7335" s="22" t="str">
        <f>IF(nota[[#This Row],[ID]]="",C7334,nota[[#This Row],[SUPPLIER]])</f>
        <v>KENKO SINAR INDONESIA</v>
      </c>
      <c r="K7335" s="1" t="s">
        <v>1686</v>
      </c>
      <c r="L7335" s="3">
        <v>4</v>
      </c>
      <c r="M7335" s="4"/>
      <c r="O7335" s="4"/>
      <c r="P7335" s="4">
        <v>2952000</v>
      </c>
      <c r="Q7335" s="1" t="s">
        <v>3836</v>
      </c>
      <c r="R7335" s="5">
        <v>0.17</v>
      </c>
      <c r="S7335" s="5"/>
      <c r="T7335" s="4"/>
      <c r="U7335" s="18"/>
      <c r="V7335" s="4">
        <v>11808000</v>
      </c>
      <c r="W7335" s="4">
        <v>2007360.0000000002</v>
      </c>
      <c r="X7335" s="4">
        <v>0</v>
      </c>
      <c r="Y7335" s="4">
        <v>2007360.0000000002</v>
      </c>
      <c r="Z7335" s="4">
        <v>9800640</v>
      </c>
      <c r="AA7335" s="4">
        <v>5932830</v>
      </c>
      <c r="AB7335" s="4">
        <v>28966170</v>
      </c>
      <c r="AC7335" s="4">
        <v>2952000</v>
      </c>
      <c r="AD7335" s="4" t="s">
        <v>31</v>
      </c>
      <c r="AE7335" s="4"/>
    </row>
    <row r="7336" spans="1:31" ht="12.75" x14ac:dyDescent="0.25">
      <c r="A7336" s="22" t="str">
        <f>IF(nota[[#This Row],[FAKTUR]]="","",ROW())</f>
        <v/>
      </c>
      <c r="B7336" s="22" t="str">
        <f>IF(nota[[#This Row],[NAMA BARANG]]="","",IF(nota[[#This Row],[ID]]="",B7335,nota[[#This Row],[ID]]))</f>
        <v/>
      </c>
      <c r="C7336" s="22" t="str">
        <f>IF(nota[[#This Row],[ID]]="",C7335,nota[[#This Row],[SUPPLIER]])</f>
        <v>KENKO SINAR INDONESIA</v>
      </c>
      <c r="M7336" s="4"/>
      <c r="O7336" s="4"/>
      <c r="P7336" s="4"/>
      <c r="R7336" s="5"/>
      <c r="S7336" s="5"/>
      <c r="T7336" s="4"/>
      <c r="U7336" s="18"/>
      <c r="V7336" s="4" t="s">
        <v>31</v>
      </c>
      <c r="W7336" s="4" t="s">
        <v>31</v>
      </c>
      <c r="X7336" s="4" t="s">
        <v>31</v>
      </c>
      <c r="Y7336" s="4" t="s">
        <v>31</v>
      </c>
      <c r="Z7336" s="4" t="s">
        <v>31</v>
      </c>
      <c r="AA7336" s="4" t="s">
        <v>31</v>
      </c>
      <c r="AB7336" s="4" t="s">
        <v>31</v>
      </c>
      <c r="AC7336" s="4" t="s">
        <v>31</v>
      </c>
      <c r="AD7336" s="4" t="s">
        <v>31</v>
      </c>
      <c r="AE7336" s="4"/>
    </row>
    <row r="7337" spans="1:31" ht="12.75" x14ac:dyDescent="0.25">
      <c r="A7337" s="22">
        <f>IF(nota[[#This Row],[FAKTUR]]="","",ROW())</f>
        <v>7337</v>
      </c>
      <c r="B7337" s="22">
        <f>IF(nota[[#This Row],[NAMA BARANG]]="","",IF(nota[[#This Row],[ID]]="",B7336,nota[[#This Row],[ID]]))</f>
        <v>7337</v>
      </c>
      <c r="C7337" s="22" t="str">
        <f>IF(nota[[#This Row],[ID]]="",C7336,nota[[#This Row],[SUPPLIER]])</f>
        <v>ATALI MAKMUR</v>
      </c>
      <c r="E7337" s="1" t="s">
        <v>109</v>
      </c>
      <c r="F7337" s="1" t="s">
        <v>58</v>
      </c>
      <c r="G7337" s="1" t="s">
        <v>5760</v>
      </c>
      <c r="I7337" s="2">
        <v>44870</v>
      </c>
      <c r="K7337" s="1" t="s">
        <v>1591</v>
      </c>
      <c r="L7337" s="3">
        <v>1</v>
      </c>
      <c r="M7337" s="4">
        <v>24</v>
      </c>
      <c r="N7337" s="1" t="s">
        <v>1908</v>
      </c>
      <c r="O7337" s="4">
        <v>162000</v>
      </c>
      <c r="P7337" s="4"/>
      <c r="Q7337" s="1" t="s">
        <v>3567</v>
      </c>
      <c r="R7337" s="5">
        <v>0.125</v>
      </c>
      <c r="S7337" s="5">
        <v>0.05</v>
      </c>
      <c r="T7337" s="4"/>
      <c r="U7337" s="18"/>
      <c r="V7337" s="4">
        <v>3888000</v>
      </c>
      <c r="W7337" s="4">
        <v>486000</v>
      </c>
      <c r="X7337" s="4">
        <v>170100</v>
      </c>
      <c r="Y7337" s="4">
        <v>656100</v>
      </c>
      <c r="Z7337" s="4">
        <v>3231900</v>
      </c>
      <c r="AA7337" s="4" t="s">
        <v>31</v>
      </c>
      <c r="AB7337" s="4" t="s">
        <v>31</v>
      </c>
      <c r="AC7337" s="4">
        <v>3888000</v>
      </c>
      <c r="AD7337" s="4">
        <v>3888000</v>
      </c>
      <c r="AE7337" s="4"/>
    </row>
    <row r="7338" spans="1:31" ht="12.75" x14ac:dyDescent="0.25">
      <c r="A7338" s="22" t="str">
        <f>IF(nota[[#This Row],[FAKTUR]]="","",ROW())</f>
        <v/>
      </c>
      <c r="B7338" s="22">
        <f>IF(nota[[#This Row],[NAMA BARANG]]="","",IF(nota[[#This Row],[ID]]="",B7337,nota[[#This Row],[ID]]))</f>
        <v>7337</v>
      </c>
      <c r="C7338" s="22" t="str">
        <f>IF(nota[[#This Row],[ID]]="",C7337,nota[[#This Row],[SUPPLIER]])</f>
        <v>ATALI MAKMUR</v>
      </c>
      <c r="K7338" s="1" t="s">
        <v>134</v>
      </c>
      <c r="M7338" s="4">
        <v>24</v>
      </c>
      <c r="N7338" s="1" t="s">
        <v>1908</v>
      </c>
      <c r="O7338" s="4"/>
      <c r="P7338" s="4"/>
      <c r="Q7338" s="1" t="s">
        <v>3567</v>
      </c>
      <c r="R7338" s="5"/>
      <c r="S7338" s="5"/>
      <c r="T7338" s="4"/>
      <c r="U7338" s="18" t="s">
        <v>5761</v>
      </c>
      <c r="V7338" s="4" t="s">
        <v>31</v>
      </c>
      <c r="W7338" s="4" t="s">
        <v>31</v>
      </c>
      <c r="X7338" s="4" t="s">
        <v>31</v>
      </c>
      <c r="Y7338" s="4" t="s">
        <v>31</v>
      </c>
      <c r="Z7338" s="4" t="s">
        <v>31</v>
      </c>
      <c r="AA7338" s="4" t="s">
        <v>31</v>
      </c>
      <c r="AB7338" s="4" t="s">
        <v>31</v>
      </c>
      <c r="AC7338" s="4">
        <v>0</v>
      </c>
      <c r="AD7338" s="4" t="s">
        <v>31</v>
      </c>
      <c r="AE7338" s="4"/>
    </row>
    <row r="7339" spans="1:31" ht="12.75" x14ac:dyDescent="0.25">
      <c r="A7339" s="22" t="str">
        <f>IF(nota[[#This Row],[FAKTUR]]="","",ROW())</f>
        <v/>
      </c>
      <c r="B7339" s="22">
        <f>IF(nota[[#This Row],[NAMA BARANG]]="","",IF(nota[[#This Row],[ID]]="",B7338,nota[[#This Row],[ID]]))</f>
        <v>7337</v>
      </c>
      <c r="C7339" s="22" t="str">
        <f>IF(nota[[#This Row],[ID]]="",C7338,nota[[#This Row],[SUPPLIER]])</f>
        <v>ATALI MAKMUR</v>
      </c>
      <c r="K7339" s="1" t="s">
        <v>1626</v>
      </c>
      <c r="L7339" s="3">
        <v>2</v>
      </c>
      <c r="M7339" s="4">
        <v>20</v>
      </c>
      <c r="N7339" s="1" t="s">
        <v>3090</v>
      </c>
      <c r="O7339" s="4">
        <v>115800</v>
      </c>
      <c r="P7339" s="4"/>
      <c r="Q7339" s="1" t="s">
        <v>3745</v>
      </c>
      <c r="R7339" s="5">
        <v>0.125</v>
      </c>
      <c r="S7339" s="5">
        <v>0.05</v>
      </c>
      <c r="T7339" s="4"/>
      <c r="U7339" s="18"/>
      <c r="V7339" s="4">
        <v>2316000</v>
      </c>
      <c r="W7339" s="4">
        <v>289500</v>
      </c>
      <c r="X7339" s="4">
        <v>101325</v>
      </c>
      <c r="Y7339" s="4">
        <v>390825</v>
      </c>
      <c r="Z7339" s="4">
        <v>1925175</v>
      </c>
      <c r="AA7339" s="4" t="s">
        <v>31</v>
      </c>
      <c r="AB7339" s="4" t="s">
        <v>31</v>
      </c>
      <c r="AC7339" s="4">
        <v>1158000</v>
      </c>
      <c r="AD7339" s="4">
        <v>2316000</v>
      </c>
      <c r="AE7339" s="4"/>
    </row>
    <row r="7340" spans="1:31" ht="12.75" x14ac:dyDescent="0.25">
      <c r="A7340" s="22" t="str">
        <f>IF(nota[[#This Row],[FAKTUR]]="","",ROW())</f>
        <v/>
      </c>
      <c r="B7340" s="22">
        <f>IF(nota[[#This Row],[NAMA BARANG]]="","",IF(nota[[#This Row],[ID]]="",B7339,nota[[#This Row],[ID]]))</f>
        <v>7337</v>
      </c>
      <c r="C7340" s="22" t="str">
        <f>IF(nota[[#This Row],[ID]]="",C7339,nota[[#This Row],[SUPPLIER]])</f>
        <v>ATALI MAKMUR</v>
      </c>
      <c r="K7340" s="1" t="s">
        <v>5522</v>
      </c>
      <c r="M7340" s="4">
        <v>48</v>
      </c>
      <c r="N7340" s="1" t="s">
        <v>511</v>
      </c>
      <c r="O7340" s="4">
        <v>2350</v>
      </c>
      <c r="P7340" s="4"/>
      <c r="Q7340" s="1" t="s">
        <v>5741</v>
      </c>
      <c r="R7340" s="5">
        <v>0.1</v>
      </c>
      <c r="S7340" s="5">
        <v>0.05</v>
      </c>
      <c r="T7340" s="4">
        <v>96444</v>
      </c>
      <c r="U7340" s="18" t="s">
        <v>5421</v>
      </c>
      <c r="V7340" s="4">
        <v>112800</v>
      </c>
      <c r="W7340" s="4">
        <v>11280</v>
      </c>
      <c r="X7340" s="4">
        <v>5076</v>
      </c>
      <c r="Y7340" s="4">
        <v>16356</v>
      </c>
      <c r="Z7340" s="4">
        <v>96444</v>
      </c>
      <c r="AA7340" s="4">
        <v>1159725</v>
      </c>
      <c r="AB7340" s="4">
        <v>5157075</v>
      </c>
      <c r="AC7340" s="4">
        <v>112800</v>
      </c>
      <c r="AD7340" s="4">
        <v>112800</v>
      </c>
      <c r="AE7340" s="4"/>
    </row>
    <row r="7341" spans="1:31" ht="12.75" x14ac:dyDescent="0.25">
      <c r="A7341" s="22" t="str">
        <f>IF(nota[[#This Row],[FAKTUR]]="","",ROW())</f>
        <v/>
      </c>
      <c r="B7341" s="22" t="str">
        <f>IF(nota[[#This Row],[NAMA BARANG]]="","",IF(nota[[#This Row],[ID]]="",B7340,nota[[#This Row],[ID]]))</f>
        <v/>
      </c>
      <c r="C7341" s="22" t="str">
        <f>IF(nota[[#This Row],[ID]]="",C7340,nota[[#This Row],[SUPPLIER]])</f>
        <v>ATALI MAKMUR</v>
      </c>
      <c r="M7341" s="4"/>
      <c r="O7341" s="4"/>
      <c r="P7341" s="4"/>
      <c r="R7341" s="5"/>
      <c r="S7341" s="5"/>
      <c r="T7341" s="4"/>
      <c r="U7341" s="18"/>
      <c r="V7341" s="4" t="s">
        <v>31</v>
      </c>
      <c r="W7341" s="4" t="s">
        <v>31</v>
      </c>
      <c r="X7341" s="4" t="s">
        <v>31</v>
      </c>
      <c r="Y7341" s="4" t="s">
        <v>31</v>
      </c>
      <c r="Z7341" s="4" t="s">
        <v>31</v>
      </c>
      <c r="AA7341" s="4" t="s">
        <v>31</v>
      </c>
      <c r="AB7341" s="4" t="s">
        <v>31</v>
      </c>
      <c r="AC7341" s="4" t="s">
        <v>31</v>
      </c>
      <c r="AD7341" s="4" t="s">
        <v>31</v>
      </c>
      <c r="AE7341" s="4"/>
    </row>
    <row r="7342" spans="1:31" ht="12.75" x14ac:dyDescent="0.25">
      <c r="A7342" s="22">
        <f>IF(nota[[#This Row],[FAKTUR]]="","",ROW())</f>
        <v>7342</v>
      </c>
      <c r="B7342" s="22">
        <f>IF(nota[[#This Row],[NAMA BARANG]]="","",IF(nota[[#This Row],[ID]]="",B7341,nota[[#This Row],[ID]]))</f>
        <v>7342</v>
      </c>
      <c r="C7342" s="22" t="str">
        <f>IF(nota[[#This Row],[ID]]="",C7341,nota[[#This Row],[SUPPLIER]])</f>
        <v>ATALI MAKMUR</v>
      </c>
      <c r="E7342" s="1" t="s">
        <v>109</v>
      </c>
      <c r="F7342" s="1" t="s">
        <v>58</v>
      </c>
      <c r="G7342" s="1" t="s">
        <v>5762</v>
      </c>
      <c r="I7342" s="2">
        <v>44870</v>
      </c>
      <c r="K7342" s="1" t="s">
        <v>813</v>
      </c>
      <c r="L7342" s="3">
        <v>1</v>
      </c>
      <c r="M7342" s="4">
        <v>768</v>
      </c>
      <c r="N7342" s="1" t="s">
        <v>511</v>
      </c>
      <c r="O7342" s="4">
        <v>2100</v>
      </c>
      <c r="P7342" s="4"/>
      <c r="Q7342" s="1" t="s">
        <v>4109</v>
      </c>
      <c r="R7342" s="5">
        <v>0.125</v>
      </c>
      <c r="S7342" s="5">
        <v>0.05</v>
      </c>
      <c r="T7342" s="4"/>
      <c r="U7342" s="18"/>
      <c r="V7342" s="4">
        <v>1612800</v>
      </c>
      <c r="W7342" s="4">
        <v>201600</v>
      </c>
      <c r="X7342" s="4">
        <v>70560</v>
      </c>
      <c r="Y7342" s="4">
        <v>272160</v>
      </c>
      <c r="Z7342" s="4">
        <v>1340640</v>
      </c>
      <c r="AA7342" s="4" t="s">
        <v>31</v>
      </c>
      <c r="AB7342" s="4" t="s">
        <v>31</v>
      </c>
      <c r="AC7342" s="4">
        <v>1612800</v>
      </c>
      <c r="AD7342" s="4">
        <v>1612800</v>
      </c>
      <c r="AE7342" s="4"/>
    </row>
    <row r="7343" spans="1:31" ht="12.75" x14ac:dyDescent="0.25">
      <c r="A7343" s="22" t="str">
        <f>IF(nota[[#This Row],[FAKTUR]]="","",ROW())</f>
        <v/>
      </c>
      <c r="B7343" s="22">
        <f>IF(nota[[#This Row],[NAMA BARANG]]="","",IF(nota[[#This Row],[ID]]="",B7342,nota[[#This Row],[ID]]))</f>
        <v>7342</v>
      </c>
      <c r="C7343" s="22" t="str">
        <f>IF(nota[[#This Row],[ID]]="",C7342,nota[[#This Row],[SUPPLIER]])</f>
        <v>ATALI MAKMUR</v>
      </c>
      <c r="K7343" s="1" t="s">
        <v>5763</v>
      </c>
      <c r="L7343" s="3">
        <v>2</v>
      </c>
      <c r="M7343" s="4">
        <v>1728</v>
      </c>
      <c r="N7343" s="1" t="s">
        <v>511</v>
      </c>
      <c r="O7343" s="4">
        <v>2100</v>
      </c>
      <c r="P7343" s="4"/>
      <c r="Q7343" s="1" t="s">
        <v>4144</v>
      </c>
      <c r="R7343" s="5">
        <v>0.125</v>
      </c>
      <c r="S7343" s="5">
        <v>0.05</v>
      </c>
      <c r="T7343" s="4"/>
      <c r="U7343" s="18"/>
      <c r="V7343" s="4">
        <v>3628800</v>
      </c>
      <c r="W7343" s="4">
        <v>453600</v>
      </c>
      <c r="X7343" s="4">
        <v>158760</v>
      </c>
      <c r="Y7343" s="4">
        <v>612360</v>
      </c>
      <c r="Z7343" s="4">
        <v>3016440</v>
      </c>
      <c r="AA7343" s="4" t="s">
        <v>31</v>
      </c>
      <c r="AB7343" s="4" t="s">
        <v>31</v>
      </c>
      <c r="AC7343" s="4">
        <v>1814400</v>
      </c>
      <c r="AD7343" s="4">
        <v>3628800</v>
      </c>
      <c r="AE7343" s="4"/>
    </row>
    <row r="7344" spans="1:31" ht="12.75" x14ac:dyDescent="0.25">
      <c r="A7344" s="22" t="str">
        <f>IF(nota[[#This Row],[FAKTUR]]="","",ROW())</f>
        <v/>
      </c>
      <c r="B7344" s="22">
        <f>IF(nota[[#This Row],[NAMA BARANG]]="","",IF(nota[[#This Row],[ID]]="",B7343,nota[[#This Row],[ID]]))</f>
        <v>7342</v>
      </c>
      <c r="C7344" s="22" t="str">
        <f>IF(nota[[#This Row],[ID]]="",C7343,nota[[#This Row],[SUPPLIER]])</f>
        <v>ATALI MAKMUR</v>
      </c>
      <c r="K7344" s="1" t="s">
        <v>1213</v>
      </c>
      <c r="L7344" s="3">
        <v>1</v>
      </c>
      <c r="M7344" s="4">
        <v>50</v>
      </c>
      <c r="N7344" s="1" t="s">
        <v>1112</v>
      </c>
      <c r="O7344" s="4">
        <v>28300</v>
      </c>
      <c r="P7344" s="4"/>
      <c r="Q7344" s="1" t="s">
        <v>4142</v>
      </c>
      <c r="R7344" s="5">
        <v>0.125</v>
      </c>
      <c r="S7344" s="5">
        <v>0.05</v>
      </c>
      <c r="T7344" s="4"/>
      <c r="U7344" s="18"/>
      <c r="V7344" s="4">
        <v>1415000</v>
      </c>
      <c r="W7344" s="4">
        <v>176875</v>
      </c>
      <c r="X7344" s="4">
        <v>61906.25</v>
      </c>
      <c r="Y7344" s="4">
        <v>238781.25</v>
      </c>
      <c r="Z7344" s="4">
        <v>1176218.75</v>
      </c>
      <c r="AA7344" s="4" t="s">
        <v>31</v>
      </c>
      <c r="AB7344" s="4" t="s">
        <v>31</v>
      </c>
      <c r="AC7344" s="4">
        <v>1415000</v>
      </c>
      <c r="AD7344" s="4">
        <v>1415000</v>
      </c>
      <c r="AE7344" s="4"/>
    </row>
    <row r="7345" spans="1:31" ht="12.75" x14ac:dyDescent="0.25">
      <c r="A7345" s="22" t="str">
        <f>IF(nota[[#This Row],[FAKTUR]]="","",ROW())</f>
        <v/>
      </c>
      <c r="B7345" s="22">
        <f>IF(nota[[#This Row],[NAMA BARANG]]="","",IF(nota[[#This Row],[ID]]="",B7344,nota[[#This Row],[ID]]))</f>
        <v>7342</v>
      </c>
      <c r="C7345" s="22" t="str">
        <f>IF(nota[[#This Row],[ID]]="",C7344,nota[[#This Row],[SUPPLIER]])</f>
        <v>ATALI MAKMUR</v>
      </c>
      <c r="K7345" s="1" t="s">
        <v>790</v>
      </c>
      <c r="L7345" s="3">
        <v>1</v>
      </c>
      <c r="M7345" s="4">
        <v>50</v>
      </c>
      <c r="N7345" s="1" t="s">
        <v>1112</v>
      </c>
      <c r="O7345" s="4">
        <v>28300</v>
      </c>
      <c r="P7345" s="4"/>
      <c r="Q7345" s="1" t="s">
        <v>4141</v>
      </c>
      <c r="R7345" s="5">
        <v>0.125</v>
      </c>
      <c r="S7345" s="5">
        <v>0.05</v>
      </c>
      <c r="T7345" s="4"/>
      <c r="U7345" s="18"/>
      <c r="V7345" s="4">
        <v>1415000</v>
      </c>
      <c r="W7345" s="4">
        <v>176875</v>
      </c>
      <c r="X7345" s="4">
        <v>61906.25</v>
      </c>
      <c r="Y7345" s="4">
        <v>238781.25</v>
      </c>
      <c r="Z7345" s="4">
        <v>1176218.75</v>
      </c>
      <c r="AA7345" s="4" t="s">
        <v>31</v>
      </c>
      <c r="AB7345" s="4" t="s">
        <v>31</v>
      </c>
      <c r="AC7345" s="4">
        <v>1415000</v>
      </c>
      <c r="AD7345" s="4">
        <v>1415000</v>
      </c>
      <c r="AE7345" s="4"/>
    </row>
    <row r="7346" spans="1:31" ht="12.75" x14ac:dyDescent="0.25">
      <c r="A7346" s="22" t="str">
        <f>IF(nota[[#This Row],[FAKTUR]]="","",ROW())</f>
        <v/>
      </c>
      <c r="B7346" s="22">
        <f>IF(nota[[#This Row],[NAMA BARANG]]="","",IF(nota[[#This Row],[ID]]="",B7345,nota[[#This Row],[ID]]))</f>
        <v>7342</v>
      </c>
      <c r="C7346" s="22" t="str">
        <f>IF(nota[[#This Row],[ID]]="",C7345,nota[[#This Row],[SUPPLIER]])</f>
        <v>ATALI MAKMUR</v>
      </c>
      <c r="K7346" s="1" t="s">
        <v>5447</v>
      </c>
      <c r="L7346" s="3">
        <v>2</v>
      </c>
      <c r="M7346" s="4">
        <v>100</v>
      </c>
      <c r="N7346" s="1" t="s">
        <v>1112</v>
      </c>
      <c r="O7346" s="4">
        <v>34100</v>
      </c>
      <c r="P7346" s="4"/>
      <c r="Q7346" s="1" t="s">
        <v>4141</v>
      </c>
      <c r="R7346" s="5">
        <v>0.125</v>
      </c>
      <c r="S7346" s="5">
        <v>0.05</v>
      </c>
      <c r="T7346" s="4"/>
      <c r="U7346" s="18"/>
      <c r="V7346" s="4">
        <v>3410000</v>
      </c>
      <c r="W7346" s="4">
        <v>426250</v>
      </c>
      <c r="X7346" s="4">
        <v>149187.5</v>
      </c>
      <c r="Y7346" s="4">
        <v>575437.5</v>
      </c>
      <c r="Z7346" s="4">
        <v>2834562.5</v>
      </c>
      <c r="AA7346" s="4" t="s">
        <v>31</v>
      </c>
      <c r="AB7346" s="4" t="s">
        <v>31</v>
      </c>
      <c r="AC7346" s="4">
        <v>1705000</v>
      </c>
      <c r="AD7346" s="4">
        <v>3410000</v>
      </c>
      <c r="AE7346" s="4"/>
    </row>
    <row r="7347" spans="1:31" ht="12.75" x14ac:dyDescent="0.25">
      <c r="A7347" s="22" t="str">
        <f>IF(nota[[#This Row],[FAKTUR]]="","",ROW())</f>
        <v/>
      </c>
      <c r="B7347" s="22">
        <f>IF(nota[[#This Row],[NAMA BARANG]]="","",IF(nota[[#This Row],[ID]]="",B7346,nota[[#This Row],[ID]]))</f>
        <v>7342</v>
      </c>
      <c r="C7347" s="22" t="str">
        <f>IF(nota[[#This Row],[ID]]="",C7346,nota[[#This Row],[SUPPLIER]])</f>
        <v>ATALI MAKMUR</v>
      </c>
      <c r="K7347" s="1" t="s">
        <v>921</v>
      </c>
      <c r="L7347" s="3">
        <v>2</v>
      </c>
      <c r="M7347" s="4">
        <v>288</v>
      </c>
      <c r="N7347" s="1" t="s">
        <v>511</v>
      </c>
      <c r="O7347" s="4">
        <v>6300</v>
      </c>
      <c r="P7347" s="4"/>
      <c r="Q7347" s="1" t="s">
        <v>3715</v>
      </c>
      <c r="R7347" s="5">
        <v>0.125</v>
      </c>
      <c r="S7347" s="5">
        <v>0.05</v>
      </c>
      <c r="T7347" s="4"/>
      <c r="U7347" s="18"/>
      <c r="V7347" s="4">
        <v>1814400</v>
      </c>
      <c r="W7347" s="4">
        <v>226800</v>
      </c>
      <c r="X7347" s="4">
        <v>79380</v>
      </c>
      <c r="Y7347" s="4">
        <v>306180</v>
      </c>
      <c r="Z7347" s="4">
        <v>1508220</v>
      </c>
      <c r="AA7347" s="4" t="s">
        <v>31</v>
      </c>
      <c r="AB7347" s="4" t="s">
        <v>31</v>
      </c>
      <c r="AC7347" s="4">
        <v>907200</v>
      </c>
      <c r="AD7347" s="4">
        <v>1814400</v>
      </c>
      <c r="AE7347" s="4"/>
    </row>
    <row r="7348" spans="1:31" ht="12.75" x14ac:dyDescent="0.25">
      <c r="A7348" s="22" t="str">
        <f>IF(nota[[#This Row],[FAKTUR]]="","",ROW())</f>
        <v/>
      </c>
      <c r="B7348" s="22">
        <f>IF(nota[[#This Row],[NAMA BARANG]]="","",IF(nota[[#This Row],[ID]]="",B7347,nota[[#This Row],[ID]]))</f>
        <v>7342</v>
      </c>
      <c r="C7348" s="22" t="str">
        <f>IF(nota[[#This Row],[ID]]="",C7347,nota[[#This Row],[SUPPLIER]])</f>
        <v>ATALI MAKMUR</v>
      </c>
      <c r="K7348" s="1" t="s">
        <v>5764</v>
      </c>
      <c r="L7348" s="3">
        <v>1</v>
      </c>
      <c r="M7348" s="4">
        <v>144</v>
      </c>
      <c r="N7348" s="1" t="s">
        <v>1908</v>
      </c>
      <c r="O7348" s="4">
        <v>32400</v>
      </c>
      <c r="P7348" s="4"/>
      <c r="Q7348" s="1" t="s">
        <v>3570</v>
      </c>
      <c r="R7348" s="5">
        <v>0.125</v>
      </c>
      <c r="S7348" s="5">
        <v>0.05</v>
      </c>
      <c r="T7348" s="4"/>
      <c r="U7348" s="18"/>
      <c r="V7348" s="4">
        <v>4665600</v>
      </c>
      <c r="W7348" s="4">
        <v>583200</v>
      </c>
      <c r="X7348" s="4">
        <v>204120</v>
      </c>
      <c r="Y7348" s="4">
        <v>787320</v>
      </c>
      <c r="Z7348" s="4">
        <v>3878280</v>
      </c>
      <c r="AA7348" s="4" t="s">
        <v>31</v>
      </c>
      <c r="AB7348" s="4" t="s">
        <v>31</v>
      </c>
      <c r="AC7348" s="4">
        <v>4665600</v>
      </c>
      <c r="AD7348" s="4">
        <v>4665600</v>
      </c>
      <c r="AE7348" s="4"/>
    </row>
    <row r="7349" spans="1:31" ht="12.75" x14ac:dyDescent="0.25">
      <c r="A7349" s="22" t="str">
        <f>IF(nota[[#This Row],[FAKTUR]]="","",ROW())</f>
        <v/>
      </c>
      <c r="B7349" s="22">
        <f>IF(nota[[#This Row],[NAMA BARANG]]="","",IF(nota[[#This Row],[ID]]="",B7348,nota[[#This Row],[ID]]))</f>
        <v>7342</v>
      </c>
      <c r="C7349" s="22" t="str">
        <f>IF(nota[[#This Row],[ID]]="",C7348,nota[[#This Row],[SUPPLIER]])</f>
        <v>ATALI MAKMUR</v>
      </c>
      <c r="K7349" s="1" t="s">
        <v>232</v>
      </c>
      <c r="L7349" s="3">
        <v>2</v>
      </c>
      <c r="M7349" s="4">
        <v>288</v>
      </c>
      <c r="N7349" s="1" t="s">
        <v>2004</v>
      </c>
      <c r="O7349" s="4">
        <v>11600</v>
      </c>
      <c r="P7349" s="4"/>
      <c r="Q7349" s="1" t="s">
        <v>3566</v>
      </c>
      <c r="R7349" s="5">
        <v>0.125</v>
      </c>
      <c r="S7349" s="5">
        <v>0.05</v>
      </c>
      <c r="T7349" s="4"/>
      <c r="U7349" s="18"/>
      <c r="V7349" s="4">
        <v>3340800</v>
      </c>
      <c r="W7349" s="4">
        <v>417600</v>
      </c>
      <c r="X7349" s="4">
        <v>146160</v>
      </c>
      <c r="Y7349" s="4">
        <v>563760</v>
      </c>
      <c r="Z7349" s="4">
        <v>2777040</v>
      </c>
      <c r="AA7349" s="4">
        <v>3594780</v>
      </c>
      <c r="AB7349" s="4">
        <v>17707620</v>
      </c>
      <c r="AC7349" s="4">
        <v>1670400</v>
      </c>
      <c r="AD7349" s="4">
        <v>3340800</v>
      </c>
      <c r="AE7349" s="4"/>
    </row>
    <row r="7350" spans="1:31" ht="12.75" x14ac:dyDescent="0.25">
      <c r="A7350" s="22" t="str">
        <f>IF(nota[[#This Row],[FAKTUR]]="","",ROW())</f>
        <v/>
      </c>
      <c r="B7350" s="22" t="str">
        <f>IF(nota[[#This Row],[NAMA BARANG]]="","",IF(nota[[#This Row],[ID]]="",B7349,nota[[#This Row],[ID]]))</f>
        <v/>
      </c>
      <c r="C7350" s="22" t="str">
        <f>IF(nota[[#This Row],[ID]]="",C7349,nota[[#This Row],[SUPPLIER]])</f>
        <v>ATALI MAKMUR</v>
      </c>
      <c r="M7350" s="4"/>
      <c r="O7350" s="4"/>
      <c r="P7350" s="4"/>
      <c r="R7350" s="5"/>
      <c r="S7350" s="5"/>
      <c r="T7350" s="4"/>
      <c r="U7350" s="18"/>
      <c r="V7350" s="4" t="s">
        <v>31</v>
      </c>
      <c r="W7350" s="4" t="s">
        <v>31</v>
      </c>
      <c r="X7350" s="4" t="s">
        <v>31</v>
      </c>
      <c r="Y7350" s="4" t="s">
        <v>31</v>
      </c>
      <c r="Z7350" s="4" t="s">
        <v>31</v>
      </c>
      <c r="AA7350" s="4" t="s">
        <v>31</v>
      </c>
      <c r="AB7350" s="4" t="s">
        <v>31</v>
      </c>
      <c r="AC7350" s="4" t="s">
        <v>31</v>
      </c>
      <c r="AD7350" s="4" t="s">
        <v>31</v>
      </c>
      <c r="AE7350" s="4"/>
    </row>
    <row r="7351" spans="1:31" ht="12.75" x14ac:dyDescent="0.25">
      <c r="A7351" s="22">
        <f>IF(nota[[#This Row],[FAKTUR]]="","",ROW())</f>
        <v>7351</v>
      </c>
      <c r="B7351" s="22">
        <f>IF(nota[[#This Row],[NAMA BARANG]]="","",IF(nota[[#This Row],[ID]]="",B7350,nota[[#This Row],[ID]]))</f>
        <v>7351</v>
      </c>
      <c r="C7351" s="22" t="str">
        <f>IF(nota[[#This Row],[ID]]="",C7350,nota[[#This Row],[SUPPLIER]])</f>
        <v>ATALI MAKMUR</v>
      </c>
      <c r="E7351" s="1" t="s">
        <v>109</v>
      </c>
      <c r="F7351" s="1" t="s">
        <v>58</v>
      </c>
      <c r="G7351" s="1" t="s">
        <v>5765</v>
      </c>
      <c r="I7351" s="2">
        <v>44870</v>
      </c>
      <c r="K7351" s="1" t="s">
        <v>746</v>
      </c>
      <c r="L7351" s="3">
        <v>5</v>
      </c>
      <c r="M7351" s="4">
        <v>360</v>
      </c>
      <c r="N7351" s="1" t="s">
        <v>2004</v>
      </c>
      <c r="O7351" s="4">
        <v>23000</v>
      </c>
      <c r="P7351" s="4"/>
      <c r="Q7351" s="1" t="s">
        <v>3237</v>
      </c>
      <c r="R7351" s="5">
        <v>0.125</v>
      </c>
      <c r="S7351" s="5">
        <v>0.05</v>
      </c>
      <c r="T7351" s="4"/>
      <c r="U7351" s="18"/>
      <c r="V7351" s="4">
        <v>8280000</v>
      </c>
      <c r="W7351" s="4">
        <v>1035000</v>
      </c>
      <c r="X7351" s="4">
        <v>362250</v>
      </c>
      <c r="Y7351" s="4">
        <v>1397250</v>
      </c>
      <c r="Z7351" s="4">
        <v>6882750</v>
      </c>
      <c r="AA7351" s="4" t="s">
        <v>31</v>
      </c>
      <c r="AB7351" s="4" t="s">
        <v>31</v>
      </c>
      <c r="AC7351" s="4">
        <v>1656000</v>
      </c>
      <c r="AD7351" s="4">
        <v>8280000</v>
      </c>
      <c r="AE7351" s="4"/>
    </row>
    <row r="7352" spans="1:31" ht="12.75" x14ac:dyDescent="0.25">
      <c r="A7352" s="22" t="str">
        <f>IF(nota[[#This Row],[FAKTUR]]="","",ROW())</f>
        <v/>
      </c>
      <c r="B7352" s="22">
        <f>IF(nota[[#This Row],[NAMA BARANG]]="","",IF(nota[[#This Row],[ID]]="",B7351,nota[[#This Row],[ID]]))</f>
        <v>7351</v>
      </c>
      <c r="C7352" s="22" t="str">
        <f>IF(nota[[#This Row],[ID]]="",C7351,nota[[#This Row],[SUPPLIER]])</f>
        <v>ATALI MAKMUR</v>
      </c>
      <c r="K7352" s="1" t="s">
        <v>787</v>
      </c>
      <c r="L7352" s="3">
        <v>5</v>
      </c>
      <c r="M7352" s="4">
        <v>240</v>
      </c>
      <c r="N7352" s="1" t="s">
        <v>2004</v>
      </c>
      <c r="O7352" s="4">
        <v>29600</v>
      </c>
      <c r="P7352" s="4"/>
      <c r="Q7352" s="1" t="s">
        <v>3569</v>
      </c>
      <c r="R7352" s="5">
        <v>0.125</v>
      </c>
      <c r="S7352" s="5">
        <v>0.05</v>
      </c>
      <c r="T7352" s="4"/>
      <c r="U7352" s="18"/>
      <c r="V7352" s="4">
        <v>7104000</v>
      </c>
      <c r="W7352" s="4">
        <v>888000</v>
      </c>
      <c r="X7352" s="4">
        <v>310800</v>
      </c>
      <c r="Y7352" s="4">
        <v>1198800</v>
      </c>
      <c r="Z7352" s="4">
        <v>5905200</v>
      </c>
      <c r="AA7352" s="4" t="s">
        <v>31</v>
      </c>
      <c r="AB7352" s="4" t="s">
        <v>31</v>
      </c>
      <c r="AC7352" s="4">
        <v>1420800</v>
      </c>
      <c r="AD7352" s="4">
        <v>7104000</v>
      </c>
      <c r="AE7352" s="4"/>
    </row>
    <row r="7353" spans="1:31" ht="12.75" x14ac:dyDescent="0.25">
      <c r="A7353" s="22" t="str">
        <f>IF(nota[[#This Row],[FAKTUR]]="","",ROW())</f>
        <v/>
      </c>
      <c r="B7353" s="22">
        <f>IF(nota[[#This Row],[NAMA BARANG]]="","",IF(nota[[#This Row],[ID]]="",B7352,nota[[#This Row],[ID]]))</f>
        <v>7351</v>
      </c>
      <c r="C7353" s="22" t="str">
        <f>IF(nota[[#This Row],[ID]]="",C7352,nota[[#This Row],[SUPPLIER]])</f>
        <v>ATALI MAKMUR</v>
      </c>
      <c r="K7353" s="1" t="s">
        <v>1767</v>
      </c>
      <c r="L7353" s="3">
        <v>2</v>
      </c>
      <c r="M7353" s="4">
        <v>72</v>
      </c>
      <c r="N7353" s="1" t="s">
        <v>2004</v>
      </c>
      <c r="O7353" s="4">
        <v>41500</v>
      </c>
      <c r="P7353" s="4"/>
      <c r="Q7353" s="1" t="s">
        <v>3933</v>
      </c>
      <c r="R7353" s="5">
        <v>0.125</v>
      </c>
      <c r="S7353" s="5">
        <v>0.05</v>
      </c>
      <c r="T7353" s="4"/>
      <c r="U7353" s="18"/>
      <c r="V7353" s="4">
        <v>2988000</v>
      </c>
      <c r="W7353" s="4">
        <v>373500</v>
      </c>
      <c r="X7353" s="4">
        <v>130725</v>
      </c>
      <c r="Y7353" s="4">
        <v>504225</v>
      </c>
      <c r="Z7353" s="4">
        <v>2483775</v>
      </c>
      <c r="AA7353" s="4" t="s">
        <v>31</v>
      </c>
      <c r="AB7353" s="4" t="s">
        <v>31</v>
      </c>
      <c r="AC7353" s="4">
        <v>1494000</v>
      </c>
      <c r="AD7353" s="4">
        <v>2988000</v>
      </c>
      <c r="AE7353" s="4"/>
    </row>
    <row r="7354" spans="1:31" ht="12.75" x14ac:dyDescent="0.25">
      <c r="A7354" s="22" t="str">
        <f>IF(nota[[#This Row],[FAKTUR]]="","",ROW())</f>
        <v/>
      </c>
      <c r="B7354" s="22">
        <f>IF(nota[[#This Row],[NAMA BARANG]]="","",IF(nota[[#This Row],[ID]]="",B7353,nota[[#This Row],[ID]]))</f>
        <v>7351</v>
      </c>
      <c r="C7354" s="22" t="str">
        <f>IF(nota[[#This Row],[ID]]="",C7353,nota[[#This Row],[SUPPLIER]])</f>
        <v>ATALI MAKMUR</v>
      </c>
      <c r="K7354" s="1" t="s">
        <v>3552</v>
      </c>
      <c r="L7354" s="3">
        <v>3</v>
      </c>
      <c r="M7354" s="4">
        <v>72</v>
      </c>
      <c r="N7354" s="1" t="s">
        <v>2004</v>
      </c>
      <c r="O7354" s="4">
        <v>96000</v>
      </c>
      <c r="P7354" s="4"/>
      <c r="Q7354" s="1" t="s">
        <v>3677</v>
      </c>
      <c r="R7354" s="5">
        <v>0.125</v>
      </c>
      <c r="S7354" s="5">
        <v>0.05</v>
      </c>
      <c r="T7354" s="4"/>
      <c r="U7354" s="18"/>
      <c r="V7354" s="4">
        <v>6912000</v>
      </c>
      <c r="W7354" s="4">
        <v>864000</v>
      </c>
      <c r="X7354" s="4">
        <v>302400</v>
      </c>
      <c r="Y7354" s="4">
        <v>1166400</v>
      </c>
      <c r="Z7354" s="4">
        <v>5745600</v>
      </c>
      <c r="AA7354" s="4">
        <v>4266675</v>
      </c>
      <c r="AB7354" s="4">
        <v>21017325</v>
      </c>
      <c r="AC7354" s="4">
        <v>2304000</v>
      </c>
      <c r="AD7354" s="4">
        <v>6912000</v>
      </c>
      <c r="AE7354" s="4"/>
    </row>
    <row r="7355" spans="1:31" ht="12.75" x14ac:dyDescent="0.25">
      <c r="A7355" s="22" t="str">
        <f>IF(nota[[#This Row],[FAKTUR]]="","",ROW())</f>
        <v/>
      </c>
      <c r="B7355" s="22" t="str">
        <f>IF(nota[[#This Row],[NAMA BARANG]]="","",IF(nota[[#This Row],[ID]]="",B7354,nota[[#This Row],[ID]]))</f>
        <v/>
      </c>
      <c r="C7355" s="22" t="str">
        <f>IF(nota[[#This Row],[ID]]="",C7354,nota[[#This Row],[SUPPLIER]])</f>
        <v>ATALI MAKMUR</v>
      </c>
      <c r="M7355" s="4"/>
      <c r="O7355" s="4"/>
      <c r="P7355" s="4"/>
      <c r="R7355" s="5"/>
      <c r="S7355" s="5"/>
      <c r="T7355" s="4"/>
      <c r="U7355" s="18"/>
      <c r="V7355" s="4" t="s">
        <v>31</v>
      </c>
      <c r="W7355" s="4" t="s">
        <v>31</v>
      </c>
      <c r="X7355" s="4" t="s">
        <v>31</v>
      </c>
      <c r="Y7355" s="4" t="s">
        <v>31</v>
      </c>
      <c r="Z7355" s="4" t="s">
        <v>31</v>
      </c>
      <c r="AA7355" s="4" t="s">
        <v>31</v>
      </c>
      <c r="AB7355" s="4" t="s">
        <v>31</v>
      </c>
      <c r="AC7355" s="4" t="s">
        <v>31</v>
      </c>
      <c r="AD7355" s="4" t="s">
        <v>31</v>
      </c>
      <c r="AE7355" s="4"/>
    </row>
    <row r="7356" spans="1:31" ht="12.75" x14ac:dyDescent="0.25">
      <c r="A7356" s="22">
        <f>IF(nota[[#This Row],[FAKTUR]]="","",ROW())</f>
        <v>7356</v>
      </c>
      <c r="B7356" s="22">
        <f>IF(nota[[#This Row],[NAMA BARANG]]="","",IF(nota[[#This Row],[ID]]="",B7355,nota[[#This Row],[ID]]))</f>
        <v>7356</v>
      </c>
      <c r="C7356" s="22" t="str">
        <f>IF(nota[[#This Row],[ID]]="",C7355,nota[[#This Row],[SUPPLIER]])</f>
        <v>ATALI MAKMUR</v>
      </c>
      <c r="E7356" s="1" t="s">
        <v>109</v>
      </c>
      <c r="F7356" s="1" t="s">
        <v>58</v>
      </c>
      <c r="G7356" s="1" t="s">
        <v>5766</v>
      </c>
      <c r="I7356" s="2">
        <v>44870</v>
      </c>
      <c r="K7356" s="1" t="s">
        <v>2210</v>
      </c>
      <c r="L7356" s="3">
        <v>1</v>
      </c>
      <c r="M7356" s="4">
        <v>72</v>
      </c>
      <c r="N7356" s="1" t="s">
        <v>2004</v>
      </c>
      <c r="O7356" s="4">
        <v>16800</v>
      </c>
      <c r="P7356" s="4"/>
      <c r="Q7356" s="1" t="s">
        <v>3576</v>
      </c>
      <c r="R7356" s="5">
        <v>0.125</v>
      </c>
      <c r="S7356" s="5">
        <v>0.05</v>
      </c>
      <c r="T7356" s="4"/>
      <c r="U7356" s="18"/>
      <c r="V7356" s="4">
        <v>1209600</v>
      </c>
      <c r="W7356" s="4">
        <v>151200</v>
      </c>
      <c r="X7356" s="4">
        <v>52920</v>
      </c>
      <c r="Y7356" s="4">
        <v>204120</v>
      </c>
      <c r="Z7356" s="4">
        <v>1005480</v>
      </c>
      <c r="AA7356" s="4" t="s">
        <v>31</v>
      </c>
      <c r="AB7356" s="4" t="s">
        <v>31</v>
      </c>
      <c r="AC7356" s="4">
        <v>1209600</v>
      </c>
      <c r="AD7356" s="4">
        <v>1209600</v>
      </c>
      <c r="AE7356" s="4"/>
    </row>
    <row r="7357" spans="1:31" ht="12.75" x14ac:dyDescent="0.25">
      <c r="A7357" s="22" t="str">
        <f>IF(nota[[#This Row],[FAKTUR]]="","",ROW())</f>
        <v/>
      </c>
      <c r="B7357" s="22">
        <f>IF(nota[[#This Row],[NAMA BARANG]]="","",IF(nota[[#This Row],[ID]]="",B7356,nota[[#This Row],[ID]]))</f>
        <v>7356</v>
      </c>
      <c r="C7357" s="22" t="str">
        <f>IF(nota[[#This Row],[ID]]="",C7356,nota[[#This Row],[SUPPLIER]])</f>
        <v>ATALI MAKMUR</v>
      </c>
      <c r="K7357" s="1" t="s">
        <v>2212</v>
      </c>
      <c r="L7357" s="3">
        <v>2</v>
      </c>
      <c r="M7357" s="4">
        <v>576</v>
      </c>
      <c r="N7357" s="1" t="s">
        <v>2004</v>
      </c>
      <c r="O7357" s="4">
        <v>5400</v>
      </c>
      <c r="P7357" s="4"/>
      <c r="Q7357" s="1" t="s">
        <v>3935</v>
      </c>
      <c r="R7357" s="5">
        <v>0.125</v>
      </c>
      <c r="S7357" s="5">
        <v>0.05</v>
      </c>
      <c r="T7357" s="4"/>
      <c r="U7357" s="18"/>
      <c r="V7357" s="4">
        <v>3110400</v>
      </c>
      <c r="W7357" s="4">
        <v>388800</v>
      </c>
      <c r="X7357" s="4">
        <v>136080</v>
      </c>
      <c r="Y7357" s="4">
        <v>524880</v>
      </c>
      <c r="Z7357" s="4">
        <v>2585520</v>
      </c>
      <c r="AA7357" s="4" t="s">
        <v>31</v>
      </c>
      <c r="AB7357" s="4" t="s">
        <v>31</v>
      </c>
      <c r="AC7357" s="4">
        <v>1555200</v>
      </c>
      <c r="AD7357" s="4">
        <v>3110400</v>
      </c>
      <c r="AE7357" s="4"/>
    </row>
    <row r="7358" spans="1:31" ht="12.75" x14ac:dyDescent="0.25">
      <c r="A7358" s="22" t="str">
        <f>IF(nota[[#This Row],[FAKTUR]]="","",ROW())</f>
        <v/>
      </c>
      <c r="B7358" s="22">
        <f>IF(nota[[#This Row],[NAMA BARANG]]="","",IF(nota[[#This Row],[ID]]="",B7357,nota[[#This Row],[ID]]))</f>
        <v>7356</v>
      </c>
      <c r="C7358" s="22" t="str">
        <f>IF(nota[[#This Row],[ID]]="",C7357,nota[[#This Row],[SUPPLIER]])</f>
        <v>ATALI MAKMUR</v>
      </c>
      <c r="K7358" s="1" t="s">
        <v>921</v>
      </c>
      <c r="L7358" s="3">
        <v>12</v>
      </c>
      <c r="M7358" s="4">
        <v>1728</v>
      </c>
      <c r="N7358" s="1" t="s">
        <v>511</v>
      </c>
      <c r="O7358" s="4">
        <v>6300</v>
      </c>
      <c r="P7358" s="4"/>
      <c r="Q7358" s="1" t="s">
        <v>5767</v>
      </c>
      <c r="R7358" s="5">
        <v>0.125</v>
      </c>
      <c r="S7358" s="5">
        <v>0.05</v>
      </c>
      <c r="T7358" s="4"/>
      <c r="U7358" s="18"/>
      <c r="V7358" s="4">
        <v>10886400</v>
      </c>
      <c r="W7358" s="4">
        <v>1360800</v>
      </c>
      <c r="X7358" s="4">
        <v>476280</v>
      </c>
      <c r="Y7358" s="4">
        <v>1837080</v>
      </c>
      <c r="Z7358" s="4">
        <v>9049320</v>
      </c>
      <c r="AA7358" s="4" t="s">
        <v>31</v>
      </c>
      <c r="AB7358" s="4" t="s">
        <v>31</v>
      </c>
      <c r="AC7358" s="4">
        <v>907200</v>
      </c>
      <c r="AD7358" s="4">
        <v>10886400</v>
      </c>
      <c r="AE7358" s="4"/>
    </row>
    <row r="7359" spans="1:31" ht="12.75" x14ac:dyDescent="0.25">
      <c r="A7359" s="22" t="str">
        <f>IF(nota[[#This Row],[FAKTUR]]="","",ROW())</f>
        <v/>
      </c>
      <c r="B7359" s="22">
        <f>IF(nota[[#This Row],[NAMA BARANG]]="","",IF(nota[[#This Row],[ID]]="",B7358,nota[[#This Row],[ID]]))</f>
        <v>7356</v>
      </c>
      <c r="C7359" s="22" t="str">
        <f>IF(nota[[#This Row],[ID]]="",C7358,nota[[#This Row],[SUPPLIER]])</f>
        <v>ATALI MAKMUR</v>
      </c>
      <c r="K7359" s="1" t="s">
        <v>188</v>
      </c>
      <c r="L7359" s="3">
        <v>12</v>
      </c>
      <c r="M7359" s="4">
        <v>1728</v>
      </c>
      <c r="N7359" s="1" t="s">
        <v>511</v>
      </c>
      <c r="O7359" s="4">
        <v>9500</v>
      </c>
      <c r="P7359" s="4"/>
      <c r="Q7359" s="1" t="s">
        <v>3715</v>
      </c>
      <c r="R7359" s="5">
        <v>0.125</v>
      </c>
      <c r="S7359" s="5">
        <v>0.05</v>
      </c>
      <c r="T7359" s="4"/>
      <c r="U7359" s="18"/>
      <c r="V7359" s="4">
        <v>16416000</v>
      </c>
      <c r="W7359" s="4">
        <v>2052000</v>
      </c>
      <c r="X7359" s="4">
        <v>718200</v>
      </c>
      <c r="Y7359" s="4">
        <v>2770200</v>
      </c>
      <c r="Z7359" s="4">
        <v>13645800</v>
      </c>
      <c r="AA7359" s="4">
        <v>5336280</v>
      </c>
      <c r="AB7359" s="4">
        <v>26286120</v>
      </c>
      <c r="AC7359" s="4">
        <v>1368000</v>
      </c>
      <c r="AD7359" s="4">
        <v>16416000</v>
      </c>
      <c r="AE7359" s="4"/>
    </row>
    <row r="7360" spans="1:31" ht="12.75" x14ac:dyDescent="0.25">
      <c r="A7360" s="22" t="str">
        <f>IF(nota[[#This Row],[FAKTUR]]="","",ROW())</f>
        <v/>
      </c>
      <c r="B7360" s="22" t="str">
        <f>IF(nota[[#This Row],[NAMA BARANG]]="","",IF(nota[[#This Row],[ID]]="",B7359,nota[[#This Row],[ID]]))</f>
        <v/>
      </c>
      <c r="C7360" s="22" t="str">
        <f>IF(nota[[#This Row],[ID]]="",C7359,nota[[#This Row],[SUPPLIER]])</f>
        <v>ATALI MAKMUR</v>
      </c>
      <c r="M7360" s="4"/>
      <c r="O7360" s="4"/>
      <c r="P7360" s="4"/>
      <c r="R7360" s="5"/>
      <c r="S7360" s="5"/>
      <c r="T7360" s="4"/>
      <c r="U7360" s="18"/>
      <c r="V7360" s="4" t="s">
        <v>31</v>
      </c>
      <c r="W7360" s="4" t="s">
        <v>31</v>
      </c>
      <c r="X7360" s="4" t="s">
        <v>31</v>
      </c>
      <c r="Y7360" s="4" t="s">
        <v>31</v>
      </c>
      <c r="Z7360" s="4" t="s">
        <v>31</v>
      </c>
      <c r="AA7360" s="4" t="s">
        <v>31</v>
      </c>
      <c r="AB7360" s="4" t="s">
        <v>31</v>
      </c>
      <c r="AC7360" s="4" t="s">
        <v>31</v>
      </c>
      <c r="AD7360" s="4" t="s">
        <v>31</v>
      </c>
      <c r="AE7360" s="4"/>
    </row>
    <row r="7361" spans="1:31" ht="12.75" x14ac:dyDescent="0.25">
      <c r="A7361" s="22">
        <f>IF(nota[[#This Row],[FAKTUR]]="","",ROW())</f>
        <v>7361</v>
      </c>
      <c r="B7361" s="22">
        <f>IF(nota[[#This Row],[NAMA BARANG]]="","",IF(nota[[#This Row],[ID]]="",B7360,nota[[#This Row],[ID]]))</f>
        <v>7361</v>
      </c>
      <c r="C7361" s="22" t="str">
        <f>IF(nota[[#This Row],[ID]]="",C7360,nota[[#This Row],[SUPPLIER]])</f>
        <v>ATALI MAKMUR</v>
      </c>
      <c r="E7361" s="1" t="s">
        <v>109</v>
      </c>
      <c r="F7361" s="1" t="s">
        <v>58</v>
      </c>
      <c r="G7361" s="1" t="s">
        <v>5768</v>
      </c>
      <c r="I7361" s="2">
        <v>44869</v>
      </c>
      <c r="K7361" s="1" t="s">
        <v>423</v>
      </c>
      <c r="L7361" s="3">
        <v>10</v>
      </c>
      <c r="M7361" s="4">
        <v>1440</v>
      </c>
      <c r="N7361" s="1" t="s">
        <v>2004</v>
      </c>
      <c r="O7361" s="4">
        <v>11900</v>
      </c>
      <c r="P7361" s="4"/>
      <c r="Q7361" s="1" t="s">
        <v>3566</v>
      </c>
      <c r="R7361" s="5">
        <v>0.125</v>
      </c>
      <c r="S7361" s="5">
        <v>0.05</v>
      </c>
      <c r="T7361" s="4"/>
      <c r="U7361" s="18"/>
      <c r="V7361" s="4">
        <v>17136000</v>
      </c>
      <c r="W7361" s="4">
        <v>2142000</v>
      </c>
      <c r="X7361" s="4">
        <v>749700</v>
      </c>
      <c r="Y7361" s="4">
        <v>2891700</v>
      </c>
      <c r="Z7361" s="4">
        <v>14244300</v>
      </c>
      <c r="AA7361" s="4" t="s">
        <v>31</v>
      </c>
      <c r="AB7361" s="4" t="s">
        <v>31</v>
      </c>
      <c r="AC7361" s="4">
        <v>1713600</v>
      </c>
      <c r="AD7361" s="4">
        <v>17136000</v>
      </c>
      <c r="AE7361" s="4"/>
    </row>
    <row r="7362" spans="1:31" ht="12.75" x14ac:dyDescent="0.25">
      <c r="A7362" s="22" t="str">
        <f>IF(nota[[#This Row],[FAKTUR]]="","",ROW())</f>
        <v/>
      </c>
      <c r="B7362" s="22">
        <f>IF(nota[[#This Row],[NAMA BARANG]]="","",IF(nota[[#This Row],[ID]]="",B7361,nota[[#This Row],[ID]]))</f>
        <v>7361</v>
      </c>
      <c r="C7362" s="22" t="str">
        <f>IF(nota[[#This Row],[ID]]="",C7361,nota[[#This Row],[SUPPLIER]])</f>
        <v>ATALI MAKMUR</v>
      </c>
      <c r="K7362" s="1" t="s">
        <v>746</v>
      </c>
      <c r="L7362" s="3">
        <v>5</v>
      </c>
      <c r="M7362" s="4">
        <v>360</v>
      </c>
      <c r="N7362" s="1" t="s">
        <v>2004</v>
      </c>
      <c r="O7362" s="4">
        <v>23000</v>
      </c>
      <c r="P7362" s="4"/>
      <c r="Q7362" s="1" t="s">
        <v>3237</v>
      </c>
      <c r="R7362" s="5">
        <v>0.125</v>
      </c>
      <c r="S7362" s="5">
        <v>0.05</v>
      </c>
      <c r="T7362" s="4"/>
      <c r="U7362" s="18"/>
      <c r="V7362" s="4">
        <v>8280000</v>
      </c>
      <c r="W7362" s="4">
        <v>1035000</v>
      </c>
      <c r="X7362" s="4">
        <v>362250</v>
      </c>
      <c r="Y7362" s="4">
        <v>1397250</v>
      </c>
      <c r="Z7362" s="4">
        <v>6882750</v>
      </c>
      <c r="AA7362" s="4" t="s">
        <v>31</v>
      </c>
      <c r="AB7362" s="4" t="s">
        <v>31</v>
      </c>
      <c r="AC7362" s="4">
        <v>1656000</v>
      </c>
      <c r="AD7362" s="4">
        <v>8280000</v>
      </c>
      <c r="AE7362" s="4"/>
    </row>
    <row r="7363" spans="1:31" ht="12.75" x14ac:dyDescent="0.25">
      <c r="A7363" s="22" t="str">
        <f>IF(nota[[#This Row],[FAKTUR]]="","",ROW())</f>
        <v/>
      </c>
      <c r="B7363" s="22">
        <f>IF(nota[[#This Row],[NAMA BARANG]]="","",IF(nota[[#This Row],[ID]]="",B7362,nota[[#This Row],[ID]]))</f>
        <v>7361</v>
      </c>
      <c r="C7363" s="22" t="str">
        <f>IF(nota[[#This Row],[ID]]="",C7362,nota[[#This Row],[SUPPLIER]])</f>
        <v>ATALI MAKMUR</v>
      </c>
      <c r="K7363" s="1" t="s">
        <v>787</v>
      </c>
      <c r="L7363" s="3">
        <v>5</v>
      </c>
      <c r="M7363" s="4">
        <v>240</v>
      </c>
      <c r="N7363" s="1" t="s">
        <v>2004</v>
      </c>
      <c r="O7363" s="4">
        <v>29600</v>
      </c>
      <c r="P7363" s="4"/>
      <c r="Q7363" s="1" t="s">
        <v>3569</v>
      </c>
      <c r="R7363" s="5">
        <v>0.125</v>
      </c>
      <c r="S7363" s="5">
        <v>0.05</v>
      </c>
      <c r="T7363" s="4"/>
      <c r="U7363" s="18"/>
      <c r="V7363" s="4">
        <v>7104000</v>
      </c>
      <c r="W7363" s="4">
        <v>888000</v>
      </c>
      <c r="X7363" s="4">
        <v>310800</v>
      </c>
      <c r="Y7363" s="4">
        <v>1198800</v>
      </c>
      <c r="Z7363" s="4">
        <v>5905200</v>
      </c>
      <c r="AA7363" s="4" t="s">
        <v>31</v>
      </c>
      <c r="AB7363" s="4" t="s">
        <v>31</v>
      </c>
      <c r="AC7363" s="4">
        <v>1420800</v>
      </c>
      <c r="AD7363" s="4">
        <v>7104000</v>
      </c>
      <c r="AE7363" s="4"/>
    </row>
    <row r="7364" spans="1:31" ht="12.75" x14ac:dyDescent="0.25">
      <c r="A7364" s="22" t="str">
        <f>IF(nota[[#This Row],[FAKTUR]]="","",ROW())</f>
        <v/>
      </c>
      <c r="B7364" s="22">
        <f>IF(nota[[#This Row],[NAMA BARANG]]="","",IF(nota[[#This Row],[ID]]="",B7363,nota[[#This Row],[ID]]))</f>
        <v>7361</v>
      </c>
      <c r="C7364" s="22" t="str">
        <f>IF(nota[[#This Row],[ID]]="",C7363,nota[[#This Row],[SUPPLIER]])</f>
        <v>ATALI MAKMUR</v>
      </c>
      <c r="K7364" s="1" t="s">
        <v>1767</v>
      </c>
      <c r="L7364" s="3">
        <v>3</v>
      </c>
      <c r="M7364" s="4">
        <v>108</v>
      </c>
      <c r="N7364" s="1" t="s">
        <v>2004</v>
      </c>
      <c r="O7364" s="4">
        <v>41500</v>
      </c>
      <c r="P7364" s="4"/>
      <c r="Q7364" s="1" t="s">
        <v>3933</v>
      </c>
      <c r="R7364" s="5">
        <v>0.125</v>
      </c>
      <c r="S7364" s="5">
        <v>0.05</v>
      </c>
      <c r="T7364" s="4"/>
      <c r="U7364" s="18"/>
      <c r="V7364" s="4">
        <v>4482000</v>
      </c>
      <c r="W7364" s="4">
        <v>560250</v>
      </c>
      <c r="X7364" s="4">
        <v>196087.5</v>
      </c>
      <c r="Y7364" s="4">
        <v>756337.5</v>
      </c>
      <c r="Z7364" s="4">
        <v>3725662.5</v>
      </c>
      <c r="AA7364" s="4" t="s">
        <v>31</v>
      </c>
      <c r="AB7364" s="4" t="s">
        <v>31</v>
      </c>
      <c r="AC7364" s="4">
        <v>1494000</v>
      </c>
      <c r="AD7364" s="4">
        <v>4482000</v>
      </c>
      <c r="AE7364" s="4"/>
    </row>
    <row r="7365" spans="1:31" ht="12.75" x14ac:dyDescent="0.25">
      <c r="A7365" s="22" t="str">
        <f>IF(nota[[#This Row],[FAKTUR]]="","",ROW())</f>
        <v/>
      </c>
      <c r="B7365" s="22">
        <f>IF(nota[[#This Row],[NAMA BARANG]]="","",IF(nota[[#This Row],[ID]]="",B7364,nota[[#This Row],[ID]]))</f>
        <v>7361</v>
      </c>
      <c r="C7365" s="22" t="str">
        <f>IF(nota[[#This Row],[ID]]="",C7364,nota[[#This Row],[SUPPLIER]])</f>
        <v>ATALI MAKMUR</v>
      </c>
      <c r="K7365" s="1" t="s">
        <v>1771</v>
      </c>
      <c r="L7365" s="3">
        <v>1</v>
      </c>
      <c r="M7365" s="4">
        <v>24</v>
      </c>
      <c r="N7365" s="1" t="s">
        <v>2004</v>
      </c>
      <c r="O7365" s="4">
        <v>66900</v>
      </c>
      <c r="P7365" s="4"/>
      <c r="Q7365" s="1" t="s">
        <v>3677</v>
      </c>
      <c r="R7365" s="5">
        <v>0.125</v>
      </c>
      <c r="S7365" s="5">
        <v>0.05</v>
      </c>
      <c r="T7365" s="4"/>
      <c r="U7365" s="18"/>
      <c r="V7365" s="4">
        <v>1605600</v>
      </c>
      <c r="W7365" s="4">
        <v>200700</v>
      </c>
      <c r="X7365" s="4">
        <v>70245</v>
      </c>
      <c r="Y7365" s="4">
        <v>270945</v>
      </c>
      <c r="Z7365" s="4">
        <v>1334655</v>
      </c>
      <c r="AA7365" s="4" t="s">
        <v>31</v>
      </c>
      <c r="AB7365" s="4" t="s">
        <v>31</v>
      </c>
      <c r="AC7365" s="4">
        <v>1605600</v>
      </c>
      <c r="AD7365" s="4">
        <v>1605600</v>
      </c>
      <c r="AE7365" s="4"/>
    </row>
    <row r="7366" spans="1:31" ht="12.75" x14ac:dyDescent="0.25">
      <c r="A7366" s="22" t="str">
        <f>IF(nota[[#This Row],[FAKTUR]]="","",ROW())</f>
        <v/>
      </c>
      <c r="B7366" s="22">
        <f>IF(nota[[#This Row],[NAMA BARANG]]="","",IF(nota[[#This Row],[ID]]="",B7365,nota[[#This Row],[ID]]))</f>
        <v>7361</v>
      </c>
      <c r="C7366" s="22" t="str">
        <f>IF(nota[[#This Row],[ID]]="",C7365,nota[[#This Row],[SUPPLIER]])</f>
        <v>ATALI MAKMUR</v>
      </c>
      <c r="K7366" s="1" t="s">
        <v>1170</v>
      </c>
      <c r="L7366" s="3">
        <v>2</v>
      </c>
      <c r="M7366" s="4">
        <v>288</v>
      </c>
      <c r="N7366" s="1" t="s">
        <v>2004</v>
      </c>
      <c r="O7366" s="4">
        <v>9000</v>
      </c>
      <c r="P7366" s="4"/>
      <c r="Q7366" s="1" t="s">
        <v>3928</v>
      </c>
      <c r="R7366" s="5">
        <v>0.125</v>
      </c>
      <c r="S7366" s="5">
        <v>0.05</v>
      </c>
      <c r="T7366" s="4"/>
      <c r="U7366" s="18"/>
      <c r="V7366" s="4">
        <v>2592000</v>
      </c>
      <c r="W7366" s="4">
        <v>324000</v>
      </c>
      <c r="X7366" s="4">
        <v>113400</v>
      </c>
      <c r="Y7366" s="4">
        <v>437400</v>
      </c>
      <c r="Z7366" s="4">
        <v>2154600</v>
      </c>
      <c r="AA7366" s="4" t="s">
        <v>31</v>
      </c>
      <c r="AB7366" s="4" t="s">
        <v>31</v>
      </c>
      <c r="AC7366" s="4">
        <v>1296000</v>
      </c>
      <c r="AD7366" s="4">
        <v>2592000</v>
      </c>
      <c r="AE7366" s="4"/>
    </row>
    <row r="7367" spans="1:31" ht="12.75" x14ac:dyDescent="0.25">
      <c r="A7367" s="22" t="str">
        <f>IF(nota[[#This Row],[FAKTUR]]="","",ROW())</f>
        <v/>
      </c>
      <c r="B7367" s="22">
        <f>IF(nota[[#This Row],[NAMA BARANG]]="","",IF(nota[[#This Row],[ID]]="",B7366,nota[[#This Row],[ID]]))</f>
        <v>7361</v>
      </c>
      <c r="C7367" s="22" t="str">
        <f>IF(nota[[#This Row],[ID]]="",C7366,nota[[#This Row],[SUPPLIER]])</f>
        <v>ATALI MAKMUR</v>
      </c>
      <c r="K7367" s="1" t="s">
        <v>3123</v>
      </c>
      <c r="L7367" s="3">
        <v>2</v>
      </c>
      <c r="M7367" s="4">
        <v>288</v>
      </c>
      <c r="N7367" s="1" t="s">
        <v>2004</v>
      </c>
      <c r="O7367" s="4">
        <v>11000</v>
      </c>
      <c r="P7367" s="4"/>
      <c r="Q7367" s="1" t="s">
        <v>3566</v>
      </c>
      <c r="R7367" s="5">
        <v>0.125</v>
      </c>
      <c r="S7367" s="5">
        <v>0.05</v>
      </c>
      <c r="T7367" s="4">
        <v>1951261</v>
      </c>
      <c r="U7367" s="18"/>
      <c r="V7367" s="4">
        <v>3168000</v>
      </c>
      <c r="W7367" s="4">
        <v>396000</v>
      </c>
      <c r="X7367" s="4">
        <v>138600</v>
      </c>
      <c r="Y7367" s="4">
        <v>534600</v>
      </c>
      <c r="Z7367" s="4">
        <v>2633400</v>
      </c>
      <c r="AA7367" s="4">
        <v>9438293.5</v>
      </c>
      <c r="AB7367" s="4">
        <v>34929306.5</v>
      </c>
      <c r="AC7367" s="4">
        <v>1584000</v>
      </c>
      <c r="AD7367" s="4">
        <v>3168000</v>
      </c>
      <c r="AE7367" s="4"/>
    </row>
    <row r="7368" spans="1:31" ht="12.75" x14ac:dyDescent="0.25">
      <c r="A7368" s="22" t="str">
        <f>IF(nota[[#This Row],[FAKTUR]]="","",ROW())</f>
        <v/>
      </c>
      <c r="B7368" s="22" t="str">
        <f>IF(nota[[#This Row],[NAMA BARANG]]="","",IF(nota[[#This Row],[ID]]="",B7367,nota[[#This Row],[ID]]))</f>
        <v/>
      </c>
      <c r="C7368" s="22" t="str">
        <f>IF(nota[[#This Row],[ID]]="",C7367,nota[[#This Row],[SUPPLIER]])</f>
        <v>ATALI MAKMUR</v>
      </c>
      <c r="M7368" s="4"/>
      <c r="O7368" s="4"/>
      <c r="P7368" s="4"/>
      <c r="R7368" s="5"/>
      <c r="S7368" s="5"/>
      <c r="T7368" s="4"/>
      <c r="U7368" s="18"/>
      <c r="V7368" s="4" t="s">
        <v>31</v>
      </c>
      <c r="W7368" s="4" t="s">
        <v>31</v>
      </c>
      <c r="X7368" s="4" t="s">
        <v>31</v>
      </c>
      <c r="Y7368" s="4" t="s">
        <v>31</v>
      </c>
      <c r="Z7368" s="4" t="s">
        <v>31</v>
      </c>
      <c r="AA7368" s="4" t="s">
        <v>31</v>
      </c>
      <c r="AB7368" s="4" t="s">
        <v>31</v>
      </c>
      <c r="AC7368" s="4" t="s">
        <v>31</v>
      </c>
      <c r="AD7368" s="4" t="s">
        <v>31</v>
      </c>
      <c r="AE7368" s="4"/>
    </row>
    <row r="7369" spans="1:31" ht="12.75" x14ac:dyDescent="0.25">
      <c r="A7369" s="22">
        <f>IF(nota[[#This Row],[FAKTUR]]="","",ROW())</f>
        <v>7369</v>
      </c>
      <c r="B7369" s="22">
        <f>IF(nota[[#This Row],[NAMA BARANG]]="","",IF(nota[[#This Row],[ID]]="",B7368,nota[[#This Row],[ID]]))</f>
        <v>7369</v>
      </c>
      <c r="C7369" s="22" t="str">
        <f>IF(nota[[#This Row],[ID]]="",C7368,nota[[#This Row],[SUPPLIER]])</f>
        <v>HONG SIAN</v>
      </c>
      <c r="D7369" s="2">
        <v>44875</v>
      </c>
      <c r="E7369" s="1" t="s">
        <v>5747</v>
      </c>
      <c r="F7369" s="1" t="s">
        <v>28</v>
      </c>
      <c r="G7369" s="1" t="s">
        <v>5769</v>
      </c>
      <c r="I7369" s="2">
        <v>44875</v>
      </c>
      <c r="K7369" s="1" t="s">
        <v>5770</v>
      </c>
      <c r="L7369" s="3">
        <v>1</v>
      </c>
      <c r="M7369" s="4">
        <v>32</v>
      </c>
      <c r="N7369" s="1" t="s">
        <v>192</v>
      </c>
      <c r="O7369" s="4">
        <v>77000</v>
      </c>
      <c r="P7369" s="4"/>
      <c r="Q7369" s="1" t="s">
        <v>5752</v>
      </c>
      <c r="R7369" s="5"/>
      <c r="S7369" s="5"/>
      <c r="T7369" s="4"/>
      <c r="U7369" s="18"/>
      <c r="V7369" s="4">
        <v>2464000</v>
      </c>
      <c r="W7369" s="4">
        <v>0</v>
      </c>
      <c r="X7369" s="4">
        <v>0</v>
      </c>
      <c r="Y7369" s="4">
        <v>0</v>
      </c>
      <c r="Z7369" s="4">
        <v>2464000</v>
      </c>
      <c r="AA7369" s="4" t="s">
        <v>31</v>
      </c>
      <c r="AB7369" s="4" t="s">
        <v>31</v>
      </c>
      <c r="AC7369" s="4">
        <v>2464000</v>
      </c>
      <c r="AD7369" s="4">
        <v>2464000</v>
      </c>
      <c r="AE7369" s="4"/>
    </row>
    <row r="7370" spans="1:31" ht="12.75" x14ac:dyDescent="0.25">
      <c r="A7370" s="22" t="str">
        <f>IF(nota[[#This Row],[FAKTUR]]="","",ROW())</f>
        <v/>
      </c>
      <c r="B7370" s="22">
        <f>IF(nota[[#This Row],[NAMA BARANG]]="","",IF(nota[[#This Row],[ID]]="",B7369,nota[[#This Row],[ID]]))</f>
        <v>7369</v>
      </c>
      <c r="C7370" s="22" t="str">
        <f>IF(nota[[#This Row],[ID]]="",C7369,nota[[#This Row],[SUPPLIER]])</f>
        <v>HONG SIAN</v>
      </c>
      <c r="K7370" s="1" t="s">
        <v>5771</v>
      </c>
      <c r="L7370" s="3">
        <v>1</v>
      </c>
      <c r="M7370" s="4">
        <v>32</v>
      </c>
      <c r="N7370" s="1" t="s">
        <v>192</v>
      </c>
      <c r="O7370" s="4">
        <v>73000</v>
      </c>
      <c r="P7370" s="4"/>
      <c r="Q7370" s="1" t="s">
        <v>5752</v>
      </c>
      <c r="R7370" s="5"/>
      <c r="S7370" s="5"/>
      <c r="T7370" s="4"/>
      <c r="U7370" s="18"/>
      <c r="V7370" s="4">
        <v>2336000</v>
      </c>
      <c r="W7370" s="4">
        <v>0</v>
      </c>
      <c r="X7370" s="4">
        <v>0</v>
      </c>
      <c r="Y7370" s="4">
        <v>0</v>
      </c>
      <c r="Z7370" s="4">
        <v>2336000</v>
      </c>
      <c r="AA7370" s="4">
        <v>0</v>
      </c>
      <c r="AB7370" s="4">
        <v>4800000</v>
      </c>
      <c r="AC7370" s="4">
        <v>2336000</v>
      </c>
      <c r="AD7370" s="4">
        <v>2336000</v>
      </c>
      <c r="AE7370" s="4"/>
    </row>
    <row r="7371" spans="1:31" ht="12.75" x14ac:dyDescent="0.25">
      <c r="A7371" s="22" t="str">
        <f>IF(nota[[#This Row],[FAKTUR]]="","",ROW())</f>
        <v/>
      </c>
      <c r="B7371" s="22" t="str">
        <f>IF(nota[[#This Row],[NAMA BARANG]]="","",IF(nota[[#This Row],[ID]]="",B7370,nota[[#This Row],[ID]]))</f>
        <v/>
      </c>
      <c r="C7371" s="22" t="str">
        <f>IF(nota[[#This Row],[ID]]="",C7370,nota[[#This Row],[SUPPLIER]])</f>
        <v>HONG SIAN</v>
      </c>
      <c r="M7371" s="4"/>
      <c r="O7371" s="4"/>
      <c r="P7371" s="4"/>
      <c r="R7371" s="5"/>
      <c r="S7371" s="5"/>
      <c r="T7371" s="4"/>
      <c r="U7371" s="18"/>
      <c r="V7371" s="4" t="s">
        <v>31</v>
      </c>
      <c r="W7371" s="4" t="s">
        <v>31</v>
      </c>
      <c r="X7371" s="4" t="s">
        <v>31</v>
      </c>
      <c r="Y7371" s="4" t="s">
        <v>31</v>
      </c>
      <c r="Z7371" s="4" t="s">
        <v>31</v>
      </c>
      <c r="AA7371" s="4" t="s">
        <v>31</v>
      </c>
      <c r="AB7371" s="4" t="s">
        <v>31</v>
      </c>
      <c r="AC7371" s="4" t="s">
        <v>31</v>
      </c>
      <c r="AD7371" s="4" t="s">
        <v>31</v>
      </c>
      <c r="AE7371" s="4"/>
    </row>
    <row r="7372" spans="1:31" ht="12.75" x14ac:dyDescent="0.25">
      <c r="A7372" s="22">
        <f>IF(nota[[#This Row],[FAKTUR]]="","",ROW())</f>
        <v>7372</v>
      </c>
      <c r="B7372" s="22">
        <f>IF(nota[[#This Row],[NAMA BARANG]]="","",IF(nota[[#This Row],[ID]]="",B7371,nota[[#This Row],[ID]]))</f>
        <v>7372</v>
      </c>
      <c r="C7372" s="22" t="str">
        <f>IF(nota[[#This Row],[ID]]="",C7371,nota[[#This Row],[SUPPLIER]])</f>
        <v>SBS</v>
      </c>
      <c r="E7372" s="1" t="s">
        <v>372</v>
      </c>
      <c r="F7372" s="1" t="s">
        <v>28</v>
      </c>
      <c r="G7372" s="1" t="s">
        <v>5772</v>
      </c>
      <c r="I7372" s="2">
        <v>44872</v>
      </c>
      <c r="K7372" s="1" t="s">
        <v>4749</v>
      </c>
      <c r="L7372" s="3">
        <v>5</v>
      </c>
      <c r="M7372" s="4"/>
      <c r="O7372" s="4"/>
      <c r="P7372" s="4"/>
      <c r="R7372" s="5"/>
      <c r="S7372" s="5"/>
      <c r="T7372" s="4"/>
      <c r="U7372" s="18" t="s">
        <v>329</v>
      </c>
      <c r="V7372" s="4" t="s">
        <v>31</v>
      </c>
      <c r="W7372" s="4" t="s">
        <v>31</v>
      </c>
      <c r="X7372" s="4" t="s">
        <v>31</v>
      </c>
      <c r="Y7372" s="4" t="s">
        <v>31</v>
      </c>
      <c r="Z7372" s="4" t="s">
        <v>31</v>
      </c>
      <c r="AA7372" s="4" t="s">
        <v>31</v>
      </c>
      <c r="AB7372" s="4" t="s">
        <v>31</v>
      </c>
      <c r="AC7372" s="4">
        <v>0</v>
      </c>
      <c r="AD7372" s="4" t="s">
        <v>31</v>
      </c>
      <c r="AE7372" s="4"/>
    </row>
    <row r="7373" spans="1:31" ht="12.75" x14ac:dyDescent="0.25">
      <c r="A7373" s="22" t="str">
        <f>IF(nota[[#This Row],[FAKTUR]]="","",ROW())</f>
        <v/>
      </c>
      <c r="B7373" s="22">
        <f>IF(nota[[#This Row],[NAMA BARANG]]="","",IF(nota[[#This Row],[ID]]="",B7372,nota[[#This Row],[ID]]))</f>
        <v>7372</v>
      </c>
      <c r="C7373" s="22" t="str">
        <f>IF(nota[[#This Row],[ID]]="",C7372,nota[[#This Row],[SUPPLIER]])</f>
        <v>SBS</v>
      </c>
      <c r="K7373" s="1" t="s">
        <v>5773</v>
      </c>
      <c r="L7373" s="3">
        <v>5</v>
      </c>
      <c r="M7373" s="4"/>
      <c r="O7373" s="4"/>
      <c r="P7373" s="4"/>
      <c r="R7373" s="5"/>
      <c r="S7373" s="5"/>
      <c r="T7373" s="4"/>
      <c r="U7373" s="18" t="s">
        <v>329</v>
      </c>
      <c r="V7373" s="4" t="s">
        <v>31</v>
      </c>
      <c r="W7373" s="4" t="s">
        <v>31</v>
      </c>
      <c r="X7373" s="4" t="s">
        <v>31</v>
      </c>
      <c r="Y7373" s="4" t="s">
        <v>31</v>
      </c>
      <c r="Z7373" s="4" t="s">
        <v>31</v>
      </c>
      <c r="AA7373" s="4" t="s">
        <v>31</v>
      </c>
      <c r="AB7373" s="4" t="s">
        <v>31</v>
      </c>
      <c r="AC7373" s="4">
        <v>0</v>
      </c>
      <c r="AD7373" s="4" t="s">
        <v>31</v>
      </c>
      <c r="AE7373" s="4"/>
    </row>
    <row r="7374" spans="1:31" ht="12.75" x14ac:dyDescent="0.25">
      <c r="A7374" s="22" t="str">
        <f>IF(nota[[#This Row],[FAKTUR]]="","",ROW())</f>
        <v/>
      </c>
      <c r="B7374" s="22">
        <f>IF(nota[[#This Row],[NAMA BARANG]]="","",IF(nota[[#This Row],[ID]]="",B7373,nota[[#This Row],[ID]]))</f>
        <v>7372</v>
      </c>
      <c r="C7374" s="22" t="str">
        <f>IF(nota[[#This Row],[ID]]="",C7373,nota[[#This Row],[SUPPLIER]])</f>
        <v>SBS</v>
      </c>
      <c r="K7374" s="1" t="s">
        <v>4751</v>
      </c>
      <c r="L7374" s="3">
        <v>5</v>
      </c>
      <c r="M7374" s="4"/>
      <c r="O7374" s="4"/>
      <c r="P7374" s="4"/>
      <c r="R7374" s="5"/>
      <c r="S7374" s="5"/>
      <c r="T7374" s="4"/>
      <c r="U7374" s="18" t="s">
        <v>329</v>
      </c>
      <c r="V7374" s="4" t="s">
        <v>31</v>
      </c>
      <c r="W7374" s="4" t="s">
        <v>31</v>
      </c>
      <c r="X7374" s="4" t="s">
        <v>31</v>
      </c>
      <c r="Y7374" s="4" t="s">
        <v>31</v>
      </c>
      <c r="Z7374" s="4" t="s">
        <v>31</v>
      </c>
      <c r="AA7374" s="4" t="s">
        <v>31</v>
      </c>
      <c r="AB7374" s="4" t="s">
        <v>31</v>
      </c>
      <c r="AC7374" s="4">
        <v>0</v>
      </c>
      <c r="AD7374" s="4" t="s">
        <v>31</v>
      </c>
      <c r="AE7374" s="4"/>
    </row>
    <row r="7375" spans="1:31" ht="12.75" x14ac:dyDescent="0.25">
      <c r="A7375" s="22" t="str">
        <f>IF(nota[[#This Row],[FAKTUR]]="","",ROW())</f>
        <v/>
      </c>
      <c r="B7375" s="22">
        <f>IF(nota[[#This Row],[NAMA BARANG]]="","",IF(nota[[#This Row],[ID]]="",B7374,nota[[#This Row],[ID]]))</f>
        <v>7372</v>
      </c>
      <c r="C7375" s="22" t="str">
        <f>IF(nota[[#This Row],[ID]]="",C7374,nota[[#This Row],[SUPPLIER]])</f>
        <v>SBS</v>
      </c>
      <c r="K7375" s="1" t="s">
        <v>4752</v>
      </c>
      <c r="L7375" s="3">
        <v>5</v>
      </c>
      <c r="M7375" s="4"/>
      <c r="O7375" s="4"/>
      <c r="P7375" s="4"/>
      <c r="R7375" s="5"/>
      <c r="S7375" s="5"/>
      <c r="T7375" s="4"/>
      <c r="U7375" s="18" t="s">
        <v>329</v>
      </c>
      <c r="V7375" s="4" t="s">
        <v>31</v>
      </c>
      <c r="W7375" s="4" t="s">
        <v>31</v>
      </c>
      <c r="X7375" s="4" t="s">
        <v>31</v>
      </c>
      <c r="Y7375" s="4" t="s">
        <v>31</v>
      </c>
      <c r="Z7375" s="4" t="s">
        <v>31</v>
      </c>
      <c r="AA7375" s="4" t="s">
        <v>31</v>
      </c>
      <c r="AB7375" s="4" t="s">
        <v>31</v>
      </c>
      <c r="AC7375" s="4">
        <v>0</v>
      </c>
      <c r="AD7375" s="4" t="s">
        <v>31</v>
      </c>
      <c r="AE7375" s="4"/>
    </row>
    <row r="7376" spans="1:31" ht="12.75" x14ac:dyDescent="0.25">
      <c r="A7376" s="22" t="str">
        <f>IF(nota[[#This Row],[FAKTUR]]="","",ROW())</f>
        <v/>
      </c>
      <c r="B7376" s="22">
        <f>IF(nota[[#This Row],[NAMA BARANG]]="","",IF(nota[[#This Row],[ID]]="",B7375,nota[[#This Row],[ID]]))</f>
        <v>7372</v>
      </c>
      <c r="C7376" s="22" t="str">
        <f>IF(nota[[#This Row],[ID]]="",C7375,nota[[#This Row],[SUPPLIER]])</f>
        <v>SBS</v>
      </c>
      <c r="K7376" s="1" t="s">
        <v>4753</v>
      </c>
      <c r="L7376" s="3">
        <v>5</v>
      </c>
      <c r="M7376" s="4"/>
      <c r="O7376" s="4"/>
      <c r="P7376" s="4"/>
      <c r="R7376" s="5"/>
      <c r="S7376" s="5"/>
      <c r="T7376" s="4"/>
      <c r="U7376" s="18" t="s">
        <v>329</v>
      </c>
      <c r="V7376" s="4" t="s">
        <v>31</v>
      </c>
      <c r="W7376" s="4" t="s">
        <v>31</v>
      </c>
      <c r="X7376" s="4" t="s">
        <v>31</v>
      </c>
      <c r="Y7376" s="4" t="s">
        <v>31</v>
      </c>
      <c r="Z7376" s="4" t="s">
        <v>31</v>
      </c>
      <c r="AA7376" s="4" t="s">
        <v>31</v>
      </c>
      <c r="AB7376" s="4" t="s">
        <v>31</v>
      </c>
      <c r="AC7376" s="4">
        <v>0</v>
      </c>
      <c r="AD7376" s="4" t="s">
        <v>31</v>
      </c>
      <c r="AE7376" s="4"/>
    </row>
    <row r="7377" spans="1:31" ht="12.75" x14ac:dyDescent="0.25">
      <c r="A7377" s="22" t="str">
        <f>IF(nota[[#This Row],[FAKTUR]]="","",ROW())</f>
        <v/>
      </c>
      <c r="B7377" s="22">
        <f>IF(nota[[#This Row],[NAMA BARANG]]="","",IF(nota[[#This Row],[ID]]="",B7376,nota[[#This Row],[ID]]))</f>
        <v>7372</v>
      </c>
      <c r="C7377" s="22" t="str">
        <f>IF(nota[[#This Row],[ID]]="",C7376,nota[[#This Row],[SUPPLIER]])</f>
        <v>SBS</v>
      </c>
      <c r="K7377" s="1" t="s">
        <v>4756</v>
      </c>
      <c r="L7377" s="3">
        <v>5</v>
      </c>
      <c r="M7377" s="4"/>
      <c r="O7377" s="4"/>
      <c r="P7377" s="4"/>
      <c r="R7377" s="5"/>
      <c r="S7377" s="5"/>
      <c r="T7377" s="4"/>
      <c r="U7377" s="18" t="s">
        <v>329</v>
      </c>
      <c r="V7377" s="4" t="s">
        <v>31</v>
      </c>
      <c r="W7377" s="4" t="s">
        <v>31</v>
      </c>
      <c r="X7377" s="4" t="s">
        <v>31</v>
      </c>
      <c r="Y7377" s="4" t="s">
        <v>31</v>
      </c>
      <c r="Z7377" s="4" t="s">
        <v>31</v>
      </c>
      <c r="AA7377" s="4" t="s">
        <v>31</v>
      </c>
      <c r="AB7377" s="4" t="s">
        <v>31</v>
      </c>
      <c r="AC7377" s="4">
        <v>0</v>
      </c>
      <c r="AD7377" s="4" t="s">
        <v>31</v>
      </c>
      <c r="AE7377" s="4"/>
    </row>
    <row r="7378" spans="1:31" ht="12.75" x14ac:dyDescent="0.25">
      <c r="A7378" s="22" t="str">
        <f>IF(nota[[#This Row],[FAKTUR]]="","",ROW())</f>
        <v/>
      </c>
      <c r="B7378" s="22">
        <f>IF(nota[[#This Row],[NAMA BARANG]]="","",IF(nota[[#This Row],[ID]]="",B7377,nota[[#This Row],[ID]]))</f>
        <v>7372</v>
      </c>
      <c r="C7378" s="22" t="str">
        <f>IF(nota[[#This Row],[ID]]="",C7377,nota[[#This Row],[SUPPLIER]])</f>
        <v>SBS</v>
      </c>
      <c r="K7378" s="1" t="s">
        <v>4757</v>
      </c>
      <c r="L7378" s="3">
        <v>5</v>
      </c>
      <c r="M7378" s="4"/>
      <c r="O7378" s="4"/>
      <c r="P7378" s="4"/>
      <c r="R7378" s="5"/>
      <c r="S7378" s="5"/>
      <c r="T7378" s="4"/>
      <c r="U7378" s="18" t="s">
        <v>329</v>
      </c>
      <c r="V7378" s="4" t="s">
        <v>31</v>
      </c>
      <c r="W7378" s="4" t="s">
        <v>31</v>
      </c>
      <c r="X7378" s="4" t="s">
        <v>31</v>
      </c>
      <c r="Y7378" s="4" t="s">
        <v>31</v>
      </c>
      <c r="Z7378" s="4" t="s">
        <v>31</v>
      </c>
      <c r="AA7378" s="4" t="s">
        <v>31</v>
      </c>
      <c r="AB7378" s="4" t="s">
        <v>31</v>
      </c>
      <c r="AC7378" s="4">
        <v>0</v>
      </c>
      <c r="AD7378" s="4" t="s">
        <v>31</v>
      </c>
      <c r="AE7378" s="4"/>
    </row>
    <row r="7379" spans="1:31" ht="12.75" x14ac:dyDescent="0.25">
      <c r="A7379" s="22" t="str">
        <f>IF(nota[[#This Row],[FAKTUR]]="","",ROW())</f>
        <v/>
      </c>
      <c r="B7379" s="22">
        <f>IF(nota[[#This Row],[NAMA BARANG]]="","",IF(nota[[#This Row],[ID]]="",B7378,nota[[#This Row],[ID]]))</f>
        <v>7372</v>
      </c>
      <c r="C7379" s="22" t="str">
        <f>IF(nota[[#This Row],[ID]]="",C7378,nota[[#This Row],[SUPPLIER]])</f>
        <v>SBS</v>
      </c>
      <c r="K7379" s="1" t="s">
        <v>5774</v>
      </c>
      <c r="L7379" s="3">
        <v>5</v>
      </c>
      <c r="M7379" s="4"/>
      <c r="O7379" s="4"/>
      <c r="P7379" s="4"/>
      <c r="R7379" s="5"/>
      <c r="S7379" s="5"/>
      <c r="T7379" s="4"/>
      <c r="U7379" s="18" t="s">
        <v>329</v>
      </c>
      <c r="V7379" s="4" t="s">
        <v>31</v>
      </c>
      <c r="W7379" s="4" t="s">
        <v>31</v>
      </c>
      <c r="X7379" s="4" t="s">
        <v>31</v>
      </c>
      <c r="Y7379" s="4" t="s">
        <v>31</v>
      </c>
      <c r="Z7379" s="4" t="s">
        <v>31</v>
      </c>
      <c r="AA7379" s="4" t="s">
        <v>31</v>
      </c>
      <c r="AB7379" s="4" t="s">
        <v>31</v>
      </c>
      <c r="AC7379" s="4">
        <v>0</v>
      </c>
      <c r="AD7379" s="4" t="s">
        <v>31</v>
      </c>
      <c r="AE7379" s="4"/>
    </row>
    <row r="7380" spans="1:31" ht="12.75" x14ac:dyDescent="0.25">
      <c r="A7380" s="22" t="str">
        <f>IF(nota[[#This Row],[FAKTUR]]="","",ROW())</f>
        <v/>
      </c>
      <c r="B7380" s="22">
        <f>IF(nota[[#This Row],[NAMA BARANG]]="","",IF(nota[[#This Row],[ID]]="",B7379,nota[[#This Row],[ID]]))</f>
        <v>7372</v>
      </c>
      <c r="C7380" s="22" t="str">
        <f>IF(nota[[#This Row],[ID]]="",C7379,nota[[#This Row],[SUPPLIER]])</f>
        <v>SBS</v>
      </c>
      <c r="K7380" s="1" t="s">
        <v>4754</v>
      </c>
      <c r="L7380" s="3">
        <v>5</v>
      </c>
      <c r="M7380" s="4"/>
      <c r="O7380" s="4"/>
      <c r="P7380" s="4"/>
      <c r="R7380" s="5"/>
      <c r="S7380" s="5"/>
      <c r="T7380" s="4"/>
      <c r="U7380" s="18" t="s">
        <v>329</v>
      </c>
      <c r="V7380" s="4" t="s">
        <v>31</v>
      </c>
      <c r="W7380" s="4" t="s">
        <v>31</v>
      </c>
      <c r="X7380" s="4" t="s">
        <v>31</v>
      </c>
      <c r="Y7380" s="4" t="s">
        <v>31</v>
      </c>
      <c r="Z7380" s="4" t="s">
        <v>31</v>
      </c>
      <c r="AA7380" s="4" t="s">
        <v>31</v>
      </c>
      <c r="AB7380" s="4" t="s">
        <v>31</v>
      </c>
      <c r="AC7380" s="4">
        <v>0</v>
      </c>
      <c r="AD7380" s="4" t="s">
        <v>31</v>
      </c>
      <c r="AE7380" s="4"/>
    </row>
    <row r="7381" spans="1:31" ht="12.75" x14ac:dyDescent="0.25">
      <c r="A7381" s="22" t="str">
        <f>IF(nota[[#This Row],[FAKTUR]]="","",ROW())</f>
        <v/>
      </c>
      <c r="B7381" s="22">
        <f>IF(nota[[#This Row],[NAMA BARANG]]="","",IF(nota[[#This Row],[ID]]="",B7380,nota[[#This Row],[ID]]))</f>
        <v>7372</v>
      </c>
      <c r="C7381" s="22" t="str">
        <f>IF(nota[[#This Row],[ID]]="",C7380,nota[[#This Row],[SUPPLIER]])</f>
        <v>SBS</v>
      </c>
      <c r="K7381" s="1" t="s">
        <v>4755</v>
      </c>
      <c r="L7381" s="3">
        <v>5</v>
      </c>
      <c r="M7381" s="4"/>
      <c r="O7381" s="4"/>
      <c r="P7381" s="4"/>
      <c r="R7381" s="5"/>
      <c r="S7381" s="5"/>
      <c r="T7381" s="4"/>
      <c r="U7381" s="18" t="s">
        <v>329</v>
      </c>
      <c r="V7381" s="4" t="s">
        <v>31</v>
      </c>
      <c r="W7381" s="4" t="s">
        <v>31</v>
      </c>
      <c r="X7381" s="4" t="s">
        <v>31</v>
      </c>
      <c r="Y7381" s="4" t="s">
        <v>31</v>
      </c>
      <c r="Z7381" s="4" t="s">
        <v>31</v>
      </c>
      <c r="AA7381" s="4">
        <v>0</v>
      </c>
      <c r="AB7381" s="4">
        <v>0</v>
      </c>
      <c r="AC7381" s="4">
        <v>0</v>
      </c>
      <c r="AD7381" s="4" t="s">
        <v>31</v>
      </c>
      <c r="AE7381" s="4"/>
    </row>
    <row r="7382" spans="1:31" ht="12.75" x14ac:dyDescent="0.25">
      <c r="A7382" s="22" t="str">
        <f>IF(nota[[#This Row],[FAKTUR]]="","",ROW())</f>
        <v/>
      </c>
      <c r="B7382" s="22" t="str">
        <f>IF(nota[[#This Row],[NAMA BARANG]]="","",IF(nota[[#This Row],[ID]]="",B7381,nota[[#This Row],[ID]]))</f>
        <v/>
      </c>
      <c r="C7382" s="22" t="str">
        <f>IF(nota[[#This Row],[ID]]="",C7381,nota[[#This Row],[SUPPLIER]])</f>
        <v>SBS</v>
      </c>
      <c r="M7382" s="4"/>
      <c r="O7382" s="4"/>
      <c r="P7382" s="4"/>
      <c r="R7382" s="5"/>
      <c r="S7382" s="5"/>
      <c r="T7382" s="4"/>
      <c r="U7382" s="18"/>
      <c r="V7382" s="4" t="s">
        <v>31</v>
      </c>
      <c r="W7382" s="4" t="s">
        <v>31</v>
      </c>
      <c r="X7382" s="4" t="s">
        <v>31</v>
      </c>
      <c r="Y7382" s="4" t="s">
        <v>31</v>
      </c>
      <c r="Z7382" s="4" t="s">
        <v>31</v>
      </c>
      <c r="AA7382" s="4" t="s">
        <v>31</v>
      </c>
      <c r="AB7382" s="4" t="s">
        <v>31</v>
      </c>
      <c r="AC7382" s="4" t="s">
        <v>31</v>
      </c>
      <c r="AD7382" s="4" t="s">
        <v>31</v>
      </c>
      <c r="AE7382" s="4"/>
    </row>
    <row r="7383" spans="1:31" ht="12.75" x14ac:dyDescent="0.25">
      <c r="A7383" s="22">
        <f>IF(nota[[#This Row],[FAKTUR]]="","",ROW())</f>
        <v>7383</v>
      </c>
      <c r="B7383" s="22">
        <f>IF(nota[[#This Row],[NAMA BARANG]]="","",IF(nota[[#This Row],[ID]]="",B7382,nota[[#This Row],[ID]]))</f>
        <v>7383</v>
      </c>
      <c r="C7383" s="22" t="str">
        <f>IF(nota[[#This Row],[ID]]="",C7382,nota[[#This Row],[SUPPLIER]])</f>
        <v>DB STATIONERY</v>
      </c>
      <c r="E7383" s="1" t="s">
        <v>234</v>
      </c>
      <c r="F7383" s="1" t="s">
        <v>28</v>
      </c>
      <c r="G7383" s="1" t="s">
        <v>5775</v>
      </c>
      <c r="I7383" s="2">
        <v>44874</v>
      </c>
      <c r="K7383" s="1" t="s">
        <v>5776</v>
      </c>
      <c r="L7383" s="3">
        <v>20</v>
      </c>
      <c r="M7383" s="4">
        <v>240</v>
      </c>
      <c r="N7383" s="1" t="s">
        <v>511</v>
      </c>
      <c r="O7383" s="4">
        <v>81000</v>
      </c>
      <c r="P7383" s="4"/>
      <c r="Q7383" s="1" t="s">
        <v>2052</v>
      </c>
      <c r="R7383" s="5">
        <v>0.05</v>
      </c>
      <c r="S7383" s="5"/>
      <c r="T7383" s="4"/>
      <c r="U7383" s="18"/>
      <c r="V7383" s="4">
        <v>19440000</v>
      </c>
      <c r="W7383" s="4">
        <v>972000</v>
      </c>
      <c r="X7383" s="4">
        <v>0</v>
      </c>
      <c r="Y7383" s="4">
        <v>972000</v>
      </c>
      <c r="Z7383" s="4">
        <v>18468000</v>
      </c>
      <c r="AA7383" s="4">
        <v>972000</v>
      </c>
      <c r="AB7383" s="4">
        <v>18468000</v>
      </c>
      <c r="AC7383" s="4">
        <v>972000</v>
      </c>
      <c r="AD7383" s="4">
        <v>19440000</v>
      </c>
      <c r="AE7383" s="4"/>
    </row>
    <row r="7384" spans="1:31" ht="12.75" x14ac:dyDescent="0.25">
      <c r="A7384" s="22" t="str">
        <f>IF(nota[[#This Row],[FAKTUR]]="","",ROW())</f>
        <v/>
      </c>
      <c r="B7384" s="22" t="str">
        <f>IF(nota[[#This Row],[NAMA BARANG]]="","",IF(nota[[#This Row],[ID]]="",B7383,nota[[#This Row],[ID]]))</f>
        <v/>
      </c>
      <c r="C7384" s="22" t="str">
        <f>IF(nota[[#This Row],[ID]]="",C7383,nota[[#This Row],[SUPPLIER]])</f>
        <v>DB STATIONERY</v>
      </c>
      <c r="M7384" s="4"/>
      <c r="O7384" s="4"/>
      <c r="P7384" s="4"/>
      <c r="R7384" s="5"/>
      <c r="S7384" s="5"/>
      <c r="T7384" s="4"/>
      <c r="U7384" s="18"/>
      <c r="V7384" s="4" t="s">
        <v>31</v>
      </c>
      <c r="W7384" s="4" t="s">
        <v>31</v>
      </c>
      <c r="X7384" s="4" t="s">
        <v>31</v>
      </c>
      <c r="Y7384" s="4" t="s">
        <v>31</v>
      </c>
      <c r="Z7384" s="4" t="s">
        <v>31</v>
      </c>
      <c r="AA7384" s="4" t="s">
        <v>31</v>
      </c>
      <c r="AB7384" s="4" t="s">
        <v>31</v>
      </c>
      <c r="AC7384" s="4" t="s">
        <v>31</v>
      </c>
      <c r="AD7384" s="4" t="s">
        <v>31</v>
      </c>
      <c r="AE7384" s="4"/>
    </row>
    <row r="7385" spans="1:31" ht="12.75" x14ac:dyDescent="0.25">
      <c r="A7385" s="22">
        <f>IF(nota[[#This Row],[FAKTUR]]="","",ROW())</f>
        <v>7385</v>
      </c>
      <c r="B7385" s="22">
        <f>IF(nota[[#This Row],[NAMA BARANG]]="","",IF(nota[[#This Row],[ID]]="",B7384,nota[[#This Row],[ID]]))</f>
        <v>7385</v>
      </c>
      <c r="C7385" s="22" t="str">
        <f>IF(nota[[#This Row],[ID]]="",C7384,nota[[#This Row],[SUPPLIER]])</f>
        <v>DB STATIONERY</v>
      </c>
      <c r="E7385" s="1" t="s">
        <v>234</v>
      </c>
      <c r="F7385" s="1" t="s">
        <v>28</v>
      </c>
      <c r="G7385" s="1" t="s">
        <v>5777</v>
      </c>
      <c r="I7385" s="2">
        <v>44875</v>
      </c>
      <c r="K7385" s="1" t="s">
        <v>3764</v>
      </c>
      <c r="L7385" s="3">
        <v>1</v>
      </c>
      <c r="M7385" s="4">
        <v>144</v>
      </c>
      <c r="N7385" s="1" t="s">
        <v>192</v>
      </c>
      <c r="O7385" s="4">
        <v>18250</v>
      </c>
      <c r="P7385" s="4"/>
      <c r="Q7385" s="1" t="s">
        <v>3591</v>
      </c>
      <c r="R7385" s="5"/>
      <c r="S7385" s="5"/>
      <c r="T7385" s="4"/>
      <c r="U7385" s="18"/>
      <c r="V7385" s="4">
        <v>2628000</v>
      </c>
      <c r="W7385" s="4">
        <v>0</v>
      </c>
      <c r="X7385" s="4">
        <v>0</v>
      </c>
      <c r="Y7385" s="4">
        <v>0</v>
      </c>
      <c r="Z7385" s="4">
        <v>2628000</v>
      </c>
      <c r="AA7385" s="4" t="s">
        <v>31</v>
      </c>
      <c r="AB7385" s="4" t="s">
        <v>31</v>
      </c>
      <c r="AC7385" s="4">
        <v>2628000</v>
      </c>
      <c r="AD7385" s="4">
        <v>2628000</v>
      </c>
      <c r="AE7385" s="4"/>
    </row>
    <row r="7386" spans="1:31" ht="12.75" x14ac:dyDescent="0.25">
      <c r="A7386" s="22" t="str">
        <f>IF(nota[[#This Row],[FAKTUR]]="","",ROW())</f>
        <v/>
      </c>
      <c r="B7386" s="22">
        <f>IF(nota[[#This Row],[NAMA BARANG]]="","",IF(nota[[#This Row],[ID]]="",B7385,nota[[#This Row],[ID]]))</f>
        <v>7385</v>
      </c>
      <c r="C7386" s="22" t="str">
        <f>IF(nota[[#This Row],[ID]]="",C7385,nota[[#This Row],[SUPPLIER]])</f>
        <v>DB STATIONERY</v>
      </c>
      <c r="K7386" s="1" t="s">
        <v>3772</v>
      </c>
      <c r="L7386" s="3">
        <v>2</v>
      </c>
      <c r="M7386" s="4">
        <v>288</v>
      </c>
      <c r="N7386" s="1" t="s">
        <v>192</v>
      </c>
      <c r="O7386" s="4">
        <v>18250</v>
      </c>
      <c r="P7386" s="4"/>
      <c r="Q7386" s="1" t="s">
        <v>3591</v>
      </c>
      <c r="R7386" s="5"/>
      <c r="S7386" s="5"/>
      <c r="T7386" s="4"/>
      <c r="U7386" s="18"/>
      <c r="V7386" s="4">
        <v>5256000</v>
      </c>
      <c r="W7386" s="4">
        <v>0</v>
      </c>
      <c r="X7386" s="4">
        <v>0</v>
      </c>
      <c r="Y7386" s="4">
        <v>0</v>
      </c>
      <c r="Z7386" s="4">
        <v>5256000</v>
      </c>
      <c r="AA7386" s="4" t="s">
        <v>31</v>
      </c>
      <c r="AB7386" s="4" t="s">
        <v>31</v>
      </c>
      <c r="AC7386" s="4">
        <v>2628000</v>
      </c>
      <c r="AD7386" s="4">
        <v>5256000</v>
      </c>
      <c r="AE7386" s="4"/>
    </row>
    <row r="7387" spans="1:31" ht="12.75" x14ac:dyDescent="0.25">
      <c r="A7387" s="22" t="str">
        <f>IF(nota[[#This Row],[FAKTUR]]="","",ROW())</f>
        <v/>
      </c>
      <c r="B7387" s="22">
        <f>IF(nota[[#This Row],[NAMA BARANG]]="","",IF(nota[[#This Row],[ID]]="",B7386,nota[[#This Row],[ID]]))</f>
        <v>7385</v>
      </c>
      <c r="C7387" s="22" t="str">
        <f>IF(nota[[#This Row],[ID]]="",C7386,nota[[#This Row],[SUPPLIER]])</f>
        <v>DB STATIONERY</v>
      </c>
      <c r="K7387" s="1" t="s">
        <v>3771</v>
      </c>
      <c r="L7387" s="3">
        <v>2</v>
      </c>
      <c r="M7387" s="4">
        <v>288</v>
      </c>
      <c r="N7387" s="1" t="s">
        <v>192</v>
      </c>
      <c r="O7387" s="4">
        <v>18250</v>
      </c>
      <c r="P7387" s="4"/>
      <c r="Q7387" s="1" t="s">
        <v>3591</v>
      </c>
      <c r="R7387" s="5"/>
      <c r="S7387" s="5"/>
      <c r="T7387" s="4"/>
      <c r="U7387" s="18"/>
      <c r="V7387" s="4">
        <v>5256000</v>
      </c>
      <c r="W7387" s="4">
        <v>0</v>
      </c>
      <c r="X7387" s="4">
        <v>0</v>
      </c>
      <c r="Y7387" s="4">
        <v>0</v>
      </c>
      <c r="Z7387" s="4">
        <v>5256000</v>
      </c>
      <c r="AA7387" s="4" t="s">
        <v>31</v>
      </c>
      <c r="AB7387" s="4" t="s">
        <v>31</v>
      </c>
      <c r="AC7387" s="4">
        <v>2628000</v>
      </c>
      <c r="AD7387" s="4">
        <v>5256000</v>
      </c>
      <c r="AE7387" s="4"/>
    </row>
    <row r="7388" spans="1:31" ht="12.75" x14ac:dyDescent="0.25">
      <c r="A7388" s="22" t="str">
        <f>IF(nota[[#This Row],[FAKTUR]]="","",ROW())</f>
        <v/>
      </c>
      <c r="B7388" s="22">
        <f>IF(nota[[#This Row],[NAMA BARANG]]="","",IF(nota[[#This Row],[ID]]="",B7387,nota[[#This Row],[ID]]))</f>
        <v>7385</v>
      </c>
      <c r="C7388" s="22" t="str">
        <f>IF(nota[[#This Row],[ID]]="",C7387,nota[[#This Row],[SUPPLIER]])</f>
        <v>DB STATIONERY</v>
      </c>
      <c r="K7388" s="1" t="s">
        <v>3758</v>
      </c>
      <c r="L7388" s="3">
        <v>2</v>
      </c>
      <c r="M7388" s="4">
        <v>288</v>
      </c>
      <c r="N7388" s="1" t="s">
        <v>192</v>
      </c>
      <c r="O7388" s="4">
        <v>18250</v>
      </c>
      <c r="P7388" s="4"/>
      <c r="Q7388" s="1" t="s">
        <v>3591</v>
      </c>
      <c r="R7388" s="5"/>
      <c r="S7388" s="5"/>
      <c r="T7388" s="4"/>
      <c r="U7388" s="18"/>
      <c r="V7388" s="4">
        <v>5256000</v>
      </c>
      <c r="W7388" s="4">
        <v>0</v>
      </c>
      <c r="X7388" s="4">
        <v>0</v>
      </c>
      <c r="Y7388" s="4">
        <v>0</v>
      </c>
      <c r="Z7388" s="4">
        <v>5256000</v>
      </c>
      <c r="AA7388" s="4" t="s">
        <v>31</v>
      </c>
      <c r="AB7388" s="4" t="s">
        <v>31</v>
      </c>
      <c r="AC7388" s="4">
        <v>2628000</v>
      </c>
      <c r="AD7388" s="4">
        <v>5256000</v>
      </c>
      <c r="AE7388" s="4"/>
    </row>
    <row r="7389" spans="1:31" ht="12.75" x14ac:dyDescent="0.25">
      <c r="A7389" s="22" t="str">
        <f>IF(nota[[#This Row],[FAKTUR]]="","",ROW())</f>
        <v/>
      </c>
      <c r="B7389" s="22">
        <f>IF(nota[[#This Row],[NAMA BARANG]]="","",IF(nota[[#This Row],[ID]]="",B7388,nota[[#This Row],[ID]]))</f>
        <v>7385</v>
      </c>
      <c r="C7389" s="22" t="str">
        <f>IF(nota[[#This Row],[ID]]="",C7388,nota[[#This Row],[SUPPLIER]])</f>
        <v>DB STATIONERY</v>
      </c>
      <c r="K7389" s="1" t="s">
        <v>246</v>
      </c>
      <c r="L7389" s="3">
        <v>2</v>
      </c>
      <c r="M7389" s="4">
        <v>288</v>
      </c>
      <c r="N7389" s="1" t="s">
        <v>192</v>
      </c>
      <c r="O7389" s="4">
        <v>18250</v>
      </c>
      <c r="P7389" s="4"/>
      <c r="Q7389" s="1" t="s">
        <v>3591</v>
      </c>
      <c r="R7389" s="5"/>
      <c r="S7389" s="5"/>
      <c r="T7389" s="4"/>
      <c r="U7389" s="18"/>
      <c r="V7389" s="4">
        <v>5256000</v>
      </c>
      <c r="W7389" s="4">
        <v>0</v>
      </c>
      <c r="X7389" s="4">
        <v>0</v>
      </c>
      <c r="Y7389" s="4">
        <v>0</v>
      </c>
      <c r="Z7389" s="4">
        <v>5256000</v>
      </c>
      <c r="AA7389" s="4" t="s">
        <v>31</v>
      </c>
      <c r="AB7389" s="4" t="s">
        <v>31</v>
      </c>
      <c r="AC7389" s="4">
        <v>2628000</v>
      </c>
      <c r="AD7389" s="4">
        <v>5256000</v>
      </c>
      <c r="AE7389" s="4"/>
    </row>
    <row r="7390" spans="1:31" ht="12.75" x14ac:dyDescent="0.25">
      <c r="A7390" s="22" t="str">
        <f>IF(nota[[#This Row],[FAKTUR]]="","",ROW())</f>
        <v/>
      </c>
      <c r="B7390" s="22">
        <f>IF(nota[[#This Row],[NAMA BARANG]]="","",IF(nota[[#This Row],[ID]]="",B7389,nota[[#This Row],[ID]]))</f>
        <v>7385</v>
      </c>
      <c r="C7390" s="22" t="str">
        <f>IF(nota[[#This Row],[ID]]="",C7389,nota[[#This Row],[SUPPLIER]])</f>
        <v>DB STATIONERY</v>
      </c>
      <c r="K7390" s="1" t="s">
        <v>274</v>
      </c>
      <c r="L7390" s="3">
        <v>2</v>
      </c>
      <c r="M7390" s="4">
        <v>288</v>
      </c>
      <c r="N7390" s="1" t="s">
        <v>192</v>
      </c>
      <c r="O7390" s="4">
        <v>18250</v>
      </c>
      <c r="P7390" s="4"/>
      <c r="Q7390" s="1" t="s">
        <v>3591</v>
      </c>
      <c r="R7390" s="5"/>
      <c r="S7390" s="5"/>
      <c r="T7390" s="4"/>
      <c r="U7390" s="18"/>
      <c r="V7390" s="4">
        <v>5256000</v>
      </c>
      <c r="W7390" s="4">
        <v>0</v>
      </c>
      <c r="X7390" s="4">
        <v>0</v>
      </c>
      <c r="Y7390" s="4">
        <v>0</v>
      </c>
      <c r="Z7390" s="4">
        <v>5256000</v>
      </c>
      <c r="AA7390" s="4" t="s">
        <v>31</v>
      </c>
      <c r="AB7390" s="4" t="s">
        <v>31</v>
      </c>
      <c r="AC7390" s="4">
        <v>2628000</v>
      </c>
      <c r="AD7390" s="4">
        <v>5256000</v>
      </c>
      <c r="AE7390" s="4"/>
    </row>
    <row r="7391" spans="1:31" ht="12.75" x14ac:dyDescent="0.25">
      <c r="A7391" s="22" t="str">
        <f>IF(nota[[#This Row],[FAKTUR]]="","",ROW())</f>
        <v/>
      </c>
      <c r="B7391" s="22">
        <f>IF(nota[[#This Row],[NAMA BARANG]]="","",IF(nota[[#This Row],[ID]]="",B7390,nota[[#This Row],[ID]]))</f>
        <v>7385</v>
      </c>
      <c r="C7391" s="22" t="str">
        <f>IF(nota[[#This Row],[ID]]="",C7390,nota[[#This Row],[SUPPLIER]])</f>
        <v>DB STATIONERY</v>
      </c>
      <c r="K7391" s="1" t="s">
        <v>268</v>
      </c>
      <c r="L7391" s="3">
        <v>2</v>
      </c>
      <c r="M7391" s="4">
        <v>288</v>
      </c>
      <c r="N7391" s="1" t="s">
        <v>192</v>
      </c>
      <c r="O7391" s="4">
        <v>18250</v>
      </c>
      <c r="P7391" s="4"/>
      <c r="Q7391" s="1" t="s">
        <v>3591</v>
      </c>
      <c r="R7391" s="5"/>
      <c r="S7391" s="5"/>
      <c r="T7391" s="4"/>
      <c r="U7391" s="18"/>
      <c r="V7391" s="4">
        <v>5256000</v>
      </c>
      <c r="W7391" s="4">
        <v>0</v>
      </c>
      <c r="X7391" s="4">
        <v>0</v>
      </c>
      <c r="Y7391" s="4">
        <v>0</v>
      </c>
      <c r="Z7391" s="4">
        <v>5256000</v>
      </c>
      <c r="AA7391" s="4" t="s">
        <v>31</v>
      </c>
      <c r="AB7391" s="4" t="s">
        <v>31</v>
      </c>
      <c r="AC7391" s="4">
        <v>2628000</v>
      </c>
      <c r="AD7391" s="4">
        <v>5256000</v>
      </c>
      <c r="AE7391" s="4"/>
    </row>
    <row r="7392" spans="1:31" ht="12.75" x14ac:dyDescent="0.25">
      <c r="A7392" s="22" t="str">
        <f>IF(nota[[#This Row],[FAKTUR]]="","",ROW())</f>
        <v/>
      </c>
      <c r="B7392" s="22">
        <f>IF(nota[[#This Row],[NAMA BARANG]]="","",IF(nota[[#This Row],[ID]]="",B7391,nota[[#This Row],[ID]]))</f>
        <v>7385</v>
      </c>
      <c r="C7392" s="22" t="str">
        <f>IF(nota[[#This Row],[ID]]="",C7391,nota[[#This Row],[SUPPLIER]])</f>
        <v>DB STATIONERY</v>
      </c>
      <c r="K7392" s="1" t="s">
        <v>262</v>
      </c>
      <c r="L7392" s="3">
        <v>2</v>
      </c>
      <c r="M7392" s="4">
        <v>288</v>
      </c>
      <c r="N7392" s="1" t="s">
        <v>192</v>
      </c>
      <c r="O7392" s="4">
        <v>18250</v>
      </c>
      <c r="P7392" s="4"/>
      <c r="Q7392" s="1" t="s">
        <v>3591</v>
      </c>
      <c r="R7392" s="5"/>
      <c r="S7392" s="5"/>
      <c r="T7392" s="4"/>
      <c r="U7392" s="18"/>
      <c r="V7392" s="4">
        <v>5256000</v>
      </c>
      <c r="W7392" s="4">
        <v>0</v>
      </c>
      <c r="X7392" s="4">
        <v>0</v>
      </c>
      <c r="Y7392" s="4">
        <v>0</v>
      </c>
      <c r="Z7392" s="4">
        <v>5256000</v>
      </c>
      <c r="AA7392" s="4" t="s">
        <v>31</v>
      </c>
      <c r="AB7392" s="4" t="s">
        <v>31</v>
      </c>
      <c r="AC7392" s="4">
        <v>2628000</v>
      </c>
      <c r="AD7392" s="4">
        <v>5256000</v>
      </c>
      <c r="AE7392" s="4"/>
    </row>
    <row r="7393" spans="1:31" ht="12.75" x14ac:dyDescent="0.25">
      <c r="A7393" s="22" t="str">
        <f>IF(nota[[#This Row],[FAKTUR]]="","",ROW())</f>
        <v/>
      </c>
      <c r="B7393" s="22">
        <f>IF(nota[[#This Row],[NAMA BARANG]]="","",IF(nota[[#This Row],[ID]]="",B7392,nota[[#This Row],[ID]]))</f>
        <v>7385</v>
      </c>
      <c r="C7393" s="22" t="str">
        <f>IF(nota[[#This Row],[ID]]="",C7392,nota[[#This Row],[SUPPLIER]])</f>
        <v>DB STATIONERY</v>
      </c>
      <c r="K7393" s="1" t="s">
        <v>3768</v>
      </c>
      <c r="L7393" s="3">
        <v>1</v>
      </c>
      <c r="M7393" s="4">
        <v>144</v>
      </c>
      <c r="N7393" s="1" t="s">
        <v>192</v>
      </c>
      <c r="O7393" s="4"/>
      <c r="P7393" s="4"/>
      <c r="Q7393" s="1" t="s">
        <v>3591</v>
      </c>
      <c r="R7393" s="5"/>
      <c r="S7393" s="5"/>
      <c r="T7393" s="4"/>
      <c r="U7393" s="18" t="s">
        <v>239</v>
      </c>
      <c r="V7393" s="4" t="s">
        <v>31</v>
      </c>
      <c r="W7393" s="4" t="s">
        <v>31</v>
      </c>
      <c r="X7393" s="4" t="s">
        <v>31</v>
      </c>
      <c r="Y7393" s="4" t="s">
        <v>31</v>
      </c>
      <c r="Z7393" s="4" t="s">
        <v>31</v>
      </c>
      <c r="AA7393" s="4" t="s">
        <v>31</v>
      </c>
      <c r="AB7393" s="4" t="s">
        <v>31</v>
      </c>
      <c r="AC7393" s="4">
        <v>0</v>
      </c>
      <c r="AD7393" s="4" t="s">
        <v>31</v>
      </c>
      <c r="AE7393" s="4"/>
    </row>
    <row r="7394" spans="1:31" ht="12.75" x14ac:dyDescent="0.25">
      <c r="A7394" s="22" t="str">
        <f>IF(nota[[#This Row],[FAKTUR]]="","",ROW())</f>
        <v/>
      </c>
      <c r="B7394" s="22">
        <f>IF(nota[[#This Row],[NAMA BARANG]]="","",IF(nota[[#This Row],[ID]]="",B7393,nota[[#This Row],[ID]]))</f>
        <v>7385</v>
      </c>
      <c r="C7394" s="22" t="str">
        <f>IF(nota[[#This Row],[ID]]="",C7393,nota[[#This Row],[SUPPLIER]])</f>
        <v>DB STATIONERY</v>
      </c>
      <c r="K7394" s="1" t="s">
        <v>5778</v>
      </c>
      <c r="L7394" s="3">
        <v>1</v>
      </c>
      <c r="M7394" s="4">
        <v>144</v>
      </c>
      <c r="N7394" s="1" t="s">
        <v>192</v>
      </c>
      <c r="O7394" s="4">
        <v>10000</v>
      </c>
      <c r="P7394" s="4"/>
      <c r="Q7394" s="1" t="s">
        <v>3591</v>
      </c>
      <c r="R7394" s="5"/>
      <c r="S7394" s="5"/>
      <c r="T7394" s="4"/>
      <c r="U7394" s="18"/>
      <c r="V7394" s="4">
        <v>1440000</v>
      </c>
      <c r="W7394" s="4">
        <v>0</v>
      </c>
      <c r="X7394" s="4">
        <v>0</v>
      </c>
      <c r="Y7394" s="4">
        <v>0</v>
      </c>
      <c r="Z7394" s="4">
        <v>1440000</v>
      </c>
      <c r="AA7394" s="4">
        <v>0</v>
      </c>
      <c r="AB7394" s="4">
        <v>40860000</v>
      </c>
      <c r="AC7394" s="4">
        <v>1440000</v>
      </c>
      <c r="AD7394" s="4">
        <v>1440000</v>
      </c>
      <c r="AE7394" s="4"/>
    </row>
    <row r="7395" spans="1:31" ht="12.75" x14ac:dyDescent="0.25">
      <c r="A7395" s="22" t="str">
        <f>IF(nota[[#This Row],[FAKTUR]]="","",ROW())</f>
        <v/>
      </c>
      <c r="B7395" s="22" t="str">
        <f>IF(nota[[#This Row],[NAMA BARANG]]="","",IF(nota[[#This Row],[ID]]="",B7394,nota[[#This Row],[ID]]))</f>
        <v/>
      </c>
      <c r="C7395" s="22" t="str">
        <f>IF(nota[[#This Row],[ID]]="",C7394,nota[[#This Row],[SUPPLIER]])</f>
        <v>DB STATIONERY</v>
      </c>
      <c r="M7395" s="4"/>
      <c r="O7395" s="4"/>
      <c r="P7395" s="4"/>
      <c r="R7395" s="5"/>
      <c r="S7395" s="5"/>
      <c r="T7395" s="4"/>
      <c r="U7395" s="18"/>
      <c r="V7395" s="4" t="s">
        <v>31</v>
      </c>
      <c r="W7395" s="4" t="s">
        <v>31</v>
      </c>
      <c r="X7395" s="4" t="s">
        <v>31</v>
      </c>
      <c r="Y7395" s="4" t="s">
        <v>31</v>
      </c>
      <c r="Z7395" s="4" t="s">
        <v>31</v>
      </c>
      <c r="AA7395" s="4" t="s">
        <v>31</v>
      </c>
      <c r="AB7395" s="4" t="s">
        <v>31</v>
      </c>
      <c r="AC7395" s="4" t="s">
        <v>31</v>
      </c>
      <c r="AD7395" s="4" t="s">
        <v>31</v>
      </c>
      <c r="AE7395" s="4"/>
    </row>
    <row r="7396" spans="1:31" ht="12.75" x14ac:dyDescent="0.25">
      <c r="A7396" s="22">
        <f>IF(nota[[#This Row],[FAKTUR]]="","",ROW())</f>
        <v>7396</v>
      </c>
      <c r="B7396" s="22">
        <f>IF(nota[[#This Row],[NAMA BARANG]]="","",IF(nota[[#This Row],[ID]]="",B7395,nota[[#This Row],[ID]]))</f>
        <v>7396</v>
      </c>
      <c r="C7396" s="22" t="str">
        <f>IF(nota[[#This Row],[ID]]="",C7395,nota[[#This Row],[SUPPLIER]])</f>
        <v>KENKO SINAR INDONESIA</v>
      </c>
      <c r="D7396" s="2">
        <v>44876</v>
      </c>
      <c r="E7396" s="1" t="s">
        <v>57</v>
      </c>
      <c r="F7396" s="1" t="s">
        <v>58</v>
      </c>
      <c r="G7396" s="1" t="s">
        <v>5779</v>
      </c>
      <c r="H7396" s="1" t="s">
        <v>5780</v>
      </c>
      <c r="I7396" s="2">
        <v>44873</v>
      </c>
      <c r="K7396" s="1" t="s">
        <v>632</v>
      </c>
      <c r="L7396" s="3">
        <v>6</v>
      </c>
      <c r="M7396" s="4"/>
      <c r="O7396" s="4"/>
      <c r="P7396" s="4">
        <v>1695600</v>
      </c>
      <c r="Q7396" s="1" t="s">
        <v>3833</v>
      </c>
      <c r="R7396" s="5">
        <v>0.17</v>
      </c>
      <c r="S7396" s="5"/>
      <c r="T7396" s="4"/>
      <c r="U7396" s="18"/>
      <c r="V7396" s="4">
        <v>10173600</v>
      </c>
      <c r="W7396" s="4">
        <v>1729512.0000000002</v>
      </c>
      <c r="X7396" s="4">
        <v>0</v>
      </c>
      <c r="Y7396" s="4">
        <v>1729512.0000000002</v>
      </c>
      <c r="Z7396" s="4">
        <v>8444088</v>
      </c>
      <c r="AA7396" s="4" t="s">
        <v>31</v>
      </c>
      <c r="AB7396" s="4" t="s">
        <v>31</v>
      </c>
      <c r="AC7396" s="4">
        <v>1695600</v>
      </c>
      <c r="AD7396" s="4" t="s">
        <v>31</v>
      </c>
      <c r="AE7396" s="4"/>
    </row>
    <row r="7397" spans="1:31" ht="12.75" x14ac:dyDescent="0.25">
      <c r="A7397" s="22" t="str">
        <f>IF(nota[[#This Row],[FAKTUR]]="","",ROW())</f>
        <v/>
      </c>
      <c r="B7397" s="22">
        <f>IF(nota[[#This Row],[NAMA BARANG]]="","",IF(nota[[#This Row],[ID]]="",B7396,nota[[#This Row],[ID]]))</f>
        <v>7396</v>
      </c>
      <c r="C7397" s="22" t="str">
        <f>IF(nota[[#This Row],[ID]]="",C7396,nota[[#This Row],[SUPPLIER]])</f>
        <v>KENKO SINAR INDONESIA</v>
      </c>
      <c r="K7397" s="1" t="s">
        <v>2867</v>
      </c>
      <c r="L7397" s="3">
        <v>1</v>
      </c>
      <c r="M7397" s="4"/>
      <c r="O7397" s="4"/>
      <c r="P7397" s="4">
        <v>1560000</v>
      </c>
      <c r="Q7397" s="1" t="s">
        <v>3893</v>
      </c>
      <c r="R7397" s="5">
        <v>0.17</v>
      </c>
      <c r="S7397" s="5"/>
      <c r="T7397" s="4"/>
      <c r="U7397" s="18"/>
      <c r="V7397" s="4">
        <v>1560000</v>
      </c>
      <c r="W7397" s="4">
        <v>265200</v>
      </c>
      <c r="X7397" s="4">
        <v>0</v>
      </c>
      <c r="Y7397" s="4">
        <v>265200</v>
      </c>
      <c r="Z7397" s="4">
        <v>1294800</v>
      </c>
      <c r="AA7397" s="4" t="s">
        <v>31</v>
      </c>
      <c r="AB7397" s="4" t="s">
        <v>31</v>
      </c>
      <c r="AC7397" s="4">
        <v>1560000</v>
      </c>
      <c r="AD7397" s="4" t="s">
        <v>31</v>
      </c>
      <c r="AE7397" s="4"/>
    </row>
    <row r="7398" spans="1:31" ht="12.75" x14ac:dyDescent="0.25">
      <c r="A7398" s="22" t="str">
        <f>IF(nota[[#This Row],[FAKTUR]]="","",ROW())</f>
        <v/>
      </c>
      <c r="B7398" s="22">
        <f>IF(nota[[#This Row],[NAMA BARANG]]="","",IF(nota[[#This Row],[ID]]="",B7397,nota[[#This Row],[ID]]))</f>
        <v>7396</v>
      </c>
      <c r="C7398" s="22" t="str">
        <f>IF(nota[[#This Row],[ID]]="",C7397,nota[[#This Row],[SUPPLIER]])</f>
        <v>KENKO SINAR INDONESIA</v>
      </c>
      <c r="K7398" s="1" t="s">
        <v>1193</v>
      </c>
      <c r="L7398" s="3">
        <v>1</v>
      </c>
      <c r="M7398" s="4"/>
      <c r="O7398" s="4"/>
      <c r="P7398" s="4">
        <v>1410000</v>
      </c>
      <c r="Q7398" s="1" t="s">
        <v>3998</v>
      </c>
      <c r="R7398" s="5">
        <v>0.17</v>
      </c>
      <c r="S7398" s="5"/>
      <c r="T7398" s="4"/>
      <c r="U7398" s="18"/>
      <c r="V7398" s="4">
        <v>1410000</v>
      </c>
      <c r="W7398" s="4">
        <v>239700.00000000003</v>
      </c>
      <c r="X7398" s="4">
        <v>0</v>
      </c>
      <c r="Y7398" s="4">
        <v>239700.00000000003</v>
      </c>
      <c r="Z7398" s="4">
        <v>1170300</v>
      </c>
      <c r="AA7398" s="4" t="s">
        <v>31</v>
      </c>
      <c r="AB7398" s="4" t="s">
        <v>31</v>
      </c>
      <c r="AC7398" s="4">
        <v>1410000</v>
      </c>
      <c r="AD7398" s="4" t="s">
        <v>31</v>
      </c>
      <c r="AE7398" s="4"/>
    </row>
    <row r="7399" spans="1:31" ht="12.75" x14ac:dyDescent="0.25">
      <c r="A7399" s="22" t="str">
        <f>IF(nota[[#This Row],[FAKTUR]]="","",ROW())</f>
        <v/>
      </c>
      <c r="B7399" s="22">
        <f>IF(nota[[#This Row],[NAMA BARANG]]="","",IF(nota[[#This Row],[ID]]="",B7398,nota[[#This Row],[ID]]))</f>
        <v>7396</v>
      </c>
      <c r="C7399" s="22" t="str">
        <f>IF(nota[[#This Row],[ID]]="",C7398,nota[[#This Row],[SUPPLIER]])</f>
        <v>KENKO SINAR INDONESIA</v>
      </c>
      <c r="K7399" s="1" t="s">
        <v>353</v>
      </c>
      <c r="L7399" s="3">
        <v>2</v>
      </c>
      <c r="M7399" s="4"/>
      <c r="O7399" s="4"/>
      <c r="P7399" s="4">
        <v>1566000</v>
      </c>
      <c r="Q7399" s="1" t="s">
        <v>4383</v>
      </c>
      <c r="R7399" s="5">
        <v>0.17</v>
      </c>
      <c r="S7399" s="5"/>
      <c r="T7399" s="4"/>
      <c r="U7399" s="18"/>
      <c r="V7399" s="4">
        <v>3132000</v>
      </c>
      <c r="W7399" s="4">
        <v>532440</v>
      </c>
      <c r="X7399" s="4">
        <v>0</v>
      </c>
      <c r="Y7399" s="4">
        <v>532440</v>
      </c>
      <c r="Z7399" s="4">
        <v>2599560</v>
      </c>
      <c r="AA7399" s="4" t="s">
        <v>31</v>
      </c>
      <c r="AB7399" s="4" t="s">
        <v>31</v>
      </c>
      <c r="AC7399" s="4">
        <v>1566000</v>
      </c>
      <c r="AD7399" s="4" t="s">
        <v>31</v>
      </c>
      <c r="AE7399" s="4"/>
    </row>
    <row r="7400" spans="1:31" ht="12.75" x14ac:dyDescent="0.25">
      <c r="A7400" s="22" t="str">
        <f>IF(nota[[#This Row],[FAKTUR]]="","",ROW())</f>
        <v/>
      </c>
      <c r="B7400" s="22">
        <f>IF(nota[[#This Row],[NAMA BARANG]]="","",IF(nota[[#This Row],[ID]]="",B7399,nota[[#This Row],[ID]]))</f>
        <v>7396</v>
      </c>
      <c r="C7400" s="22" t="str">
        <f>IF(nota[[#This Row],[ID]]="",C7399,nota[[#This Row],[SUPPLIER]])</f>
        <v>KENKO SINAR INDONESIA</v>
      </c>
      <c r="K7400" s="1" t="s">
        <v>67</v>
      </c>
      <c r="L7400" s="3">
        <v>2</v>
      </c>
      <c r="M7400" s="4"/>
      <c r="O7400" s="4"/>
      <c r="P7400" s="4">
        <v>3888000</v>
      </c>
      <c r="Q7400" s="1" t="s">
        <v>4815</v>
      </c>
      <c r="R7400" s="5">
        <v>0.17</v>
      </c>
      <c r="S7400" s="5"/>
      <c r="T7400" s="4"/>
      <c r="U7400" s="18"/>
      <c r="V7400" s="4">
        <v>7776000</v>
      </c>
      <c r="W7400" s="4">
        <v>1321920</v>
      </c>
      <c r="X7400" s="4">
        <v>0</v>
      </c>
      <c r="Y7400" s="4">
        <v>1321920</v>
      </c>
      <c r="Z7400" s="4">
        <v>6454080</v>
      </c>
      <c r="AA7400" s="4" t="s">
        <v>31</v>
      </c>
      <c r="AB7400" s="4" t="s">
        <v>31</v>
      </c>
      <c r="AC7400" s="4">
        <v>3888000</v>
      </c>
      <c r="AD7400" s="4" t="s">
        <v>31</v>
      </c>
      <c r="AE7400" s="4"/>
    </row>
    <row r="7401" spans="1:31" ht="12.75" x14ac:dyDescent="0.25">
      <c r="A7401" s="22" t="str">
        <f>IF(nota[[#This Row],[FAKTUR]]="","",ROW())</f>
        <v/>
      </c>
      <c r="B7401" s="22">
        <f>IF(nota[[#This Row],[NAMA BARANG]]="","",IF(nota[[#This Row],[ID]]="",B7400,nota[[#This Row],[ID]]))</f>
        <v>7396</v>
      </c>
      <c r="C7401" s="22" t="str">
        <f>IF(nota[[#This Row],[ID]]="",C7400,nota[[#This Row],[SUPPLIER]])</f>
        <v>KENKO SINAR INDONESIA</v>
      </c>
      <c r="K7401" s="1" t="s">
        <v>225</v>
      </c>
      <c r="L7401" s="3">
        <v>3</v>
      </c>
      <c r="M7401" s="4"/>
      <c r="O7401" s="4"/>
      <c r="P7401" s="4">
        <v>5616000</v>
      </c>
      <c r="Q7401" s="1" t="s">
        <v>3830</v>
      </c>
      <c r="R7401" s="5">
        <v>0.17</v>
      </c>
      <c r="S7401" s="5"/>
      <c r="T7401" s="4"/>
      <c r="U7401" s="18"/>
      <c r="V7401" s="4">
        <v>16848000</v>
      </c>
      <c r="W7401" s="4">
        <v>2864160</v>
      </c>
      <c r="X7401" s="4">
        <v>0</v>
      </c>
      <c r="Y7401" s="4">
        <v>2864160</v>
      </c>
      <c r="Z7401" s="4">
        <v>13983840</v>
      </c>
      <c r="AA7401" s="4" t="s">
        <v>31</v>
      </c>
      <c r="AB7401" s="4" t="s">
        <v>31</v>
      </c>
      <c r="AC7401" s="4">
        <v>5616000</v>
      </c>
      <c r="AD7401" s="4" t="s">
        <v>31</v>
      </c>
      <c r="AE7401" s="4"/>
    </row>
    <row r="7402" spans="1:31" ht="12.75" x14ac:dyDescent="0.25">
      <c r="A7402" s="22" t="str">
        <f>IF(nota[[#This Row],[FAKTUR]]="","",ROW())</f>
        <v/>
      </c>
      <c r="B7402" s="22">
        <f>IF(nota[[#This Row],[NAMA BARANG]]="","",IF(nota[[#This Row],[ID]]="",B7401,nota[[#This Row],[ID]]))</f>
        <v>7396</v>
      </c>
      <c r="C7402" s="22" t="str">
        <f>IF(nota[[#This Row],[ID]]="",C7401,nota[[#This Row],[SUPPLIER]])</f>
        <v>KENKO SINAR INDONESIA</v>
      </c>
      <c r="K7402" s="1" t="s">
        <v>634</v>
      </c>
      <c r="L7402" s="3">
        <v>1</v>
      </c>
      <c r="M7402" s="4"/>
      <c r="O7402" s="4"/>
      <c r="P7402" s="4">
        <v>1380000</v>
      </c>
      <c r="Q7402" s="1" t="s">
        <v>3889</v>
      </c>
      <c r="R7402" s="5">
        <v>0.17</v>
      </c>
      <c r="S7402" s="5"/>
      <c r="T7402" s="4"/>
      <c r="U7402" s="18"/>
      <c r="V7402" s="4">
        <v>1380000</v>
      </c>
      <c r="W7402" s="4">
        <v>234600.00000000003</v>
      </c>
      <c r="X7402" s="4">
        <v>0</v>
      </c>
      <c r="Y7402" s="4">
        <v>234600.00000000003</v>
      </c>
      <c r="Z7402" s="4">
        <v>1145400</v>
      </c>
      <c r="AA7402" s="4" t="s">
        <v>31</v>
      </c>
      <c r="AB7402" s="4" t="s">
        <v>31</v>
      </c>
      <c r="AC7402" s="4">
        <v>1380000</v>
      </c>
      <c r="AD7402" s="4" t="s">
        <v>31</v>
      </c>
      <c r="AE7402" s="4"/>
    </row>
    <row r="7403" spans="1:31" ht="12.75" x14ac:dyDescent="0.25">
      <c r="A7403" s="22" t="str">
        <f>IF(nota[[#This Row],[FAKTUR]]="","",ROW())</f>
        <v/>
      </c>
      <c r="B7403" s="22">
        <f>IF(nota[[#This Row],[NAMA BARANG]]="","",IF(nota[[#This Row],[ID]]="",B7402,nota[[#This Row],[ID]]))</f>
        <v>7396</v>
      </c>
      <c r="C7403" s="22" t="str">
        <f>IF(nota[[#This Row],[ID]]="",C7402,nota[[#This Row],[SUPPLIER]])</f>
        <v>KENKO SINAR INDONESIA</v>
      </c>
      <c r="K7403" s="1" t="s">
        <v>99</v>
      </c>
      <c r="L7403" s="3">
        <v>3</v>
      </c>
      <c r="M7403" s="4"/>
      <c r="O7403" s="4"/>
      <c r="P7403" s="4">
        <v>900000</v>
      </c>
      <c r="Q7403" s="1" t="s">
        <v>3746</v>
      </c>
      <c r="R7403" s="5">
        <v>0.17</v>
      </c>
      <c r="S7403" s="5"/>
      <c r="T7403" s="4"/>
      <c r="U7403" s="18"/>
      <c r="V7403" s="4">
        <v>2700000</v>
      </c>
      <c r="W7403" s="4">
        <v>459000.00000000006</v>
      </c>
      <c r="X7403" s="4">
        <v>0</v>
      </c>
      <c r="Y7403" s="4">
        <v>459000.00000000006</v>
      </c>
      <c r="Z7403" s="4">
        <v>2241000</v>
      </c>
      <c r="AA7403" s="4" t="s">
        <v>31</v>
      </c>
      <c r="AB7403" s="4" t="s">
        <v>31</v>
      </c>
      <c r="AC7403" s="4">
        <v>900000</v>
      </c>
      <c r="AD7403" s="4" t="s">
        <v>31</v>
      </c>
      <c r="AE7403" s="4"/>
    </row>
    <row r="7404" spans="1:31" ht="12.75" x14ac:dyDescent="0.25">
      <c r="A7404" s="22" t="str">
        <f>IF(nota[[#This Row],[FAKTUR]]="","",ROW())</f>
        <v/>
      </c>
      <c r="B7404" s="22">
        <f>IF(nota[[#This Row],[NAMA BARANG]]="","",IF(nota[[#This Row],[ID]]="",B7403,nota[[#This Row],[ID]]))</f>
        <v>7396</v>
      </c>
      <c r="C7404" s="22" t="str">
        <f>IF(nota[[#This Row],[ID]]="",C7403,nota[[#This Row],[SUPPLIER]])</f>
        <v>KENKO SINAR INDONESIA</v>
      </c>
      <c r="K7404" s="1" t="s">
        <v>5781</v>
      </c>
      <c r="L7404" s="3">
        <v>2</v>
      </c>
      <c r="M7404" s="4"/>
      <c r="O7404" s="4"/>
      <c r="P7404" s="4">
        <v>1020000</v>
      </c>
      <c r="Q7404" s="1" t="s">
        <v>2301</v>
      </c>
      <c r="R7404" s="5">
        <v>0.17</v>
      </c>
      <c r="S7404" s="5"/>
      <c r="T7404" s="4"/>
      <c r="U7404" s="18"/>
      <c r="V7404" s="4">
        <v>2040000</v>
      </c>
      <c r="W7404" s="4">
        <v>346800</v>
      </c>
      <c r="X7404" s="4">
        <v>0</v>
      </c>
      <c r="Y7404" s="4">
        <v>346800</v>
      </c>
      <c r="Z7404" s="4">
        <v>1693200</v>
      </c>
      <c r="AA7404" s="4" t="s">
        <v>31</v>
      </c>
      <c r="AB7404" s="4" t="s">
        <v>31</v>
      </c>
      <c r="AC7404" s="4">
        <v>1020000</v>
      </c>
      <c r="AD7404" s="4" t="s">
        <v>31</v>
      </c>
      <c r="AE7404" s="4"/>
    </row>
    <row r="7405" spans="1:31" ht="12.75" x14ac:dyDescent="0.25">
      <c r="A7405" s="22" t="str">
        <f>IF(nota[[#This Row],[FAKTUR]]="","",ROW())</f>
        <v/>
      </c>
      <c r="B7405" s="22">
        <f>IF(nota[[#This Row],[NAMA BARANG]]="","",IF(nota[[#This Row],[ID]]="",B7404,nota[[#This Row],[ID]]))</f>
        <v>7396</v>
      </c>
      <c r="C7405" s="22" t="str">
        <f>IF(nota[[#This Row],[ID]]="",C7404,nota[[#This Row],[SUPPLIER]])</f>
        <v>KENKO SINAR INDONESIA</v>
      </c>
      <c r="K7405" s="1" t="s">
        <v>346</v>
      </c>
      <c r="L7405" s="3">
        <v>1</v>
      </c>
      <c r="M7405" s="4"/>
      <c r="O7405" s="4"/>
      <c r="P7405" s="4">
        <v>2764800</v>
      </c>
      <c r="Q7405" s="1" t="s">
        <v>3830</v>
      </c>
      <c r="R7405" s="5">
        <v>0.17</v>
      </c>
      <c r="S7405" s="5"/>
      <c r="T7405" s="4"/>
      <c r="U7405" s="18"/>
      <c r="V7405" s="4">
        <v>2764800</v>
      </c>
      <c r="W7405" s="4">
        <v>470016.00000000006</v>
      </c>
      <c r="X7405" s="4">
        <v>0</v>
      </c>
      <c r="Y7405" s="4">
        <v>470016.00000000006</v>
      </c>
      <c r="Z7405" s="4">
        <v>2294784</v>
      </c>
      <c r="AA7405" s="4" t="s">
        <v>31</v>
      </c>
      <c r="AB7405" s="4" t="s">
        <v>31</v>
      </c>
      <c r="AC7405" s="4">
        <v>2764800</v>
      </c>
      <c r="AD7405" s="4" t="s">
        <v>31</v>
      </c>
      <c r="AE7405" s="4"/>
    </row>
    <row r="7406" spans="1:31" ht="12.75" x14ac:dyDescent="0.25">
      <c r="A7406" s="22" t="str">
        <f>IF(nota[[#This Row],[FAKTUR]]="","",ROW())</f>
        <v/>
      </c>
      <c r="B7406" s="22">
        <f>IF(nota[[#This Row],[NAMA BARANG]]="","",IF(nota[[#This Row],[ID]]="",B7405,nota[[#This Row],[ID]]))</f>
        <v>7396</v>
      </c>
      <c r="C7406" s="22" t="str">
        <f>IF(nota[[#This Row],[ID]]="",C7405,nota[[#This Row],[SUPPLIER]])</f>
        <v>KENKO SINAR INDONESIA</v>
      </c>
      <c r="K7406" s="1" t="s">
        <v>5590</v>
      </c>
      <c r="L7406" s="3">
        <v>2</v>
      </c>
      <c r="M7406" s="4"/>
      <c r="O7406" s="4"/>
      <c r="P7406" s="4">
        <v>1188000</v>
      </c>
      <c r="Q7406" s="1" t="s">
        <v>3893</v>
      </c>
      <c r="R7406" s="5">
        <v>0.17</v>
      </c>
      <c r="S7406" s="5"/>
      <c r="T7406" s="4"/>
      <c r="U7406" s="18"/>
      <c r="V7406" s="4">
        <v>2376000</v>
      </c>
      <c r="W7406" s="4">
        <v>403920</v>
      </c>
      <c r="X7406" s="4">
        <v>0</v>
      </c>
      <c r="Y7406" s="4">
        <v>403920</v>
      </c>
      <c r="Z7406" s="4">
        <v>1972080</v>
      </c>
      <c r="AA7406" s="4">
        <v>8867268</v>
      </c>
      <c r="AB7406" s="4">
        <v>43293132</v>
      </c>
      <c r="AC7406" s="4">
        <v>1188000</v>
      </c>
      <c r="AD7406" s="4" t="s">
        <v>31</v>
      </c>
      <c r="AE7406" s="4"/>
    </row>
    <row r="7407" spans="1:31" ht="12.75" x14ac:dyDescent="0.25">
      <c r="A7407" s="22" t="str">
        <f>IF(nota[[#This Row],[FAKTUR]]="","",ROW())</f>
        <v/>
      </c>
      <c r="B7407" s="22" t="str">
        <f>IF(nota[[#This Row],[NAMA BARANG]]="","",IF(nota[[#This Row],[ID]]="",B7406,nota[[#This Row],[ID]]))</f>
        <v/>
      </c>
      <c r="C7407" s="22" t="str">
        <f>IF(nota[[#This Row],[ID]]="",C7406,nota[[#This Row],[SUPPLIER]])</f>
        <v>KENKO SINAR INDONESIA</v>
      </c>
      <c r="M7407" s="4"/>
      <c r="O7407" s="4"/>
      <c r="P7407" s="4"/>
      <c r="R7407" s="5"/>
      <c r="S7407" s="5"/>
      <c r="T7407" s="4"/>
      <c r="U7407" s="18"/>
      <c r="V7407" s="4" t="s">
        <v>31</v>
      </c>
      <c r="W7407" s="4" t="s">
        <v>31</v>
      </c>
      <c r="X7407" s="4" t="s">
        <v>31</v>
      </c>
      <c r="Y7407" s="4" t="s">
        <v>31</v>
      </c>
      <c r="Z7407" s="4" t="s">
        <v>31</v>
      </c>
      <c r="AA7407" s="4" t="s">
        <v>31</v>
      </c>
      <c r="AB7407" s="4" t="s">
        <v>31</v>
      </c>
      <c r="AC7407" s="4" t="s">
        <v>31</v>
      </c>
      <c r="AD7407" s="4" t="s">
        <v>31</v>
      </c>
      <c r="AE7407" s="4"/>
    </row>
    <row r="7408" spans="1:31" ht="12.75" x14ac:dyDescent="0.25">
      <c r="A7408" s="22">
        <f>IF(nota[[#This Row],[FAKTUR]]="","",ROW())</f>
        <v>7408</v>
      </c>
      <c r="B7408" s="22">
        <f>IF(nota[[#This Row],[NAMA BARANG]]="","",IF(nota[[#This Row],[ID]]="",B7407,nota[[#This Row],[ID]]))</f>
        <v>7408</v>
      </c>
      <c r="C7408" s="22" t="str">
        <f>IF(nota[[#This Row],[ID]]="",C7407,nota[[#This Row],[SUPPLIER]])</f>
        <v>KENKO SINAR INDONESIA</v>
      </c>
      <c r="E7408" s="1" t="s">
        <v>57</v>
      </c>
      <c r="F7408" s="1" t="s">
        <v>58</v>
      </c>
      <c r="G7408" s="1" t="s">
        <v>5782</v>
      </c>
      <c r="H7408" s="1" t="s">
        <v>5783</v>
      </c>
      <c r="I7408" s="2">
        <v>44873</v>
      </c>
      <c r="K7408" s="1" t="s">
        <v>462</v>
      </c>
      <c r="L7408" s="3">
        <v>2</v>
      </c>
      <c r="M7408" s="4"/>
      <c r="O7408" s="4"/>
      <c r="P7408" s="4">
        <v>804000</v>
      </c>
      <c r="Q7408" s="1" t="s">
        <v>3836</v>
      </c>
      <c r="R7408" s="5">
        <v>0.17</v>
      </c>
      <c r="S7408" s="5"/>
      <c r="T7408" s="4"/>
      <c r="U7408" s="18"/>
      <c r="V7408" s="4">
        <v>1608000</v>
      </c>
      <c r="W7408" s="4">
        <v>273360</v>
      </c>
      <c r="X7408" s="4">
        <v>0</v>
      </c>
      <c r="Y7408" s="4">
        <v>273360</v>
      </c>
      <c r="Z7408" s="4">
        <v>1334640</v>
      </c>
      <c r="AA7408" s="4" t="s">
        <v>31</v>
      </c>
      <c r="AB7408" s="4" t="s">
        <v>31</v>
      </c>
      <c r="AC7408" s="4">
        <v>804000</v>
      </c>
      <c r="AD7408" s="4" t="s">
        <v>31</v>
      </c>
      <c r="AE7408" s="4"/>
    </row>
    <row r="7409" spans="1:31" ht="12.75" x14ac:dyDescent="0.25">
      <c r="A7409" s="22" t="str">
        <f>IF(nota[[#This Row],[FAKTUR]]="","",ROW())</f>
        <v/>
      </c>
      <c r="B7409" s="22">
        <f>IF(nota[[#This Row],[NAMA BARANG]]="","",IF(nota[[#This Row],[ID]]="",B7408,nota[[#This Row],[ID]]))</f>
        <v>7408</v>
      </c>
      <c r="C7409" s="22" t="str">
        <f>IF(nota[[#This Row],[ID]]="",C7408,nota[[#This Row],[SUPPLIER]])</f>
        <v>KENKO SINAR INDONESIA</v>
      </c>
      <c r="K7409" s="1" t="s">
        <v>5732</v>
      </c>
      <c r="L7409" s="3">
        <v>1</v>
      </c>
      <c r="M7409" s="4"/>
      <c r="O7409" s="4"/>
      <c r="P7409" s="4">
        <v>1310400</v>
      </c>
      <c r="Q7409" s="1" t="s">
        <v>3929</v>
      </c>
      <c r="R7409" s="5">
        <v>0.17</v>
      </c>
      <c r="S7409" s="5"/>
      <c r="T7409" s="4"/>
      <c r="U7409" s="18"/>
      <c r="V7409" s="4">
        <v>1310400</v>
      </c>
      <c r="W7409" s="4">
        <v>222768.00000000003</v>
      </c>
      <c r="X7409" s="4">
        <v>0</v>
      </c>
      <c r="Y7409" s="4">
        <v>222768.00000000003</v>
      </c>
      <c r="Z7409" s="4">
        <v>1087632</v>
      </c>
      <c r="AA7409" s="4" t="s">
        <v>31</v>
      </c>
      <c r="AB7409" s="4" t="s">
        <v>31</v>
      </c>
      <c r="AC7409" s="4">
        <v>1310400</v>
      </c>
      <c r="AD7409" s="4" t="s">
        <v>31</v>
      </c>
      <c r="AE7409" s="4"/>
    </row>
    <row r="7410" spans="1:31" ht="12.75" x14ac:dyDescent="0.25">
      <c r="A7410" s="22" t="str">
        <f>IF(nota[[#This Row],[FAKTUR]]="","",ROW())</f>
        <v/>
      </c>
      <c r="B7410" s="22">
        <f>IF(nota[[#This Row],[NAMA BARANG]]="","",IF(nota[[#This Row],[ID]]="",B7409,nota[[#This Row],[ID]]))</f>
        <v>7408</v>
      </c>
      <c r="C7410" s="22" t="str">
        <f>IF(nota[[#This Row],[ID]]="",C7409,nota[[#This Row],[SUPPLIER]])</f>
        <v>KENKO SINAR INDONESIA</v>
      </c>
      <c r="K7410" s="1" t="s">
        <v>1686</v>
      </c>
      <c r="L7410" s="3">
        <v>1</v>
      </c>
      <c r="M7410" s="4"/>
      <c r="O7410" s="4"/>
      <c r="P7410" s="4">
        <v>2952000</v>
      </c>
      <c r="Q7410" s="1" t="s">
        <v>3836</v>
      </c>
      <c r="R7410" s="5">
        <v>0.17</v>
      </c>
      <c r="S7410" s="5"/>
      <c r="T7410" s="4"/>
      <c r="U7410" s="18"/>
      <c r="V7410" s="4">
        <v>2952000</v>
      </c>
      <c r="W7410" s="4">
        <v>501840.00000000006</v>
      </c>
      <c r="X7410" s="4">
        <v>0</v>
      </c>
      <c r="Y7410" s="4">
        <v>501840.00000000006</v>
      </c>
      <c r="Z7410" s="4">
        <v>2450160</v>
      </c>
      <c r="AA7410" s="4">
        <v>997968</v>
      </c>
      <c r="AB7410" s="4">
        <v>4872432</v>
      </c>
      <c r="AC7410" s="4">
        <v>2952000</v>
      </c>
      <c r="AD7410" s="4" t="s">
        <v>31</v>
      </c>
      <c r="AE7410" s="4"/>
    </row>
    <row r="7411" spans="1:31" ht="12.75" x14ac:dyDescent="0.25">
      <c r="A7411" s="22" t="str">
        <f>IF(nota[[#This Row],[FAKTUR]]="","",ROW())</f>
        <v/>
      </c>
      <c r="B7411" s="22" t="str">
        <f>IF(nota[[#This Row],[NAMA BARANG]]="","",IF(nota[[#This Row],[ID]]="",B7410,nota[[#This Row],[ID]]))</f>
        <v/>
      </c>
      <c r="C7411" s="22" t="str">
        <f>IF(nota[[#This Row],[ID]]="",C7410,nota[[#This Row],[SUPPLIER]])</f>
        <v>KENKO SINAR INDONESIA</v>
      </c>
      <c r="M7411" s="4"/>
      <c r="O7411" s="4"/>
      <c r="P7411" s="4"/>
      <c r="R7411" s="5"/>
      <c r="S7411" s="5"/>
      <c r="T7411" s="4"/>
      <c r="U7411" s="18"/>
      <c r="V7411" s="4" t="s">
        <v>31</v>
      </c>
      <c r="W7411" s="4" t="s">
        <v>31</v>
      </c>
      <c r="X7411" s="4" t="s">
        <v>31</v>
      </c>
      <c r="Y7411" s="4" t="s">
        <v>31</v>
      </c>
      <c r="Z7411" s="4" t="s">
        <v>31</v>
      </c>
      <c r="AA7411" s="4" t="s">
        <v>31</v>
      </c>
      <c r="AB7411" s="4" t="s">
        <v>31</v>
      </c>
      <c r="AC7411" s="4" t="s">
        <v>31</v>
      </c>
      <c r="AD7411" s="4" t="s">
        <v>31</v>
      </c>
      <c r="AE7411" s="4"/>
    </row>
    <row r="7412" spans="1:31" ht="12.75" x14ac:dyDescent="0.25">
      <c r="A7412" s="22">
        <f>IF(nota[[#This Row],[FAKTUR]]="","",ROW())</f>
        <v>7412</v>
      </c>
      <c r="B7412" s="22">
        <f>IF(nota[[#This Row],[NAMA BARANG]]="","",IF(nota[[#This Row],[ID]]="",B7411,nota[[#This Row],[ID]]))</f>
        <v>7412</v>
      </c>
      <c r="C7412" s="22" t="str">
        <f>IF(nota[[#This Row],[ID]]="",C7411,nota[[#This Row],[SUPPLIER]])</f>
        <v>KENKO SINAR INDONESIA</v>
      </c>
      <c r="E7412" s="1" t="s">
        <v>57</v>
      </c>
      <c r="F7412" s="1" t="s">
        <v>58</v>
      </c>
      <c r="G7412" s="1" t="s">
        <v>5784</v>
      </c>
      <c r="H7412" s="1" t="s">
        <v>5785</v>
      </c>
      <c r="I7412" s="2">
        <v>44874</v>
      </c>
      <c r="K7412" s="1" t="s">
        <v>450</v>
      </c>
      <c r="L7412" s="3">
        <v>1</v>
      </c>
      <c r="M7412" s="4"/>
      <c r="O7412" s="4"/>
      <c r="P7412" s="4">
        <v>801600</v>
      </c>
      <c r="Q7412" s="1" t="s">
        <v>3584</v>
      </c>
      <c r="R7412" s="5">
        <v>0.17</v>
      </c>
      <c r="S7412" s="5"/>
      <c r="T7412" s="4"/>
      <c r="U7412" s="18"/>
      <c r="V7412" s="4">
        <v>801600</v>
      </c>
      <c r="W7412" s="4">
        <v>136272</v>
      </c>
      <c r="X7412" s="4">
        <v>0</v>
      </c>
      <c r="Y7412" s="4">
        <v>136272</v>
      </c>
      <c r="Z7412" s="4">
        <v>665328</v>
      </c>
      <c r="AA7412" s="4" t="s">
        <v>31</v>
      </c>
      <c r="AB7412" s="4" t="s">
        <v>31</v>
      </c>
      <c r="AC7412" s="4">
        <v>801600</v>
      </c>
      <c r="AD7412" s="4" t="s">
        <v>31</v>
      </c>
      <c r="AE7412" s="4"/>
    </row>
    <row r="7413" spans="1:31" ht="12.75" x14ac:dyDescent="0.25">
      <c r="A7413" s="22" t="str">
        <f>IF(nota[[#This Row],[FAKTUR]]="","",ROW())</f>
        <v/>
      </c>
      <c r="B7413" s="22">
        <f>IF(nota[[#This Row],[NAMA BARANG]]="","",IF(nota[[#This Row],[ID]]="",B7412,nota[[#This Row],[ID]]))</f>
        <v>7412</v>
      </c>
      <c r="C7413" s="22" t="str">
        <f>IF(nota[[#This Row],[ID]]="",C7412,nota[[#This Row],[SUPPLIER]])</f>
        <v>KENKO SINAR INDONESIA</v>
      </c>
      <c r="K7413" s="1" t="s">
        <v>5590</v>
      </c>
      <c r="L7413" s="3">
        <v>1</v>
      </c>
      <c r="M7413" s="4"/>
      <c r="O7413" s="4"/>
      <c r="P7413" s="4">
        <v>1188000</v>
      </c>
      <c r="Q7413" s="1" t="s">
        <v>3893</v>
      </c>
      <c r="R7413" s="5">
        <v>0.17</v>
      </c>
      <c r="S7413" s="5"/>
      <c r="T7413" s="4"/>
      <c r="U7413" s="18"/>
      <c r="V7413" s="4">
        <v>1188000</v>
      </c>
      <c r="W7413" s="4">
        <v>201960</v>
      </c>
      <c r="X7413" s="4">
        <v>0</v>
      </c>
      <c r="Y7413" s="4">
        <v>201960</v>
      </c>
      <c r="Z7413" s="4">
        <v>986040</v>
      </c>
      <c r="AA7413" s="4" t="s">
        <v>31</v>
      </c>
      <c r="AB7413" s="4" t="s">
        <v>31</v>
      </c>
      <c r="AC7413" s="4">
        <v>1188000</v>
      </c>
      <c r="AD7413" s="4" t="s">
        <v>31</v>
      </c>
      <c r="AE7413" s="4"/>
    </row>
    <row r="7414" spans="1:31" ht="12.75" x14ac:dyDescent="0.25">
      <c r="A7414" s="22" t="str">
        <f>IF(nota[[#This Row],[FAKTUR]]="","",ROW())</f>
        <v/>
      </c>
      <c r="B7414" s="22">
        <f>IF(nota[[#This Row],[NAMA BARANG]]="","",IF(nota[[#This Row],[ID]]="",B7413,nota[[#This Row],[ID]]))</f>
        <v>7412</v>
      </c>
      <c r="C7414" s="22" t="str">
        <f>IF(nota[[#This Row],[ID]]="",C7413,nota[[#This Row],[SUPPLIER]])</f>
        <v>KENKO SINAR INDONESIA</v>
      </c>
      <c r="K7414" s="1" t="s">
        <v>93</v>
      </c>
      <c r="L7414" s="3">
        <v>2</v>
      </c>
      <c r="M7414" s="4"/>
      <c r="O7414" s="4"/>
      <c r="P7414" s="4">
        <v>1476000</v>
      </c>
      <c r="Q7414" s="1" t="s">
        <v>3564</v>
      </c>
      <c r="R7414" s="5">
        <v>0.17</v>
      </c>
      <c r="S7414" s="5"/>
      <c r="T7414" s="4"/>
      <c r="U7414" s="18"/>
      <c r="V7414" s="4">
        <v>2952000</v>
      </c>
      <c r="W7414" s="4">
        <v>501840.00000000006</v>
      </c>
      <c r="X7414" s="4">
        <v>0</v>
      </c>
      <c r="Y7414" s="4">
        <v>501840.00000000006</v>
      </c>
      <c r="Z7414" s="4">
        <v>2450160</v>
      </c>
      <c r="AA7414" s="4" t="s">
        <v>31</v>
      </c>
      <c r="AB7414" s="4" t="s">
        <v>31</v>
      </c>
      <c r="AC7414" s="4">
        <v>1476000</v>
      </c>
      <c r="AD7414" s="4" t="s">
        <v>31</v>
      </c>
      <c r="AE7414" s="4"/>
    </row>
    <row r="7415" spans="1:31" ht="12.75" x14ac:dyDescent="0.25">
      <c r="A7415" s="22" t="str">
        <f>IF(nota[[#This Row],[FAKTUR]]="","",ROW())</f>
        <v/>
      </c>
      <c r="B7415" s="22">
        <f>IF(nota[[#This Row],[NAMA BARANG]]="","",IF(nota[[#This Row],[ID]]="",B7414,nota[[#This Row],[ID]]))</f>
        <v>7412</v>
      </c>
      <c r="C7415" s="22" t="str">
        <f>IF(nota[[#This Row],[ID]]="",C7414,nota[[#This Row],[SUPPLIER]])</f>
        <v>KENKO SINAR INDONESIA</v>
      </c>
      <c r="K7415" s="1" t="s">
        <v>634</v>
      </c>
      <c r="L7415" s="3">
        <v>2</v>
      </c>
      <c r="M7415" s="4"/>
      <c r="O7415" s="4"/>
      <c r="P7415" s="4">
        <v>1380000</v>
      </c>
      <c r="Q7415" s="1" t="s">
        <v>3889</v>
      </c>
      <c r="R7415" s="5">
        <v>0.17</v>
      </c>
      <c r="S7415" s="5"/>
      <c r="T7415" s="4"/>
      <c r="U7415" s="18"/>
      <c r="V7415" s="4">
        <v>2760000</v>
      </c>
      <c r="W7415" s="4">
        <v>469200.00000000006</v>
      </c>
      <c r="X7415" s="4">
        <v>0</v>
      </c>
      <c r="Y7415" s="4">
        <v>469200.00000000006</v>
      </c>
      <c r="Z7415" s="4">
        <v>2290800</v>
      </c>
      <c r="AA7415" s="4" t="s">
        <v>31</v>
      </c>
      <c r="AB7415" s="4" t="s">
        <v>31</v>
      </c>
      <c r="AC7415" s="4">
        <v>1380000</v>
      </c>
      <c r="AD7415" s="4" t="s">
        <v>31</v>
      </c>
      <c r="AE7415" s="4"/>
    </row>
    <row r="7416" spans="1:31" ht="12.75" x14ac:dyDescent="0.25">
      <c r="A7416" s="22" t="str">
        <f>IF(nota[[#This Row],[FAKTUR]]="","",ROW())</f>
        <v/>
      </c>
      <c r="B7416" s="22">
        <f>IF(nota[[#This Row],[NAMA BARANG]]="","",IF(nota[[#This Row],[ID]]="",B7415,nota[[#This Row],[ID]]))</f>
        <v>7412</v>
      </c>
      <c r="C7416" s="22" t="str">
        <f>IF(nota[[#This Row],[ID]]="",C7415,nota[[#This Row],[SUPPLIER]])</f>
        <v>KENKO SINAR INDONESIA</v>
      </c>
      <c r="K7416" s="1" t="s">
        <v>96</v>
      </c>
      <c r="L7416" s="3">
        <v>2</v>
      </c>
      <c r="M7416" s="4"/>
      <c r="O7416" s="4"/>
      <c r="P7416" s="4">
        <v>1200000</v>
      </c>
      <c r="Q7416" s="1" t="s">
        <v>3745</v>
      </c>
      <c r="R7416" s="5">
        <v>0.17</v>
      </c>
      <c r="S7416" s="5"/>
      <c r="T7416" s="4"/>
      <c r="U7416" s="18"/>
      <c r="V7416" s="4">
        <v>2400000</v>
      </c>
      <c r="W7416" s="4">
        <v>408000.00000000006</v>
      </c>
      <c r="X7416" s="4">
        <v>0</v>
      </c>
      <c r="Y7416" s="4">
        <v>408000.00000000006</v>
      </c>
      <c r="Z7416" s="4">
        <v>1992000</v>
      </c>
      <c r="AA7416" s="4" t="s">
        <v>31</v>
      </c>
      <c r="AB7416" s="4" t="s">
        <v>31</v>
      </c>
      <c r="AC7416" s="4">
        <v>1200000</v>
      </c>
      <c r="AD7416" s="4" t="s">
        <v>31</v>
      </c>
      <c r="AE7416" s="4"/>
    </row>
    <row r="7417" spans="1:31" ht="12.75" x14ac:dyDescent="0.25">
      <c r="A7417" s="22" t="str">
        <f>IF(nota[[#This Row],[FAKTUR]]="","",ROW())</f>
        <v/>
      </c>
      <c r="B7417" s="22">
        <f>IF(nota[[#This Row],[NAMA BARANG]]="","",IF(nota[[#This Row],[ID]]="",B7416,nota[[#This Row],[ID]]))</f>
        <v>7412</v>
      </c>
      <c r="C7417" s="22" t="str">
        <f>IF(nota[[#This Row],[ID]]="",C7416,nota[[#This Row],[SUPPLIER]])</f>
        <v>KENKO SINAR INDONESIA</v>
      </c>
      <c r="K7417" s="1" t="s">
        <v>5415</v>
      </c>
      <c r="L7417" s="3">
        <v>1</v>
      </c>
      <c r="M7417" s="4"/>
      <c r="O7417" s="4"/>
      <c r="P7417" s="4">
        <v>2376000</v>
      </c>
      <c r="Q7417" s="1" t="s">
        <v>3883</v>
      </c>
      <c r="R7417" s="5">
        <v>0.17</v>
      </c>
      <c r="S7417" s="5"/>
      <c r="T7417" s="4"/>
      <c r="U7417" s="18"/>
      <c r="V7417" s="4">
        <v>2376000</v>
      </c>
      <c r="W7417" s="4">
        <v>403920</v>
      </c>
      <c r="X7417" s="4">
        <v>0</v>
      </c>
      <c r="Y7417" s="4">
        <v>403920</v>
      </c>
      <c r="Z7417" s="4">
        <v>1972080</v>
      </c>
      <c r="AA7417" s="4" t="s">
        <v>31</v>
      </c>
      <c r="AB7417" s="4" t="s">
        <v>31</v>
      </c>
      <c r="AC7417" s="4">
        <v>2376000</v>
      </c>
      <c r="AD7417" s="4" t="s">
        <v>31</v>
      </c>
      <c r="AE7417" s="4"/>
    </row>
    <row r="7418" spans="1:31" ht="12.75" x14ac:dyDescent="0.25">
      <c r="A7418" s="22" t="str">
        <f>IF(nota[[#This Row],[FAKTUR]]="","",ROW())</f>
        <v/>
      </c>
      <c r="B7418" s="22">
        <f>IF(nota[[#This Row],[NAMA BARANG]]="","",IF(nota[[#This Row],[ID]]="",B7417,nota[[#This Row],[ID]]))</f>
        <v>7412</v>
      </c>
      <c r="C7418" s="22" t="str">
        <f>IF(nota[[#This Row],[ID]]="",C7417,nota[[#This Row],[SUPPLIER]])</f>
        <v>KENKO SINAR INDONESIA</v>
      </c>
      <c r="K7418" s="1" t="s">
        <v>1686</v>
      </c>
      <c r="L7418" s="3">
        <v>2</v>
      </c>
      <c r="M7418" s="4"/>
      <c r="O7418" s="4"/>
      <c r="P7418" s="4">
        <v>2952000</v>
      </c>
      <c r="Q7418" s="1" t="s">
        <v>3836</v>
      </c>
      <c r="R7418" s="5">
        <v>0.17</v>
      </c>
      <c r="S7418" s="5"/>
      <c r="T7418" s="4"/>
      <c r="U7418" s="18"/>
      <c r="V7418" s="4">
        <v>5904000</v>
      </c>
      <c r="W7418" s="4">
        <v>1003680.0000000001</v>
      </c>
      <c r="X7418" s="4">
        <v>0</v>
      </c>
      <c r="Y7418" s="4">
        <v>1003680.0000000001</v>
      </c>
      <c r="Z7418" s="4">
        <v>4900320</v>
      </c>
      <c r="AA7418" s="4">
        <v>3124872</v>
      </c>
      <c r="AB7418" s="4">
        <v>15256728</v>
      </c>
      <c r="AC7418" s="4">
        <v>2952000</v>
      </c>
      <c r="AD7418" s="4" t="s">
        <v>31</v>
      </c>
      <c r="AE7418" s="4"/>
    </row>
    <row r="7419" spans="1:31" ht="12.75" x14ac:dyDescent="0.25">
      <c r="A7419" s="22" t="str">
        <f>IF(nota[[#This Row],[FAKTUR]]="","",ROW())</f>
        <v/>
      </c>
      <c r="B7419" s="22" t="str">
        <f>IF(nota[[#This Row],[NAMA BARANG]]="","",IF(nota[[#This Row],[ID]]="",B7418,nota[[#This Row],[ID]]))</f>
        <v/>
      </c>
      <c r="C7419" s="22" t="str">
        <f>IF(nota[[#This Row],[ID]]="",C7418,nota[[#This Row],[SUPPLIER]])</f>
        <v>KENKO SINAR INDONESIA</v>
      </c>
      <c r="M7419" s="4"/>
      <c r="O7419" s="4"/>
      <c r="P7419" s="4"/>
      <c r="R7419" s="5"/>
      <c r="S7419" s="5"/>
      <c r="T7419" s="4"/>
      <c r="U7419" s="18"/>
      <c r="V7419" s="4" t="s">
        <v>31</v>
      </c>
      <c r="W7419" s="4" t="s">
        <v>31</v>
      </c>
      <c r="X7419" s="4" t="s">
        <v>31</v>
      </c>
      <c r="Y7419" s="4" t="s">
        <v>31</v>
      </c>
      <c r="Z7419" s="4" t="s">
        <v>31</v>
      </c>
      <c r="AA7419" s="4" t="s">
        <v>31</v>
      </c>
      <c r="AB7419" s="4" t="s">
        <v>31</v>
      </c>
      <c r="AC7419" s="4" t="s">
        <v>31</v>
      </c>
      <c r="AD7419" s="4" t="s">
        <v>31</v>
      </c>
      <c r="AE7419" s="4"/>
    </row>
    <row r="7420" spans="1:31" ht="12.75" x14ac:dyDescent="0.25">
      <c r="A7420" s="22">
        <f>IF(nota[[#This Row],[FAKTUR]]="","",ROW())</f>
        <v>7420</v>
      </c>
      <c r="B7420" s="22">
        <f>IF(nota[[#This Row],[NAMA BARANG]]="","",IF(nota[[#This Row],[ID]]="",B7419,nota[[#This Row],[ID]]))</f>
        <v>7420</v>
      </c>
      <c r="C7420" s="22" t="str">
        <f>IF(nota[[#This Row],[ID]]="",C7419,nota[[#This Row],[SUPPLIER]])</f>
        <v>ATALI MAKMUR</v>
      </c>
      <c r="E7420" s="1" t="s">
        <v>109</v>
      </c>
      <c r="F7420" s="1" t="s">
        <v>58</v>
      </c>
      <c r="G7420" s="1" t="s">
        <v>5786</v>
      </c>
      <c r="I7420" s="2">
        <v>44872</v>
      </c>
      <c r="K7420" s="1" t="s">
        <v>2210</v>
      </c>
      <c r="L7420" s="3">
        <v>2</v>
      </c>
      <c r="M7420" s="4">
        <v>144</v>
      </c>
      <c r="N7420" s="1" t="s">
        <v>2004</v>
      </c>
      <c r="O7420" s="4">
        <v>16800</v>
      </c>
      <c r="P7420" s="4"/>
      <c r="Q7420" s="1" t="s">
        <v>3576</v>
      </c>
      <c r="R7420" s="5">
        <v>0.125</v>
      </c>
      <c r="S7420" s="5">
        <v>0.05</v>
      </c>
      <c r="T7420" s="4"/>
      <c r="U7420" s="18"/>
      <c r="V7420" s="4">
        <v>2419200</v>
      </c>
      <c r="W7420" s="4">
        <v>302400</v>
      </c>
      <c r="X7420" s="4">
        <v>105840</v>
      </c>
      <c r="Y7420" s="4">
        <v>408240</v>
      </c>
      <c r="Z7420" s="4">
        <v>2010960</v>
      </c>
      <c r="AA7420" s="4" t="s">
        <v>31</v>
      </c>
      <c r="AB7420" s="4" t="s">
        <v>31</v>
      </c>
      <c r="AC7420" s="4">
        <v>1209600</v>
      </c>
      <c r="AD7420" s="4">
        <v>2419200</v>
      </c>
      <c r="AE7420" s="4"/>
    </row>
    <row r="7421" spans="1:31" ht="12.75" x14ac:dyDescent="0.25">
      <c r="A7421" s="22" t="str">
        <f>IF(nota[[#This Row],[FAKTUR]]="","",ROW())</f>
        <v/>
      </c>
      <c r="B7421" s="22">
        <f>IF(nota[[#This Row],[NAMA BARANG]]="","",IF(nota[[#This Row],[ID]]="",B7420,nota[[#This Row],[ID]]))</f>
        <v>7420</v>
      </c>
      <c r="C7421" s="22" t="str">
        <f>IF(nota[[#This Row],[ID]]="",C7420,nota[[#This Row],[SUPPLIER]])</f>
        <v>ATALI MAKMUR</v>
      </c>
      <c r="K7421" s="1" t="s">
        <v>2212</v>
      </c>
      <c r="L7421" s="3">
        <v>1</v>
      </c>
      <c r="M7421" s="4">
        <v>288</v>
      </c>
      <c r="N7421" s="1" t="s">
        <v>2004</v>
      </c>
      <c r="O7421" s="4">
        <v>5400</v>
      </c>
      <c r="P7421" s="4"/>
      <c r="Q7421" s="1" t="s">
        <v>3935</v>
      </c>
      <c r="R7421" s="5">
        <v>0.125</v>
      </c>
      <c r="S7421" s="5">
        <v>0.05</v>
      </c>
      <c r="T7421" s="4"/>
      <c r="U7421" s="18"/>
      <c r="V7421" s="4">
        <v>1555200</v>
      </c>
      <c r="W7421" s="4">
        <v>194400</v>
      </c>
      <c r="X7421" s="4">
        <v>68040</v>
      </c>
      <c r="Y7421" s="4">
        <v>262440</v>
      </c>
      <c r="Z7421" s="4">
        <v>1292760</v>
      </c>
      <c r="AA7421" s="4" t="s">
        <v>31</v>
      </c>
      <c r="AB7421" s="4" t="s">
        <v>31</v>
      </c>
      <c r="AC7421" s="4">
        <v>1555200</v>
      </c>
      <c r="AD7421" s="4">
        <v>1555200</v>
      </c>
      <c r="AE7421" s="4"/>
    </row>
    <row r="7422" spans="1:31" ht="12.75" x14ac:dyDescent="0.25">
      <c r="A7422" s="22" t="str">
        <f>IF(nota[[#This Row],[FAKTUR]]="","",ROW())</f>
        <v/>
      </c>
      <c r="B7422" s="22">
        <f>IF(nota[[#This Row],[NAMA BARANG]]="","",IF(nota[[#This Row],[ID]]="",B7421,nota[[#This Row],[ID]]))</f>
        <v>7420</v>
      </c>
      <c r="C7422" s="22" t="str">
        <f>IF(nota[[#This Row],[ID]]="",C7421,nota[[#This Row],[SUPPLIER]])</f>
        <v>ATALI MAKMUR</v>
      </c>
      <c r="K7422" s="1" t="s">
        <v>4963</v>
      </c>
      <c r="L7422" s="3">
        <v>1</v>
      </c>
      <c r="M7422" s="4">
        <v>144</v>
      </c>
      <c r="N7422" s="1" t="s">
        <v>2004</v>
      </c>
      <c r="O7422" s="4">
        <v>10600</v>
      </c>
      <c r="P7422" s="4"/>
      <c r="Q7422" s="1" t="s">
        <v>3566</v>
      </c>
      <c r="R7422" s="5">
        <v>0.125</v>
      </c>
      <c r="S7422" s="5">
        <v>0.05</v>
      </c>
      <c r="T7422" s="4"/>
      <c r="U7422" s="18"/>
      <c r="V7422" s="4">
        <v>1526400</v>
      </c>
      <c r="W7422" s="4">
        <v>190800</v>
      </c>
      <c r="X7422" s="4">
        <v>66780</v>
      </c>
      <c r="Y7422" s="4">
        <v>257580</v>
      </c>
      <c r="Z7422" s="4">
        <v>1268820</v>
      </c>
      <c r="AA7422" s="4" t="s">
        <v>31</v>
      </c>
      <c r="AB7422" s="4" t="s">
        <v>31</v>
      </c>
      <c r="AC7422" s="4">
        <v>1526400</v>
      </c>
      <c r="AD7422" s="4">
        <v>1526400</v>
      </c>
      <c r="AE7422" s="4"/>
    </row>
    <row r="7423" spans="1:31" ht="12.75" x14ac:dyDescent="0.25">
      <c r="A7423" s="22" t="str">
        <f>IF(nota[[#This Row],[FAKTUR]]="","",ROW())</f>
        <v/>
      </c>
      <c r="B7423" s="22">
        <f>IF(nota[[#This Row],[NAMA BARANG]]="","",IF(nota[[#This Row],[ID]]="",B7422,nota[[#This Row],[ID]]))</f>
        <v>7420</v>
      </c>
      <c r="C7423" s="22" t="str">
        <f>IF(nota[[#This Row],[ID]]="",C7422,nota[[#This Row],[SUPPLIER]])</f>
        <v>ATALI MAKMUR</v>
      </c>
      <c r="K7423" s="1" t="s">
        <v>787</v>
      </c>
      <c r="L7423" s="3">
        <v>3</v>
      </c>
      <c r="M7423" s="4">
        <v>144</v>
      </c>
      <c r="N7423" s="1" t="s">
        <v>2004</v>
      </c>
      <c r="O7423" s="4">
        <v>29600</v>
      </c>
      <c r="P7423" s="4"/>
      <c r="Q7423" s="1" t="s">
        <v>3569</v>
      </c>
      <c r="R7423" s="5">
        <v>0.125</v>
      </c>
      <c r="S7423" s="5">
        <v>0.05</v>
      </c>
      <c r="T7423" s="4"/>
      <c r="U7423" s="18"/>
      <c r="V7423" s="4">
        <v>4262400</v>
      </c>
      <c r="W7423" s="4">
        <v>532800</v>
      </c>
      <c r="X7423" s="4">
        <v>186480</v>
      </c>
      <c r="Y7423" s="4">
        <v>719280</v>
      </c>
      <c r="Z7423" s="4">
        <v>3543120</v>
      </c>
      <c r="AA7423" s="4" t="s">
        <v>31</v>
      </c>
      <c r="AB7423" s="4" t="s">
        <v>31</v>
      </c>
      <c r="AC7423" s="4">
        <v>1420800</v>
      </c>
      <c r="AD7423" s="4">
        <v>4262400</v>
      </c>
      <c r="AE7423" s="4"/>
    </row>
    <row r="7424" spans="1:31" ht="12.75" x14ac:dyDescent="0.25">
      <c r="A7424" s="22" t="str">
        <f>IF(nota[[#This Row],[FAKTUR]]="","",ROW())</f>
        <v/>
      </c>
      <c r="B7424" s="22">
        <f>IF(nota[[#This Row],[NAMA BARANG]]="","",IF(nota[[#This Row],[ID]]="",B7423,nota[[#This Row],[ID]]))</f>
        <v>7420</v>
      </c>
      <c r="C7424" s="22" t="str">
        <f>IF(nota[[#This Row],[ID]]="",C7423,nota[[#This Row],[SUPPLIER]])</f>
        <v>ATALI MAKMUR</v>
      </c>
      <c r="K7424" s="1" t="s">
        <v>410</v>
      </c>
      <c r="L7424" s="3">
        <v>1</v>
      </c>
      <c r="M7424" s="4">
        <v>1000</v>
      </c>
      <c r="N7424" s="1" t="s">
        <v>3126</v>
      </c>
      <c r="O7424" s="4">
        <v>2050</v>
      </c>
      <c r="P7424" s="4"/>
      <c r="Q7424" s="1" t="s">
        <v>3939</v>
      </c>
      <c r="R7424" s="5">
        <v>0.125</v>
      </c>
      <c r="S7424" s="5">
        <v>0.05</v>
      </c>
      <c r="T7424" s="4"/>
      <c r="U7424" s="18"/>
      <c r="V7424" s="4">
        <v>2050000</v>
      </c>
      <c r="W7424" s="4">
        <v>256250</v>
      </c>
      <c r="X7424" s="4">
        <v>89687.5</v>
      </c>
      <c r="Y7424" s="4">
        <v>345937.5</v>
      </c>
      <c r="Z7424" s="4">
        <v>1704062.5</v>
      </c>
      <c r="AA7424" s="4" t="s">
        <v>31</v>
      </c>
      <c r="AB7424" s="4" t="s">
        <v>31</v>
      </c>
      <c r="AC7424" s="4">
        <v>2050000</v>
      </c>
      <c r="AD7424" s="4">
        <v>2050000</v>
      </c>
      <c r="AE7424" s="4"/>
    </row>
    <row r="7425" spans="1:31" ht="12.75" x14ac:dyDescent="0.25">
      <c r="A7425" s="22" t="str">
        <f>IF(nota[[#This Row],[FAKTUR]]="","",ROW())</f>
        <v/>
      </c>
      <c r="B7425" s="22">
        <f>IF(nota[[#This Row],[NAMA BARANG]]="","",IF(nota[[#This Row],[ID]]="",B7424,nota[[#This Row],[ID]]))</f>
        <v>7420</v>
      </c>
      <c r="C7425" s="22" t="str">
        <f>IF(nota[[#This Row],[ID]]="",C7424,nota[[#This Row],[SUPPLIER]])</f>
        <v>ATALI MAKMUR</v>
      </c>
      <c r="K7425" s="1" t="s">
        <v>5787</v>
      </c>
      <c r="L7425" s="3">
        <v>1</v>
      </c>
      <c r="M7425" s="4">
        <v>20</v>
      </c>
      <c r="N7425" s="1" t="s">
        <v>511</v>
      </c>
      <c r="O7425" s="4">
        <v>124000</v>
      </c>
      <c r="P7425" s="4"/>
      <c r="Q7425" s="1" t="s">
        <v>3938</v>
      </c>
      <c r="R7425" s="5">
        <v>0.125</v>
      </c>
      <c r="S7425" s="5">
        <v>0.05</v>
      </c>
      <c r="T7425" s="4"/>
      <c r="U7425" s="18"/>
      <c r="V7425" s="4">
        <v>2480000</v>
      </c>
      <c r="W7425" s="4">
        <v>310000</v>
      </c>
      <c r="X7425" s="4">
        <v>108500</v>
      </c>
      <c r="Y7425" s="4">
        <v>418500</v>
      </c>
      <c r="Z7425" s="4">
        <v>2061500</v>
      </c>
      <c r="AA7425" s="4">
        <v>2411977.5</v>
      </c>
      <c r="AB7425" s="4">
        <v>11881222.5</v>
      </c>
      <c r="AC7425" s="4">
        <v>2480000</v>
      </c>
      <c r="AD7425" s="4">
        <v>2480000</v>
      </c>
      <c r="AE7425" s="4"/>
    </row>
    <row r="7426" spans="1:31" ht="12.75" x14ac:dyDescent="0.25">
      <c r="A7426" s="22" t="str">
        <f>IF(nota[[#This Row],[FAKTUR]]="","",ROW())</f>
        <v/>
      </c>
      <c r="B7426" s="22" t="str">
        <f>IF(nota[[#This Row],[NAMA BARANG]]="","",IF(nota[[#This Row],[ID]]="",B7425,nota[[#This Row],[ID]]))</f>
        <v/>
      </c>
      <c r="C7426" s="22" t="str">
        <f>IF(nota[[#This Row],[ID]]="",C7425,nota[[#This Row],[SUPPLIER]])</f>
        <v>ATALI MAKMUR</v>
      </c>
      <c r="M7426" s="4"/>
      <c r="O7426" s="4"/>
      <c r="P7426" s="4"/>
      <c r="R7426" s="5"/>
      <c r="S7426" s="5"/>
      <c r="T7426" s="4"/>
      <c r="U7426" s="18"/>
      <c r="V7426" s="4" t="s">
        <v>31</v>
      </c>
      <c r="W7426" s="4" t="s">
        <v>31</v>
      </c>
      <c r="X7426" s="4" t="s">
        <v>31</v>
      </c>
      <c r="Y7426" s="4" t="s">
        <v>31</v>
      </c>
      <c r="Z7426" s="4" t="s">
        <v>31</v>
      </c>
      <c r="AA7426" s="4" t="s">
        <v>31</v>
      </c>
      <c r="AB7426" s="4" t="s">
        <v>31</v>
      </c>
      <c r="AC7426" s="4" t="s">
        <v>31</v>
      </c>
      <c r="AD7426" s="4" t="s">
        <v>31</v>
      </c>
      <c r="AE7426" s="4"/>
    </row>
    <row r="7427" spans="1:31" ht="12.75" x14ac:dyDescent="0.25">
      <c r="A7427" s="22">
        <f>IF(nota[[#This Row],[FAKTUR]]="","",ROW())</f>
        <v>7427</v>
      </c>
      <c r="B7427" s="22">
        <f>IF(nota[[#This Row],[NAMA BARANG]]="","",IF(nota[[#This Row],[ID]]="",B7426,nota[[#This Row],[ID]]))</f>
        <v>7427</v>
      </c>
      <c r="C7427" s="22" t="str">
        <f>IF(nota[[#This Row],[ID]]="",C7426,nota[[#This Row],[SUPPLIER]])</f>
        <v>KENKO SINAR INDONESIA</v>
      </c>
      <c r="D7427" s="2">
        <v>44879</v>
      </c>
      <c r="E7427" s="1" t="s">
        <v>57</v>
      </c>
      <c r="F7427" s="1" t="s">
        <v>58</v>
      </c>
      <c r="G7427" s="1" t="s">
        <v>5788</v>
      </c>
      <c r="H7427" s="1" t="s">
        <v>5789</v>
      </c>
      <c r="I7427" s="2">
        <v>44875</v>
      </c>
      <c r="K7427" s="1" t="s">
        <v>484</v>
      </c>
      <c r="L7427" s="3">
        <v>2</v>
      </c>
      <c r="M7427" s="4"/>
      <c r="O7427" s="4"/>
      <c r="P7427" s="4">
        <v>1710000</v>
      </c>
      <c r="Q7427" s="1" t="s">
        <v>4383</v>
      </c>
      <c r="R7427" s="5">
        <v>0.17</v>
      </c>
      <c r="S7427" s="5"/>
      <c r="T7427" s="4"/>
      <c r="U7427" s="18"/>
      <c r="V7427" s="4">
        <v>3420000</v>
      </c>
      <c r="W7427" s="4">
        <v>581400</v>
      </c>
      <c r="X7427" s="4">
        <v>0</v>
      </c>
      <c r="Y7427" s="4">
        <v>581400</v>
      </c>
      <c r="Z7427" s="4">
        <v>2838600</v>
      </c>
      <c r="AA7427" s="4" t="s">
        <v>31</v>
      </c>
      <c r="AB7427" s="4" t="s">
        <v>31</v>
      </c>
      <c r="AC7427" s="4">
        <v>1710000</v>
      </c>
      <c r="AD7427" s="4" t="s">
        <v>31</v>
      </c>
      <c r="AE7427" s="4"/>
    </row>
    <row r="7428" spans="1:31" ht="12.75" x14ac:dyDescent="0.25">
      <c r="A7428" s="22" t="str">
        <f>IF(nota[[#This Row],[FAKTUR]]="","",ROW())</f>
        <v/>
      </c>
      <c r="B7428" s="22">
        <f>IF(nota[[#This Row],[NAMA BARANG]]="","",IF(nota[[#This Row],[ID]]="",B7427,nota[[#This Row],[ID]]))</f>
        <v>7427</v>
      </c>
      <c r="C7428" s="22" t="str">
        <f>IF(nota[[#This Row],[ID]]="",C7427,nota[[#This Row],[SUPPLIER]])</f>
        <v>KENKO SINAR INDONESIA</v>
      </c>
      <c r="K7428" s="1" t="s">
        <v>1686</v>
      </c>
      <c r="L7428" s="3">
        <v>2</v>
      </c>
      <c r="M7428" s="4"/>
      <c r="O7428" s="4"/>
      <c r="P7428" s="4">
        <v>2952000</v>
      </c>
      <c r="Q7428" s="1" t="s">
        <v>3836</v>
      </c>
      <c r="R7428" s="5">
        <v>0.17</v>
      </c>
      <c r="S7428" s="5"/>
      <c r="T7428" s="4"/>
      <c r="U7428" s="18"/>
      <c r="V7428" s="4">
        <v>5904000</v>
      </c>
      <c r="W7428" s="4">
        <v>1003680.0000000001</v>
      </c>
      <c r="X7428" s="4">
        <v>0</v>
      </c>
      <c r="Y7428" s="4">
        <v>1003680.0000000001</v>
      </c>
      <c r="Z7428" s="4">
        <v>4900320</v>
      </c>
      <c r="AA7428" s="4" t="s">
        <v>31</v>
      </c>
      <c r="AB7428" s="4" t="s">
        <v>31</v>
      </c>
      <c r="AC7428" s="4">
        <v>2952000</v>
      </c>
      <c r="AD7428" s="4" t="s">
        <v>31</v>
      </c>
      <c r="AE7428" s="4"/>
    </row>
    <row r="7429" spans="1:31" ht="12.75" x14ac:dyDescent="0.25">
      <c r="A7429" s="22" t="str">
        <f>IF(nota[[#This Row],[FAKTUR]]="","",ROW())</f>
        <v/>
      </c>
      <c r="B7429" s="22">
        <f>IF(nota[[#This Row],[NAMA BARANG]]="","",IF(nota[[#This Row],[ID]]="",B7428,nota[[#This Row],[ID]]))</f>
        <v>7427</v>
      </c>
      <c r="C7429" s="22" t="str">
        <f>IF(nota[[#This Row],[ID]]="",C7428,nota[[#This Row],[SUPPLIER]])</f>
        <v>KENKO SINAR INDONESIA</v>
      </c>
      <c r="K7429" s="1" t="s">
        <v>2347</v>
      </c>
      <c r="L7429" s="3">
        <v>4</v>
      </c>
      <c r="M7429" s="4"/>
      <c r="O7429" s="4"/>
      <c r="P7429" s="4">
        <v>850000</v>
      </c>
      <c r="Q7429" s="1" t="s">
        <v>722</v>
      </c>
      <c r="R7429" s="5">
        <v>0.17</v>
      </c>
      <c r="S7429" s="5"/>
      <c r="T7429" s="4"/>
      <c r="U7429" s="18"/>
      <c r="V7429" s="4">
        <v>3400000</v>
      </c>
      <c r="W7429" s="4">
        <v>578000</v>
      </c>
      <c r="X7429" s="4">
        <v>0</v>
      </c>
      <c r="Y7429" s="4">
        <v>578000</v>
      </c>
      <c r="Z7429" s="4">
        <v>2822000</v>
      </c>
      <c r="AA7429" s="4" t="s">
        <v>31</v>
      </c>
      <c r="AB7429" s="4" t="s">
        <v>31</v>
      </c>
      <c r="AC7429" s="4">
        <v>850000</v>
      </c>
      <c r="AD7429" s="4" t="s">
        <v>31</v>
      </c>
      <c r="AE7429" s="4"/>
    </row>
    <row r="7430" spans="1:31" ht="12.75" x14ac:dyDescent="0.25">
      <c r="A7430" s="22" t="str">
        <f>IF(nota[[#This Row],[FAKTUR]]="","",ROW())</f>
        <v/>
      </c>
      <c r="B7430" s="22">
        <f>IF(nota[[#This Row],[NAMA BARANG]]="","",IF(nota[[#This Row],[ID]]="",B7429,nota[[#This Row],[ID]]))</f>
        <v>7427</v>
      </c>
      <c r="C7430" s="22" t="str">
        <f>IF(nota[[#This Row],[ID]]="",C7429,nota[[#This Row],[SUPPLIER]])</f>
        <v>KENKO SINAR INDONESIA</v>
      </c>
      <c r="K7430" s="1" t="s">
        <v>88</v>
      </c>
      <c r="L7430" s="3">
        <v>2</v>
      </c>
      <c r="M7430" s="4"/>
      <c r="O7430" s="4"/>
      <c r="P7430" s="4">
        <v>1440000</v>
      </c>
      <c r="Q7430" s="1" t="s">
        <v>3744</v>
      </c>
      <c r="R7430" s="5">
        <v>0.17</v>
      </c>
      <c r="S7430" s="5"/>
      <c r="T7430" s="4"/>
      <c r="U7430" s="18"/>
      <c r="V7430" s="4">
        <v>2880000</v>
      </c>
      <c r="W7430" s="4">
        <v>489600.00000000006</v>
      </c>
      <c r="X7430" s="4">
        <v>0</v>
      </c>
      <c r="Y7430" s="4">
        <v>489600.00000000006</v>
      </c>
      <c r="Z7430" s="4">
        <v>2390400</v>
      </c>
      <c r="AA7430" s="4" t="s">
        <v>31</v>
      </c>
      <c r="AB7430" s="4" t="s">
        <v>31</v>
      </c>
      <c r="AC7430" s="4">
        <v>1440000</v>
      </c>
      <c r="AD7430" s="4" t="s">
        <v>31</v>
      </c>
      <c r="AE7430" s="4"/>
    </row>
    <row r="7431" spans="1:31" ht="12.75" x14ac:dyDescent="0.25">
      <c r="A7431" s="22" t="str">
        <f>IF(nota[[#This Row],[FAKTUR]]="","",ROW())</f>
        <v/>
      </c>
      <c r="B7431" s="22">
        <f>IF(nota[[#This Row],[NAMA BARANG]]="","",IF(nota[[#This Row],[ID]]="",B7430,nota[[#This Row],[ID]]))</f>
        <v>7427</v>
      </c>
      <c r="C7431" s="22" t="str">
        <f>IF(nota[[#This Row],[ID]]="",C7430,nota[[#This Row],[SUPPLIER]])</f>
        <v>KENKO SINAR INDONESIA</v>
      </c>
      <c r="K7431" s="1" t="s">
        <v>91</v>
      </c>
      <c r="L7431" s="3">
        <v>3</v>
      </c>
      <c r="M7431" s="4"/>
      <c r="O7431" s="4"/>
      <c r="P7431" s="4">
        <v>1590000</v>
      </c>
      <c r="Q7431" s="1" t="s">
        <v>3744</v>
      </c>
      <c r="R7431" s="5">
        <v>0.17</v>
      </c>
      <c r="S7431" s="5"/>
      <c r="T7431" s="4"/>
      <c r="U7431" s="18"/>
      <c r="V7431" s="4">
        <v>4770000</v>
      </c>
      <c r="W7431" s="4">
        <v>810900.00000000012</v>
      </c>
      <c r="X7431" s="4">
        <v>0</v>
      </c>
      <c r="Y7431" s="4">
        <v>810900.00000000012</v>
      </c>
      <c r="Z7431" s="4">
        <v>3959100</v>
      </c>
      <c r="AA7431" s="4" t="s">
        <v>31</v>
      </c>
      <c r="AB7431" s="4" t="s">
        <v>31</v>
      </c>
      <c r="AC7431" s="4">
        <v>1590000</v>
      </c>
      <c r="AD7431" s="4" t="s">
        <v>31</v>
      </c>
      <c r="AE7431" s="4"/>
    </row>
    <row r="7432" spans="1:31" ht="12.75" x14ac:dyDescent="0.25">
      <c r="A7432" s="22" t="str">
        <f>IF(nota[[#This Row],[FAKTUR]]="","",ROW())</f>
        <v/>
      </c>
      <c r="B7432" s="22">
        <f>IF(nota[[#This Row],[NAMA BARANG]]="","",IF(nota[[#This Row],[ID]]="",B7431,nota[[#This Row],[ID]]))</f>
        <v>7427</v>
      </c>
      <c r="C7432" s="22" t="str">
        <f>IF(nota[[#This Row],[ID]]="",C7431,nota[[#This Row],[SUPPLIER]])</f>
        <v>KENKO SINAR INDONESIA</v>
      </c>
      <c r="K7432" s="1" t="s">
        <v>93</v>
      </c>
      <c r="L7432" s="3">
        <v>3</v>
      </c>
      <c r="M7432" s="4"/>
      <c r="O7432" s="4"/>
      <c r="P7432" s="4">
        <v>1476000</v>
      </c>
      <c r="Q7432" s="1" t="s">
        <v>3564</v>
      </c>
      <c r="R7432" s="5">
        <v>0.17</v>
      </c>
      <c r="S7432" s="5"/>
      <c r="T7432" s="4"/>
      <c r="U7432" s="18"/>
      <c r="V7432" s="4">
        <v>4428000</v>
      </c>
      <c r="W7432" s="4">
        <v>752760</v>
      </c>
      <c r="X7432" s="4">
        <v>0</v>
      </c>
      <c r="Y7432" s="4">
        <v>752760</v>
      </c>
      <c r="Z7432" s="4">
        <v>3675240</v>
      </c>
      <c r="AA7432" s="4" t="s">
        <v>31</v>
      </c>
      <c r="AB7432" s="4" t="s">
        <v>31</v>
      </c>
      <c r="AC7432" s="4">
        <v>1476000</v>
      </c>
      <c r="AD7432" s="4" t="s">
        <v>31</v>
      </c>
      <c r="AE7432" s="4"/>
    </row>
    <row r="7433" spans="1:31" ht="12.75" x14ac:dyDescent="0.25">
      <c r="A7433" s="22" t="str">
        <f>IF(nota[[#This Row],[FAKTUR]]="","",ROW())</f>
        <v/>
      </c>
      <c r="B7433" s="22">
        <f>IF(nota[[#This Row],[NAMA BARANG]]="","",IF(nota[[#This Row],[ID]]="",B7432,nota[[#This Row],[ID]]))</f>
        <v>7427</v>
      </c>
      <c r="C7433" s="22" t="str">
        <f>IF(nota[[#This Row],[ID]]="",C7432,nota[[#This Row],[SUPPLIER]])</f>
        <v>KENKO SINAR INDONESIA</v>
      </c>
      <c r="K7433" s="1" t="s">
        <v>96</v>
      </c>
      <c r="L7433" s="3">
        <v>5</v>
      </c>
      <c r="M7433" s="4"/>
      <c r="O7433" s="4"/>
      <c r="P7433" s="4">
        <v>1200000</v>
      </c>
      <c r="Q7433" s="1" t="s">
        <v>3745</v>
      </c>
      <c r="R7433" s="5">
        <v>0.17</v>
      </c>
      <c r="S7433" s="5"/>
      <c r="T7433" s="4"/>
      <c r="U7433" s="18"/>
      <c r="V7433" s="4">
        <v>6000000</v>
      </c>
      <c r="W7433" s="4">
        <v>1020000.0000000001</v>
      </c>
      <c r="X7433" s="4">
        <v>0</v>
      </c>
      <c r="Y7433" s="4">
        <v>1020000.0000000001</v>
      </c>
      <c r="Z7433" s="4">
        <v>4980000</v>
      </c>
      <c r="AA7433" s="4" t="s">
        <v>31</v>
      </c>
      <c r="AB7433" s="4" t="s">
        <v>31</v>
      </c>
      <c r="AC7433" s="4">
        <v>1200000</v>
      </c>
      <c r="AD7433" s="4" t="s">
        <v>31</v>
      </c>
      <c r="AE7433" s="4"/>
    </row>
    <row r="7434" spans="1:31" ht="12.75" x14ac:dyDescent="0.25">
      <c r="A7434" s="22" t="str">
        <f>IF(nota[[#This Row],[FAKTUR]]="","",ROW())</f>
        <v/>
      </c>
      <c r="B7434" s="22">
        <f>IF(nota[[#This Row],[NAMA BARANG]]="","",IF(nota[[#This Row],[ID]]="",B7433,nota[[#This Row],[ID]]))</f>
        <v>7427</v>
      </c>
      <c r="C7434" s="22" t="str">
        <f>IF(nota[[#This Row],[ID]]="",C7433,nota[[#This Row],[SUPPLIER]])</f>
        <v>KENKO SINAR INDONESIA</v>
      </c>
      <c r="K7434" s="1" t="s">
        <v>99</v>
      </c>
      <c r="L7434" s="3">
        <v>5</v>
      </c>
      <c r="M7434" s="4"/>
      <c r="O7434" s="4"/>
      <c r="P7434" s="4">
        <v>900000</v>
      </c>
      <c r="Q7434" s="1" t="s">
        <v>3746</v>
      </c>
      <c r="R7434" s="5">
        <v>0.17</v>
      </c>
      <c r="S7434" s="5"/>
      <c r="T7434" s="4"/>
      <c r="U7434" s="18"/>
      <c r="V7434" s="4">
        <v>4500000</v>
      </c>
      <c r="W7434" s="4">
        <v>765000</v>
      </c>
      <c r="X7434" s="4">
        <v>0</v>
      </c>
      <c r="Y7434" s="4">
        <v>765000</v>
      </c>
      <c r="Z7434" s="4">
        <v>3735000</v>
      </c>
      <c r="AA7434" s="4" t="s">
        <v>31</v>
      </c>
      <c r="AB7434" s="4" t="s">
        <v>31</v>
      </c>
      <c r="AC7434" s="4">
        <v>900000</v>
      </c>
      <c r="AD7434" s="4" t="s">
        <v>31</v>
      </c>
      <c r="AE7434" s="4"/>
    </row>
    <row r="7435" spans="1:31" ht="12.75" x14ac:dyDescent="0.25">
      <c r="A7435" s="22" t="str">
        <f>IF(nota[[#This Row],[FAKTUR]]="","",ROW())</f>
        <v/>
      </c>
      <c r="B7435" s="22">
        <f>IF(nota[[#This Row],[NAMA BARANG]]="","",IF(nota[[#This Row],[ID]]="",B7434,nota[[#This Row],[ID]]))</f>
        <v>7427</v>
      </c>
      <c r="C7435" s="22" t="str">
        <f>IF(nota[[#This Row],[ID]]="",C7434,nota[[#This Row],[SUPPLIER]])</f>
        <v>KENKO SINAR INDONESIA</v>
      </c>
      <c r="K7435" s="1" t="s">
        <v>5338</v>
      </c>
      <c r="L7435" s="3">
        <v>3</v>
      </c>
      <c r="M7435" s="4"/>
      <c r="O7435" s="4"/>
      <c r="P7435" s="4">
        <v>1548000</v>
      </c>
      <c r="Q7435" s="1" t="s">
        <v>3748</v>
      </c>
      <c r="R7435" s="5">
        <v>0.17</v>
      </c>
      <c r="S7435" s="5"/>
      <c r="T7435" s="4"/>
      <c r="U7435" s="18"/>
      <c r="V7435" s="4">
        <v>4644000</v>
      </c>
      <c r="W7435" s="4">
        <v>789480</v>
      </c>
      <c r="X7435" s="4">
        <v>0</v>
      </c>
      <c r="Y7435" s="4">
        <v>789480</v>
      </c>
      <c r="Z7435" s="4">
        <v>3854520</v>
      </c>
      <c r="AA7435" s="4" t="s">
        <v>31</v>
      </c>
      <c r="AB7435" s="4" t="s">
        <v>31</v>
      </c>
      <c r="AC7435" s="4">
        <v>1548000</v>
      </c>
      <c r="AD7435" s="4" t="s">
        <v>31</v>
      </c>
      <c r="AE7435" s="4"/>
    </row>
    <row r="7436" spans="1:31" ht="12.75" x14ac:dyDescent="0.25">
      <c r="A7436" s="22" t="str">
        <f>IF(nota[[#This Row],[FAKTUR]]="","",ROW())</f>
        <v/>
      </c>
      <c r="B7436" s="22">
        <f>IF(nota[[#This Row],[NAMA BARANG]]="","",IF(nota[[#This Row],[ID]]="",B7435,nota[[#This Row],[ID]]))</f>
        <v>7427</v>
      </c>
      <c r="C7436" s="22" t="str">
        <f>IF(nota[[#This Row],[ID]]="",C7435,nota[[#This Row],[SUPPLIER]])</f>
        <v>KENKO SINAR INDONESIA</v>
      </c>
      <c r="H7436" s="1" t="s">
        <v>5790</v>
      </c>
      <c r="K7436" s="1" t="s">
        <v>5791</v>
      </c>
      <c r="L7436" s="3">
        <v>1</v>
      </c>
      <c r="M7436" s="4"/>
      <c r="O7436" s="4"/>
      <c r="P7436" s="4">
        <v>3456000</v>
      </c>
      <c r="Q7436" s="1" t="s">
        <v>3830</v>
      </c>
      <c r="R7436" s="5">
        <v>0.17</v>
      </c>
      <c r="S7436" s="5"/>
      <c r="T7436" s="4"/>
      <c r="U7436" s="18"/>
      <c r="V7436" s="4">
        <v>3456000</v>
      </c>
      <c r="W7436" s="4">
        <v>587520</v>
      </c>
      <c r="X7436" s="4">
        <v>0</v>
      </c>
      <c r="Y7436" s="4">
        <v>587520</v>
      </c>
      <c r="Z7436" s="4">
        <v>2868480</v>
      </c>
      <c r="AA7436" s="4">
        <v>7378340</v>
      </c>
      <c r="AB7436" s="4">
        <v>36023660</v>
      </c>
      <c r="AC7436" s="4">
        <v>3456000</v>
      </c>
      <c r="AD7436" s="4" t="s">
        <v>31</v>
      </c>
      <c r="AE7436" s="4"/>
    </row>
    <row r="7437" spans="1:31" ht="12.75" x14ac:dyDescent="0.25">
      <c r="A7437" s="22" t="str">
        <f>IF(nota[[#This Row],[FAKTUR]]="","",ROW())</f>
        <v/>
      </c>
      <c r="B7437" s="22" t="str">
        <f>IF(nota[[#This Row],[NAMA BARANG]]="","",IF(nota[[#This Row],[ID]]="",B7436,nota[[#This Row],[ID]]))</f>
        <v/>
      </c>
      <c r="C7437" s="22" t="str">
        <f>IF(nota[[#This Row],[ID]]="",C7436,nota[[#This Row],[SUPPLIER]])</f>
        <v>KENKO SINAR INDONESIA</v>
      </c>
      <c r="M7437" s="4"/>
      <c r="O7437" s="4"/>
      <c r="P7437" s="4"/>
      <c r="R7437" s="5"/>
      <c r="S7437" s="5"/>
      <c r="T7437" s="4"/>
      <c r="U7437" s="18"/>
      <c r="V7437" s="4" t="s">
        <v>31</v>
      </c>
      <c r="W7437" s="4" t="s">
        <v>31</v>
      </c>
      <c r="X7437" s="4" t="s">
        <v>31</v>
      </c>
      <c r="Y7437" s="4" t="s">
        <v>31</v>
      </c>
      <c r="Z7437" s="4" t="s">
        <v>31</v>
      </c>
      <c r="AA7437" s="4" t="s">
        <v>31</v>
      </c>
      <c r="AB7437" s="4" t="s">
        <v>31</v>
      </c>
      <c r="AC7437" s="4" t="s">
        <v>31</v>
      </c>
      <c r="AD7437" s="4" t="s">
        <v>31</v>
      </c>
      <c r="AE7437" s="4"/>
    </row>
    <row r="7438" spans="1:31" ht="12.75" x14ac:dyDescent="0.25">
      <c r="A7438" s="22">
        <f>IF(nota[[#This Row],[FAKTUR]]="","",ROW())</f>
        <v>7438</v>
      </c>
      <c r="B7438" s="22">
        <f>IF(nota[[#This Row],[NAMA BARANG]]="","",IF(nota[[#This Row],[ID]]="",B7437,nota[[#This Row],[ID]]))</f>
        <v>7438</v>
      </c>
      <c r="C7438" s="22" t="str">
        <f>IF(nota[[#This Row],[ID]]="",C7437,nota[[#This Row],[SUPPLIER]])</f>
        <v>KENKO SINAR INDONESIA</v>
      </c>
      <c r="E7438" s="1" t="s">
        <v>57</v>
      </c>
      <c r="F7438" s="1" t="s">
        <v>58</v>
      </c>
      <c r="G7438" s="1" t="s">
        <v>5792</v>
      </c>
      <c r="H7438" s="1" t="s">
        <v>5793</v>
      </c>
      <c r="I7438" s="2">
        <v>44876</v>
      </c>
      <c r="K7438" s="1" t="s">
        <v>88</v>
      </c>
      <c r="L7438" s="3">
        <v>1</v>
      </c>
      <c r="M7438" s="4"/>
      <c r="O7438" s="4"/>
      <c r="P7438" s="4">
        <v>1440000</v>
      </c>
      <c r="Q7438" s="1" t="s">
        <v>3744</v>
      </c>
      <c r="R7438" s="5">
        <v>0.17</v>
      </c>
      <c r="S7438" s="5"/>
      <c r="T7438" s="4"/>
      <c r="U7438" s="18"/>
      <c r="V7438" s="4">
        <v>1440000</v>
      </c>
      <c r="W7438" s="4">
        <v>244800.00000000003</v>
      </c>
      <c r="X7438" s="4">
        <v>0</v>
      </c>
      <c r="Y7438" s="4">
        <v>244800.00000000003</v>
      </c>
      <c r="Z7438" s="4">
        <v>1195200</v>
      </c>
      <c r="AA7438" s="4" t="s">
        <v>31</v>
      </c>
      <c r="AB7438" s="4" t="s">
        <v>31</v>
      </c>
      <c r="AC7438" s="4">
        <v>1440000</v>
      </c>
      <c r="AD7438" s="4" t="s">
        <v>31</v>
      </c>
      <c r="AE7438" s="4"/>
    </row>
    <row r="7439" spans="1:31" ht="12.75" x14ac:dyDescent="0.25">
      <c r="A7439" s="22" t="str">
        <f>IF(nota[[#This Row],[FAKTUR]]="","",ROW())</f>
        <v/>
      </c>
      <c r="B7439" s="22">
        <f>IF(nota[[#This Row],[NAMA BARANG]]="","",IF(nota[[#This Row],[ID]]="",B7438,nota[[#This Row],[ID]]))</f>
        <v>7438</v>
      </c>
      <c r="C7439" s="22" t="str">
        <f>IF(nota[[#This Row],[ID]]="",C7438,nota[[#This Row],[SUPPLIER]])</f>
        <v>KENKO SINAR INDONESIA</v>
      </c>
      <c r="K7439" s="1" t="s">
        <v>99</v>
      </c>
      <c r="L7439" s="3">
        <v>3</v>
      </c>
      <c r="M7439" s="4"/>
      <c r="O7439" s="4"/>
      <c r="P7439" s="4">
        <v>900000</v>
      </c>
      <c r="Q7439" s="1" t="s">
        <v>3746</v>
      </c>
      <c r="R7439" s="5">
        <v>0.17</v>
      </c>
      <c r="S7439" s="5"/>
      <c r="T7439" s="4"/>
      <c r="U7439" s="18"/>
      <c r="V7439" s="4">
        <v>2700000</v>
      </c>
      <c r="W7439" s="4">
        <v>459000.00000000006</v>
      </c>
      <c r="X7439" s="4">
        <v>0</v>
      </c>
      <c r="Y7439" s="4">
        <v>459000.00000000006</v>
      </c>
      <c r="Z7439" s="4">
        <v>2241000</v>
      </c>
      <c r="AA7439" s="4" t="s">
        <v>31</v>
      </c>
      <c r="AB7439" s="4" t="s">
        <v>31</v>
      </c>
      <c r="AC7439" s="4">
        <v>900000</v>
      </c>
      <c r="AD7439" s="4" t="s">
        <v>31</v>
      </c>
      <c r="AE7439" s="4"/>
    </row>
    <row r="7440" spans="1:31" ht="12.75" x14ac:dyDescent="0.25">
      <c r="A7440" s="22" t="str">
        <f>IF(nota[[#This Row],[FAKTUR]]="","",ROW())</f>
        <v/>
      </c>
      <c r="B7440" s="22">
        <f>IF(nota[[#This Row],[NAMA BARANG]]="","",IF(nota[[#This Row],[ID]]="",B7439,nota[[#This Row],[ID]]))</f>
        <v>7438</v>
      </c>
      <c r="C7440" s="22" t="str">
        <f>IF(nota[[#This Row],[ID]]="",C7439,nota[[#This Row],[SUPPLIER]])</f>
        <v>KENKO SINAR INDONESIA</v>
      </c>
      <c r="K7440" s="1" t="s">
        <v>4288</v>
      </c>
      <c r="L7440" s="3">
        <v>2</v>
      </c>
      <c r="M7440" s="4"/>
      <c r="O7440" s="4"/>
      <c r="P7440" s="4">
        <v>462000</v>
      </c>
      <c r="Q7440" s="1" t="s">
        <v>2301</v>
      </c>
      <c r="R7440" s="5">
        <v>0.17</v>
      </c>
      <c r="S7440" s="5"/>
      <c r="T7440" s="4"/>
      <c r="U7440" s="18"/>
      <c r="V7440" s="4">
        <v>924000</v>
      </c>
      <c r="W7440" s="4">
        <v>157080</v>
      </c>
      <c r="X7440" s="4">
        <v>0</v>
      </c>
      <c r="Y7440" s="4">
        <v>157080</v>
      </c>
      <c r="Z7440" s="4">
        <v>766920</v>
      </c>
      <c r="AA7440" s="4" t="s">
        <v>31</v>
      </c>
      <c r="AB7440" s="4" t="s">
        <v>31</v>
      </c>
      <c r="AC7440" s="4">
        <v>462000</v>
      </c>
      <c r="AD7440" s="4" t="s">
        <v>31</v>
      </c>
      <c r="AE7440" s="4"/>
    </row>
    <row r="7441" spans="1:31" ht="12.75" x14ac:dyDescent="0.25">
      <c r="A7441" s="22" t="str">
        <f>IF(nota[[#This Row],[FAKTUR]]="","",ROW())</f>
        <v/>
      </c>
      <c r="B7441" s="22">
        <f>IF(nota[[#This Row],[NAMA BARANG]]="","",IF(nota[[#This Row],[ID]]="",B7440,nota[[#This Row],[ID]]))</f>
        <v>7438</v>
      </c>
      <c r="C7441" s="22" t="str">
        <f>IF(nota[[#This Row],[ID]]="",C7440,nota[[#This Row],[SUPPLIER]])</f>
        <v>KENKO SINAR INDONESIA</v>
      </c>
      <c r="K7441" s="1" t="s">
        <v>464</v>
      </c>
      <c r="L7441" s="3">
        <v>1</v>
      </c>
      <c r="M7441" s="4"/>
      <c r="O7441" s="4"/>
      <c r="P7441" s="4">
        <v>810000</v>
      </c>
      <c r="Q7441" s="1" t="s">
        <v>5073</v>
      </c>
      <c r="R7441" s="5">
        <v>0.17</v>
      </c>
      <c r="S7441" s="5"/>
      <c r="T7441" s="4"/>
      <c r="U7441" s="18"/>
      <c r="V7441" s="4">
        <v>810000</v>
      </c>
      <c r="W7441" s="4">
        <v>137700</v>
      </c>
      <c r="X7441" s="4">
        <v>0</v>
      </c>
      <c r="Y7441" s="4">
        <v>137700</v>
      </c>
      <c r="Z7441" s="4">
        <v>672300</v>
      </c>
      <c r="AA7441" s="4" t="s">
        <v>31</v>
      </c>
      <c r="AB7441" s="4" t="s">
        <v>31</v>
      </c>
      <c r="AC7441" s="4">
        <v>810000</v>
      </c>
      <c r="AD7441" s="4" t="s">
        <v>31</v>
      </c>
      <c r="AE7441" s="4"/>
    </row>
    <row r="7442" spans="1:31" ht="12.75" x14ac:dyDescent="0.25">
      <c r="A7442" s="22" t="str">
        <f>IF(nota[[#This Row],[FAKTUR]]="","",ROW())</f>
        <v/>
      </c>
      <c r="B7442" s="22">
        <f>IF(nota[[#This Row],[NAMA BARANG]]="","",IF(nota[[#This Row],[ID]]="",B7441,nota[[#This Row],[ID]]))</f>
        <v>7438</v>
      </c>
      <c r="C7442" s="22" t="str">
        <f>IF(nota[[#This Row],[ID]]="",C7441,nota[[#This Row],[SUPPLIER]])</f>
        <v>KENKO SINAR INDONESIA</v>
      </c>
      <c r="K7442" s="1" t="s">
        <v>1184</v>
      </c>
      <c r="L7442" s="3">
        <v>1</v>
      </c>
      <c r="M7442" s="4"/>
      <c r="O7442" s="4"/>
      <c r="P7442" s="4">
        <v>2112000</v>
      </c>
      <c r="Q7442" s="1" t="s">
        <v>3889</v>
      </c>
      <c r="R7442" s="5">
        <v>0.17</v>
      </c>
      <c r="S7442" s="5"/>
      <c r="T7442" s="4"/>
      <c r="U7442" s="18"/>
      <c r="V7442" s="4">
        <v>2112000</v>
      </c>
      <c r="W7442" s="4">
        <v>359040</v>
      </c>
      <c r="X7442" s="4">
        <v>0</v>
      </c>
      <c r="Y7442" s="4">
        <v>359040</v>
      </c>
      <c r="Z7442" s="4">
        <v>1752960</v>
      </c>
      <c r="AA7442" s="4" t="s">
        <v>31</v>
      </c>
      <c r="AB7442" s="4" t="s">
        <v>31</v>
      </c>
      <c r="AC7442" s="4">
        <v>2112000</v>
      </c>
      <c r="AD7442" s="4" t="s">
        <v>31</v>
      </c>
      <c r="AE7442" s="4"/>
    </row>
    <row r="7443" spans="1:31" ht="12.75" x14ac:dyDescent="0.25">
      <c r="A7443" s="22" t="str">
        <f>IF(nota[[#This Row],[FAKTUR]]="","",ROW())</f>
        <v/>
      </c>
      <c r="B7443" s="22">
        <f>IF(nota[[#This Row],[NAMA BARANG]]="","",IF(nota[[#This Row],[ID]]="",B7442,nota[[#This Row],[ID]]))</f>
        <v>7438</v>
      </c>
      <c r="C7443" s="22" t="str">
        <f>IF(nota[[#This Row],[ID]]="",C7442,nota[[#This Row],[SUPPLIER]])</f>
        <v>KENKO SINAR INDONESIA</v>
      </c>
      <c r="K7443" s="1" t="s">
        <v>1186</v>
      </c>
      <c r="L7443" s="3">
        <v>1</v>
      </c>
      <c r="M7443" s="4"/>
      <c r="O7443" s="4"/>
      <c r="P7443" s="4">
        <v>2208000</v>
      </c>
      <c r="Q7443" s="1" t="s">
        <v>3889</v>
      </c>
      <c r="R7443" s="5">
        <v>0.17</v>
      </c>
      <c r="S7443" s="5"/>
      <c r="T7443" s="4"/>
      <c r="U7443" s="18"/>
      <c r="V7443" s="4">
        <v>2208000</v>
      </c>
      <c r="W7443" s="4">
        <v>375360</v>
      </c>
      <c r="X7443" s="4">
        <v>0</v>
      </c>
      <c r="Y7443" s="4">
        <v>375360</v>
      </c>
      <c r="Z7443" s="4">
        <v>1832640</v>
      </c>
      <c r="AA7443" s="4" t="s">
        <v>31</v>
      </c>
      <c r="AB7443" s="4" t="s">
        <v>31</v>
      </c>
      <c r="AC7443" s="4">
        <v>2208000</v>
      </c>
      <c r="AD7443" s="4" t="s">
        <v>31</v>
      </c>
      <c r="AE7443" s="4"/>
    </row>
    <row r="7444" spans="1:31" ht="12.75" x14ac:dyDescent="0.25">
      <c r="A7444" s="22" t="str">
        <f>IF(nota[[#This Row],[FAKTUR]]="","",ROW())</f>
        <v/>
      </c>
      <c r="B7444" s="22">
        <f>IF(nota[[#This Row],[NAMA BARANG]]="","",IF(nota[[#This Row],[ID]]="",B7443,nota[[#This Row],[ID]]))</f>
        <v>7438</v>
      </c>
      <c r="C7444" s="22" t="str">
        <f>IF(nota[[#This Row],[ID]]="",C7443,nota[[#This Row],[SUPPLIER]])</f>
        <v>KENKO SINAR INDONESIA</v>
      </c>
      <c r="K7444" s="1" t="s">
        <v>1854</v>
      </c>
      <c r="L7444" s="3">
        <v>1</v>
      </c>
      <c r="M7444" s="4"/>
      <c r="O7444" s="4"/>
      <c r="P7444" s="4">
        <v>2160000</v>
      </c>
      <c r="Q7444" s="1" t="s">
        <v>3889</v>
      </c>
      <c r="R7444" s="5">
        <v>0.17</v>
      </c>
      <c r="S7444" s="5"/>
      <c r="T7444" s="4"/>
      <c r="U7444" s="18"/>
      <c r="V7444" s="4">
        <v>2160000</v>
      </c>
      <c r="W7444" s="4">
        <v>367200</v>
      </c>
      <c r="X7444" s="4">
        <v>0</v>
      </c>
      <c r="Y7444" s="4">
        <v>367200</v>
      </c>
      <c r="Z7444" s="4">
        <v>1792800</v>
      </c>
      <c r="AA7444" s="4" t="s">
        <v>31</v>
      </c>
      <c r="AB7444" s="4" t="s">
        <v>31</v>
      </c>
      <c r="AC7444" s="4">
        <v>2160000</v>
      </c>
      <c r="AD7444" s="4" t="s">
        <v>31</v>
      </c>
      <c r="AE7444" s="4"/>
    </row>
    <row r="7445" spans="1:31" ht="12.75" x14ac:dyDescent="0.25">
      <c r="A7445" s="22" t="str">
        <f>IF(nota[[#This Row],[FAKTUR]]="","",ROW())</f>
        <v/>
      </c>
      <c r="B7445" s="22">
        <f>IF(nota[[#This Row],[NAMA BARANG]]="","",IF(nota[[#This Row],[ID]]="",B7444,nota[[#This Row],[ID]]))</f>
        <v>7438</v>
      </c>
      <c r="C7445" s="22" t="str">
        <f>IF(nota[[#This Row],[ID]]="",C7444,nota[[#This Row],[SUPPLIER]])</f>
        <v>KENKO SINAR INDONESIA</v>
      </c>
      <c r="K7445" s="1" t="s">
        <v>1188</v>
      </c>
      <c r="L7445" s="3">
        <v>3</v>
      </c>
      <c r="M7445" s="4"/>
      <c r="O7445" s="4"/>
      <c r="P7445" s="4">
        <v>2208000</v>
      </c>
      <c r="Q7445" s="1" t="s">
        <v>3889</v>
      </c>
      <c r="R7445" s="5">
        <v>0.17</v>
      </c>
      <c r="S7445" s="5"/>
      <c r="T7445" s="4"/>
      <c r="U7445" s="18"/>
      <c r="V7445" s="4">
        <v>6624000</v>
      </c>
      <c r="W7445" s="4">
        <v>1126080</v>
      </c>
      <c r="X7445" s="4">
        <v>0</v>
      </c>
      <c r="Y7445" s="4">
        <v>1126080</v>
      </c>
      <c r="Z7445" s="4">
        <v>5497920</v>
      </c>
      <c r="AA7445" s="4" t="s">
        <v>31</v>
      </c>
      <c r="AB7445" s="4" t="s">
        <v>31</v>
      </c>
      <c r="AC7445" s="4">
        <v>2208000</v>
      </c>
      <c r="AD7445" s="4" t="s">
        <v>31</v>
      </c>
      <c r="AE7445" s="4"/>
    </row>
    <row r="7446" spans="1:31" ht="12.75" x14ac:dyDescent="0.25">
      <c r="A7446" s="22" t="str">
        <f>IF(nota[[#This Row],[FAKTUR]]="","",ROW())</f>
        <v/>
      </c>
      <c r="B7446" s="22">
        <f>IF(nota[[#This Row],[NAMA BARANG]]="","",IF(nota[[#This Row],[ID]]="",B7445,nota[[#This Row],[ID]]))</f>
        <v>7438</v>
      </c>
      <c r="C7446" s="22" t="str">
        <f>IF(nota[[#This Row],[ID]]="",C7445,nota[[#This Row],[SUPPLIER]])</f>
        <v>KENKO SINAR INDONESIA</v>
      </c>
      <c r="H7446" s="1" t="s">
        <v>5794</v>
      </c>
      <c r="K7446" s="1" t="s">
        <v>2047</v>
      </c>
      <c r="L7446" s="3">
        <v>3</v>
      </c>
      <c r="M7446" s="4"/>
      <c r="O7446" s="4"/>
      <c r="P7446" s="4">
        <v>504000</v>
      </c>
      <c r="Q7446" s="1" t="s">
        <v>4371</v>
      </c>
      <c r="R7446" s="5">
        <v>0.17</v>
      </c>
      <c r="S7446" s="5"/>
      <c r="T7446" s="4"/>
      <c r="U7446" s="18"/>
      <c r="V7446" s="4">
        <v>1512000</v>
      </c>
      <c r="W7446" s="4">
        <v>257040.00000000003</v>
      </c>
      <c r="X7446" s="4">
        <v>0</v>
      </c>
      <c r="Y7446" s="4">
        <v>257040.00000000003</v>
      </c>
      <c r="Z7446" s="4">
        <v>1254960</v>
      </c>
      <c r="AA7446" s="4" t="s">
        <v>31</v>
      </c>
      <c r="AB7446" s="4" t="s">
        <v>31</v>
      </c>
      <c r="AC7446" s="4">
        <v>504000</v>
      </c>
      <c r="AD7446" s="4" t="s">
        <v>31</v>
      </c>
      <c r="AE7446" s="4"/>
    </row>
    <row r="7447" spans="1:31" ht="12.75" x14ac:dyDescent="0.25">
      <c r="A7447" s="22" t="str">
        <f>IF(nota[[#This Row],[FAKTUR]]="","",ROW())</f>
        <v/>
      </c>
      <c r="B7447" s="22">
        <f>IF(nota[[#This Row],[NAMA BARANG]]="","",IF(nota[[#This Row],[ID]]="",B7446,nota[[#This Row],[ID]]))</f>
        <v>7438</v>
      </c>
      <c r="C7447" s="22" t="str">
        <f>IF(nota[[#This Row],[ID]]="",C7446,nota[[#This Row],[SUPPLIER]])</f>
        <v>KENKO SINAR INDONESIA</v>
      </c>
      <c r="K7447" s="1" t="s">
        <v>2082</v>
      </c>
      <c r="L7447" s="3">
        <v>1</v>
      </c>
      <c r="M7447" s="4"/>
      <c r="O7447" s="4"/>
      <c r="P7447" s="4">
        <v>930000</v>
      </c>
      <c r="Q7447" s="1" t="s">
        <v>4371</v>
      </c>
      <c r="R7447" s="5">
        <v>0.17</v>
      </c>
      <c r="S7447" s="5"/>
      <c r="T7447" s="4"/>
      <c r="U7447" s="18"/>
      <c r="V7447" s="4">
        <v>930000</v>
      </c>
      <c r="W7447" s="4">
        <v>158100</v>
      </c>
      <c r="X7447" s="4">
        <v>0</v>
      </c>
      <c r="Y7447" s="4">
        <v>158100</v>
      </c>
      <c r="Z7447" s="4">
        <v>771900</v>
      </c>
      <c r="AA7447" s="4">
        <v>3641400</v>
      </c>
      <c r="AB7447" s="4">
        <v>17778600</v>
      </c>
      <c r="AC7447" s="4">
        <v>930000</v>
      </c>
      <c r="AD7447" s="4" t="s">
        <v>31</v>
      </c>
      <c r="AE7447" s="4"/>
    </row>
    <row r="7448" spans="1:31" ht="12.75" x14ac:dyDescent="0.25">
      <c r="A7448" s="22" t="str">
        <f>IF(nota[[#This Row],[FAKTUR]]="","",ROW())</f>
        <v/>
      </c>
      <c r="B7448" s="22" t="str">
        <f>IF(nota[[#This Row],[NAMA BARANG]]="","",IF(nota[[#This Row],[ID]]="",B7447,nota[[#This Row],[ID]]))</f>
        <v/>
      </c>
      <c r="C7448" s="22" t="str">
        <f>IF(nota[[#This Row],[ID]]="",C7447,nota[[#This Row],[SUPPLIER]])</f>
        <v>KENKO SINAR INDONESIA</v>
      </c>
      <c r="M7448" s="4"/>
      <c r="O7448" s="4"/>
      <c r="P7448" s="4"/>
      <c r="R7448" s="5"/>
      <c r="S7448" s="5"/>
      <c r="T7448" s="4"/>
      <c r="U7448" s="18"/>
      <c r="V7448" s="4" t="s">
        <v>31</v>
      </c>
      <c r="W7448" s="4" t="s">
        <v>31</v>
      </c>
      <c r="X7448" s="4" t="s">
        <v>31</v>
      </c>
      <c r="Y7448" s="4" t="s">
        <v>31</v>
      </c>
      <c r="Z7448" s="4" t="s">
        <v>31</v>
      </c>
      <c r="AA7448" s="4" t="s">
        <v>31</v>
      </c>
      <c r="AB7448" s="4" t="s">
        <v>31</v>
      </c>
      <c r="AC7448" s="4" t="s">
        <v>31</v>
      </c>
      <c r="AD7448" s="4" t="s">
        <v>31</v>
      </c>
      <c r="AE7448" s="4"/>
    </row>
    <row r="7449" spans="1:31" ht="12.75" x14ac:dyDescent="0.25">
      <c r="A7449" s="22">
        <f>IF(nota[[#This Row],[FAKTUR]]="","",ROW())</f>
        <v>7449</v>
      </c>
      <c r="B7449" s="22">
        <f>IF(nota[[#This Row],[NAMA BARANG]]="","",IF(nota[[#This Row],[ID]]="",B7448,nota[[#This Row],[ID]]))</f>
        <v>7449</v>
      </c>
      <c r="C7449" s="22" t="str">
        <f>IF(nota[[#This Row],[ID]]="",C7448,nota[[#This Row],[SUPPLIER]])</f>
        <v>ATALI MAKMUR</v>
      </c>
      <c r="E7449" s="1" t="s">
        <v>109</v>
      </c>
      <c r="F7449" s="1" t="s">
        <v>58</v>
      </c>
      <c r="G7449" s="1" t="s">
        <v>5795</v>
      </c>
      <c r="I7449" s="2">
        <v>44874</v>
      </c>
      <c r="K7449" s="1" t="s">
        <v>5796</v>
      </c>
      <c r="L7449" s="3">
        <v>1</v>
      </c>
      <c r="M7449" s="4">
        <v>90</v>
      </c>
      <c r="N7449" s="1" t="s">
        <v>511</v>
      </c>
      <c r="O7449" s="4">
        <v>24000</v>
      </c>
      <c r="P7449" s="4"/>
      <c r="Q7449" s="1" t="s">
        <v>5797</v>
      </c>
      <c r="R7449" s="5">
        <v>0.125</v>
      </c>
      <c r="S7449" s="5">
        <v>0.05</v>
      </c>
      <c r="T7449" s="4"/>
      <c r="U7449" s="18"/>
      <c r="V7449" s="4">
        <v>2160000</v>
      </c>
      <c r="W7449" s="4">
        <v>270000</v>
      </c>
      <c r="X7449" s="4">
        <v>94500</v>
      </c>
      <c r="Y7449" s="4">
        <v>364500</v>
      </c>
      <c r="Z7449" s="4">
        <v>1795500</v>
      </c>
      <c r="AA7449" s="4" t="s">
        <v>31</v>
      </c>
      <c r="AB7449" s="4" t="s">
        <v>31</v>
      </c>
      <c r="AC7449" s="4">
        <v>2160000</v>
      </c>
      <c r="AD7449" s="4">
        <v>2160000</v>
      </c>
      <c r="AE7449" s="4"/>
    </row>
    <row r="7450" spans="1:31" ht="12.75" x14ac:dyDescent="0.25">
      <c r="A7450" s="22" t="str">
        <f>IF(nota[[#This Row],[FAKTUR]]="","",ROW())</f>
        <v/>
      </c>
      <c r="B7450" s="22">
        <f>IF(nota[[#This Row],[NAMA BARANG]]="","",IF(nota[[#This Row],[ID]]="",B7449,nota[[#This Row],[ID]]))</f>
        <v>7449</v>
      </c>
      <c r="C7450" s="22" t="str">
        <f>IF(nota[[#This Row],[ID]]="",C7449,nota[[#This Row],[SUPPLIER]])</f>
        <v>ATALI MAKMUR</v>
      </c>
      <c r="K7450" s="1" t="s">
        <v>2627</v>
      </c>
      <c r="L7450" s="3">
        <v>1</v>
      </c>
      <c r="M7450" s="4">
        <v>36</v>
      </c>
      <c r="N7450" s="1" t="s">
        <v>1908</v>
      </c>
      <c r="O7450" s="4">
        <v>41400</v>
      </c>
      <c r="P7450" s="4"/>
      <c r="Q7450" s="1" t="s">
        <v>4084</v>
      </c>
      <c r="R7450" s="5">
        <v>0.125</v>
      </c>
      <c r="S7450" s="5">
        <v>0.05</v>
      </c>
      <c r="T7450" s="4"/>
      <c r="U7450" s="18"/>
      <c r="V7450" s="4">
        <v>1490400</v>
      </c>
      <c r="W7450" s="4">
        <v>186300</v>
      </c>
      <c r="X7450" s="4">
        <v>65205</v>
      </c>
      <c r="Y7450" s="4">
        <v>251505</v>
      </c>
      <c r="Z7450" s="4">
        <v>1238895</v>
      </c>
      <c r="AA7450" s="4" t="s">
        <v>31</v>
      </c>
      <c r="AB7450" s="4" t="s">
        <v>31</v>
      </c>
      <c r="AC7450" s="4">
        <v>1490400</v>
      </c>
      <c r="AD7450" s="4">
        <v>1490400</v>
      </c>
      <c r="AE7450" s="4"/>
    </row>
    <row r="7451" spans="1:31" ht="12.75" x14ac:dyDescent="0.25">
      <c r="A7451" s="22" t="str">
        <f>IF(nota[[#This Row],[FAKTUR]]="","",ROW())</f>
        <v/>
      </c>
      <c r="B7451" s="22">
        <f>IF(nota[[#This Row],[NAMA BARANG]]="","",IF(nota[[#This Row],[ID]]="",B7450,nota[[#This Row],[ID]]))</f>
        <v>7449</v>
      </c>
      <c r="C7451" s="22" t="str">
        <f>IF(nota[[#This Row],[ID]]="",C7450,nota[[#This Row],[SUPPLIER]])</f>
        <v>ATALI MAKMUR</v>
      </c>
      <c r="K7451" s="1" t="s">
        <v>5798</v>
      </c>
      <c r="L7451" s="3">
        <v>1</v>
      </c>
      <c r="M7451" s="4">
        <v>36</v>
      </c>
      <c r="N7451" s="1" t="s">
        <v>1908</v>
      </c>
      <c r="O7451" s="4">
        <v>41400</v>
      </c>
      <c r="P7451" s="4"/>
      <c r="Q7451" s="1" t="s">
        <v>4084</v>
      </c>
      <c r="R7451" s="5">
        <v>0.125</v>
      </c>
      <c r="S7451" s="5">
        <v>0.05</v>
      </c>
      <c r="T7451" s="4"/>
      <c r="U7451" s="18"/>
      <c r="V7451" s="4">
        <v>1490400</v>
      </c>
      <c r="W7451" s="4">
        <v>186300</v>
      </c>
      <c r="X7451" s="4">
        <v>65205</v>
      </c>
      <c r="Y7451" s="4">
        <v>251505</v>
      </c>
      <c r="Z7451" s="4">
        <v>1238895</v>
      </c>
      <c r="AA7451" s="4" t="s">
        <v>31</v>
      </c>
      <c r="AB7451" s="4" t="s">
        <v>31</v>
      </c>
      <c r="AC7451" s="4">
        <v>1490400</v>
      </c>
      <c r="AD7451" s="4">
        <v>1490400</v>
      </c>
      <c r="AE7451" s="4"/>
    </row>
    <row r="7452" spans="1:31" ht="12.75" x14ac:dyDescent="0.25">
      <c r="A7452" s="22" t="str">
        <f>IF(nota[[#This Row],[FAKTUR]]="","",ROW())</f>
        <v/>
      </c>
      <c r="B7452" s="22">
        <f>IF(nota[[#This Row],[NAMA BARANG]]="","",IF(nota[[#This Row],[ID]]="",B7451,nota[[#This Row],[ID]]))</f>
        <v>7449</v>
      </c>
      <c r="C7452" s="22" t="str">
        <f>IF(nota[[#This Row],[ID]]="",C7451,nota[[#This Row],[SUPPLIER]])</f>
        <v>ATALI MAKMUR</v>
      </c>
      <c r="K7452" s="1" t="s">
        <v>1165</v>
      </c>
      <c r="L7452" s="3">
        <v>2</v>
      </c>
      <c r="M7452" s="4">
        <v>288</v>
      </c>
      <c r="N7452" s="1" t="s">
        <v>2004</v>
      </c>
      <c r="O7452" s="4">
        <v>10600</v>
      </c>
      <c r="P7452" s="4"/>
      <c r="Q7452" s="1" t="s">
        <v>3566</v>
      </c>
      <c r="R7452" s="5">
        <v>0.125</v>
      </c>
      <c r="S7452" s="5">
        <v>0.05</v>
      </c>
      <c r="T7452" s="4"/>
      <c r="U7452" s="18"/>
      <c r="V7452" s="4">
        <v>3052800</v>
      </c>
      <c r="W7452" s="4">
        <v>381600</v>
      </c>
      <c r="X7452" s="4">
        <v>133560</v>
      </c>
      <c r="Y7452" s="4">
        <v>515160</v>
      </c>
      <c r="Z7452" s="4">
        <v>2537640</v>
      </c>
      <c r="AA7452" s="4" t="s">
        <v>31</v>
      </c>
      <c r="AB7452" s="4" t="s">
        <v>31</v>
      </c>
      <c r="AC7452" s="4">
        <v>1526400</v>
      </c>
      <c r="AD7452" s="4">
        <v>3052800</v>
      </c>
      <c r="AE7452" s="4"/>
    </row>
    <row r="7453" spans="1:31" ht="12.75" x14ac:dyDescent="0.25">
      <c r="A7453" s="22" t="str">
        <f>IF(nota[[#This Row],[FAKTUR]]="","",ROW())</f>
        <v/>
      </c>
      <c r="B7453" s="22">
        <f>IF(nota[[#This Row],[NAMA BARANG]]="","",IF(nota[[#This Row],[ID]]="",B7452,nota[[#This Row],[ID]]))</f>
        <v>7449</v>
      </c>
      <c r="C7453" s="22" t="str">
        <f>IF(nota[[#This Row],[ID]]="",C7452,nota[[#This Row],[SUPPLIER]])</f>
        <v>ATALI MAKMUR</v>
      </c>
      <c r="K7453" s="1" t="s">
        <v>4668</v>
      </c>
      <c r="L7453" s="3">
        <v>2</v>
      </c>
      <c r="M7453" s="4">
        <v>144</v>
      </c>
      <c r="N7453" s="1" t="s">
        <v>2004</v>
      </c>
      <c r="O7453" s="4">
        <v>21200</v>
      </c>
      <c r="P7453" s="4"/>
      <c r="Q7453" s="1" t="s">
        <v>3576</v>
      </c>
      <c r="R7453" s="5">
        <v>0.125</v>
      </c>
      <c r="S7453" s="5">
        <v>0.05</v>
      </c>
      <c r="T7453" s="4"/>
      <c r="U7453" s="18"/>
      <c r="V7453" s="4">
        <v>3052800</v>
      </c>
      <c r="W7453" s="4">
        <v>381600</v>
      </c>
      <c r="X7453" s="4">
        <v>133560</v>
      </c>
      <c r="Y7453" s="4">
        <v>515160</v>
      </c>
      <c r="Z7453" s="4">
        <v>2537640</v>
      </c>
      <c r="AA7453" s="4" t="s">
        <v>31</v>
      </c>
      <c r="AB7453" s="4" t="s">
        <v>31</v>
      </c>
      <c r="AC7453" s="4">
        <v>1526400</v>
      </c>
      <c r="AD7453" s="4">
        <v>3052800</v>
      </c>
      <c r="AE7453" s="4"/>
    </row>
    <row r="7454" spans="1:31" ht="12.75" x14ac:dyDescent="0.25">
      <c r="A7454" s="22" t="str">
        <f>IF(nota[[#This Row],[FAKTUR]]="","",ROW())</f>
        <v/>
      </c>
      <c r="B7454" s="22">
        <f>IF(nota[[#This Row],[NAMA BARANG]]="","",IF(nota[[#This Row],[ID]]="",B7453,nota[[#This Row],[ID]]))</f>
        <v>7449</v>
      </c>
      <c r="C7454" s="22" t="str">
        <f>IF(nota[[#This Row],[ID]]="",C7453,nota[[#This Row],[SUPPLIER]])</f>
        <v>ATALI MAKMUR</v>
      </c>
      <c r="K7454" s="1" t="s">
        <v>5799</v>
      </c>
      <c r="L7454" s="3">
        <v>1</v>
      </c>
      <c r="M7454" s="4">
        <v>12</v>
      </c>
      <c r="N7454" s="1" t="s">
        <v>511</v>
      </c>
      <c r="O7454" s="4">
        <v>97000</v>
      </c>
      <c r="P7454" s="4"/>
      <c r="Q7454" s="1" t="s">
        <v>2052</v>
      </c>
      <c r="R7454" s="5">
        <v>0.125</v>
      </c>
      <c r="S7454" s="5">
        <v>0.05</v>
      </c>
      <c r="T7454" s="4"/>
      <c r="U7454" s="18"/>
      <c r="V7454" s="4">
        <v>1164000</v>
      </c>
      <c r="W7454" s="4">
        <v>145500</v>
      </c>
      <c r="X7454" s="4">
        <v>50925</v>
      </c>
      <c r="Y7454" s="4">
        <v>196425</v>
      </c>
      <c r="Z7454" s="4">
        <v>967575</v>
      </c>
      <c r="AA7454" s="4" t="s">
        <v>31</v>
      </c>
      <c r="AB7454" s="4" t="s">
        <v>31</v>
      </c>
      <c r="AC7454" s="4">
        <v>1164000</v>
      </c>
      <c r="AD7454" s="4">
        <v>1164000</v>
      </c>
      <c r="AE7454" s="4"/>
    </row>
    <row r="7455" spans="1:31" ht="12.75" x14ac:dyDescent="0.25">
      <c r="A7455" s="22" t="str">
        <f>IF(nota[[#This Row],[FAKTUR]]="","",ROW())</f>
        <v/>
      </c>
      <c r="B7455" s="22">
        <f>IF(nota[[#This Row],[NAMA BARANG]]="","",IF(nota[[#This Row],[ID]]="",B7454,nota[[#This Row],[ID]]))</f>
        <v>7449</v>
      </c>
      <c r="C7455" s="22" t="str">
        <f>IF(nota[[#This Row],[ID]]="",C7454,nota[[#This Row],[SUPPLIER]])</f>
        <v>ATALI MAKMUR</v>
      </c>
      <c r="K7455" s="1" t="s">
        <v>144</v>
      </c>
      <c r="L7455" s="3">
        <v>1</v>
      </c>
      <c r="M7455" s="4">
        <v>24</v>
      </c>
      <c r="N7455" s="1" t="s">
        <v>1908</v>
      </c>
      <c r="O7455" s="4">
        <v>88200</v>
      </c>
      <c r="P7455" s="4"/>
      <c r="Q7455" s="1" t="s">
        <v>3567</v>
      </c>
      <c r="R7455" s="5">
        <v>0.125</v>
      </c>
      <c r="S7455" s="5">
        <v>0.05</v>
      </c>
      <c r="T7455" s="4"/>
      <c r="U7455" s="18"/>
      <c r="V7455" s="4">
        <v>2116800</v>
      </c>
      <c r="W7455" s="4">
        <v>264600</v>
      </c>
      <c r="X7455" s="4">
        <v>92610</v>
      </c>
      <c r="Y7455" s="4">
        <v>357210</v>
      </c>
      <c r="Z7455" s="4">
        <v>1759590</v>
      </c>
      <c r="AA7455" s="4" t="s">
        <v>31</v>
      </c>
      <c r="AB7455" s="4" t="s">
        <v>31</v>
      </c>
      <c r="AC7455" s="4">
        <v>2116800</v>
      </c>
      <c r="AD7455" s="4">
        <v>2116800</v>
      </c>
      <c r="AE7455" s="4"/>
    </row>
    <row r="7456" spans="1:31" ht="12.75" x14ac:dyDescent="0.25">
      <c r="A7456" s="22" t="str">
        <f>IF(nota[[#This Row],[FAKTUR]]="","",ROW())</f>
        <v/>
      </c>
      <c r="B7456" s="22">
        <f>IF(nota[[#This Row],[NAMA BARANG]]="","",IF(nota[[#This Row],[ID]]="",B7455,nota[[#This Row],[ID]]))</f>
        <v>7449</v>
      </c>
      <c r="C7456" s="22" t="str">
        <f>IF(nota[[#This Row],[ID]]="",C7455,nota[[#This Row],[SUPPLIER]])</f>
        <v>ATALI MAKMUR</v>
      </c>
      <c r="K7456" s="1" t="s">
        <v>3127</v>
      </c>
      <c r="L7456" s="3">
        <v>1</v>
      </c>
      <c r="M7456" s="4">
        <v>48</v>
      </c>
      <c r="N7456" s="1" t="s">
        <v>1112</v>
      </c>
      <c r="O7456" s="4">
        <v>31200</v>
      </c>
      <c r="P7456" s="4"/>
      <c r="Q7456" s="1" t="s">
        <v>4852</v>
      </c>
      <c r="R7456" s="5">
        <v>0.125</v>
      </c>
      <c r="S7456" s="5">
        <v>0.05</v>
      </c>
      <c r="T7456" s="4"/>
      <c r="U7456" s="18"/>
      <c r="V7456" s="4">
        <v>1497600</v>
      </c>
      <c r="W7456" s="4">
        <v>187200</v>
      </c>
      <c r="X7456" s="4">
        <v>65520</v>
      </c>
      <c r="Y7456" s="4">
        <v>252720</v>
      </c>
      <c r="Z7456" s="4">
        <v>1244880</v>
      </c>
      <c r="AA7456" s="4" t="s">
        <v>31</v>
      </c>
      <c r="AB7456" s="4" t="s">
        <v>31</v>
      </c>
      <c r="AC7456" s="4">
        <v>1497600</v>
      </c>
      <c r="AD7456" s="4">
        <v>1497600</v>
      </c>
      <c r="AE7456" s="4"/>
    </row>
    <row r="7457" spans="1:31" ht="12.75" x14ac:dyDescent="0.25">
      <c r="A7457" s="22" t="str">
        <f>IF(nota[[#This Row],[FAKTUR]]="","",ROW())</f>
        <v/>
      </c>
      <c r="B7457" s="22">
        <f>IF(nota[[#This Row],[NAMA BARANG]]="","",IF(nota[[#This Row],[ID]]="",B7456,nota[[#This Row],[ID]]))</f>
        <v>7449</v>
      </c>
      <c r="C7457" s="22" t="str">
        <f>IF(nota[[#This Row],[ID]]="",C7456,nota[[#This Row],[SUPPLIER]])</f>
        <v>ATALI MAKMUR</v>
      </c>
      <c r="K7457" s="1" t="s">
        <v>423</v>
      </c>
      <c r="L7457" s="3">
        <v>2</v>
      </c>
      <c r="M7457" s="4">
        <v>288</v>
      </c>
      <c r="N7457" s="1" t="s">
        <v>2004</v>
      </c>
      <c r="O7457" s="4">
        <v>11900</v>
      </c>
      <c r="P7457" s="4"/>
      <c r="Q7457" s="1" t="s">
        <v>3566</v>
      </c>
      <c r="R7457" s="5">
        <v>0.125</v>
      </c>
      <c r="S7457" s="5">
        <v>0.05</v>
      </c>
      <c r="T7457" s="4"/>
      <c r="U7457" s="18"/>
      <c r="V7457" s="4">
        <v>3427200</v>
      </c>
      <c r="W7457" s="4">
        <v>428400</v>
      </c>
      <c r="X7457" s="4">
        <v>149940</v>
      </c>
      <c r="Y7457" s="4">
        <v>578340</v>
      </c>
      <c r="Z7457" s="4">
        <v>2848860</v>
      </c>
      <c r="AA7457" s="4" t="s">
        <v>31</v>
      </c>
      <c r="AB7457" s="4" t="s">
        <v>31</v>
      </c>
      <c r="AC7457" s="4">
        <v>1713600</v>
      </c>
      <c r="AD7457" s="4">
        <v>3427200</v>
      </c>
      <c r="AE7457" s="4"/>
    </row>
    <row r="7458" spans="1:31" ht="12.75" x14ac:dyDescent="0.25">
      <c r="A7458" s="22" t="str">
        <f>IF(nota[[#This Row],[FAKTUR]]="","",ROW())</f>
        <v/>
      </c>
      <c r="B7458" s="22">
        <f>IF(nota[[#This Row],[NAMA BARANG]]="","",IF(nota[[#This Row],[ID]]="",B7457,nota[[#This Row],[ID]]))</f>
        <v>7449</v>
      </c>
      <c r="C7458" s="22" t="str">
        <f>IF(nota[[#This Row],[ID]]="",C7457,nota[[#This Row],[SUPPLIER]])</f>
        <v>ATALI MAKMUR</v>
      </c>
      <c r="K7458" s="1" t="s">
        <v>232</v>
      </c>
      <c r="L7458" s="3">
        <v>1</v>
      </c>
      <c r="M7458" s="4">
        <v>144</v>
      </c>
      <c r="N7458" s="1" t="s">
        <v>2004</v>
      </c>
      <c r="O7458" s="4">
        <v>11600</v>
      </c>
      <c r="P7458" s="4"/>
      <c r="Q7458" s="1" t="s">
        <v>3566</v>
      </c>
      <c r="R7458" s="5">
        <v>0.125</v>
      </c>
      <c r="S7458" s="5">
        <v>0.05</v>
      </c>
      <c r="T7458" s="4"/>
      <c r="U7458" s="18"/>
      <c r="V7458" s="4">
        <v>1670400</v>
      </c>
      <c r="W7458" s="4">
        <v>208800</v>
      </c>
      <c r="X7458" s="4">
        <v>73080</v>
      </c>
      <c r="Y7458" s="4">
        <v>281880</v>
      </c>
      <c r="Z7458" s="4">
        <v>1388520</v>
      </c>
      <c r="AA7458" s="4" t="s">
        <v>31</v>
      </c>
      <c r="AB7458" s="4" t="s">
        <v>31</v>
      </c>
      <c r="AC7458" s="4">
        <v>1670400</v>
      </c>
      <c r="AD7458" s="4">
        <v>1670400</v>
      </c>
      <c r="AE7458" s="4"/>
    </row>
    <row r="7459" spans="1:31" ht="12.75" x14ac:dyDescent="0.25">
      <c r="A7459" s="22" t="str">
        <f>IF(nota[[#This Row],[FAKTUR]]="","",ROW())</f>
        <v/>
      </c>
      <c r="B7459" s="22">
        <f>IF(nota[[#This Row],[NAMA BARANG]]="","",IF(nota[[#This Row],[ID]]="",B7458,nota[[#This Row],[ID]]))</f>
        <v>7449</v>
      </c>
      <c r="C7459" s="22" t="str">
        <f>IF(nota[[#This Row],[ID]]="",C7458,nota[[#This Row],[SUPPLIER]])</f>
        <v>ATALI MAKMUR</v>
      </c>
      <c r="K7459" s="1" t="s">
        <v>2568</v>
      </c>
      <c r="M7459" s="4">
        <v>6</v>
      </c>
      <c r="N7459" s="1" t="s">
        <v>1908</v>
      </c>
      <c r="O7459" s="4">
        <v>12600</v>
      </c>
      <c r="P7459" s="4"/>
      <c r="Q7459" s="1" t="s">
        <v>3570</v>
      </c>
      <c r="R7459" s="5">
        <v>0.1</v>
      </c>
      <c r="S7459" s="5">
        <v>0.05</v>
      </c>
      <c r="T7459" s="4">
        <v>64638</v>
      </c>
      <c r="U7459" s="18" t="s">
        <v>5800</v>
      </c>
      <c r="V7459" s="4">
        <v>75600</v>
      </c>
      <c r="W7459" s="4">
        <v>7560</v>
      </c>
      <c r="X7459" s="4">
        <v>3402</v>
      </c>
      <c r="Y7459" s="4">
        <v>10962</v>
      </c>
      <c r="Z7459" s="4">
        <v>64638</v>
      </c>
      <c r="AA7459" s="4">
        <v>3640005</v>
      </c>
      <c r="AB7459" s="4">
        <v>17557995</v>
      </c>
      <c r="AC7459" s="4">
        <v>75600</v>
      </c>
      <c r="AD7459" s="4">
        <v>75600</v>
      </c>
      <c r="AE7459" s="4"/>
    </row>
    <row r="7460" spans="1:31" ht="12.75" x14ac:dyDescent="0.25">
      <c r="A7460" s="22" t="str">
        <f>IF(nota[[#This Row],[FAKTUR]]="","",ROW())</f>
        <v/>
      </c>
      <c r="B7460" s="22" t="str">
        <f>IF(nota[[#This Row],[NAMA BARANG]]="","",IF(nota[[#This Row],[ID]]="",B7459,nota[[#This Row],[ID]]))</f>
        <v/>
      </c>
      <c r="C7460" s="22" t="str">
        <f>IF(nota[[#This Row],[ID]]="",C7459,nota[[#This Row],[SUPPLIER]])</f>
        <v>ATALI MAKMUR</v>
      </c>
      <c r="M7460" s="4"/>
      <c r="O7460" s="4"/>
      <c r="P7460" s="4"/>
      <c r="R7460" s="5"/>
      <c r="S7460" s="5"/>
      <c r="T7460" s="4"/>
      <c r="U7460" s="18"/>
      <c r="V7460" s="4" t="s">
        <v>31</v>
      </c>
      <c r="W7460" s="4" t="s">
        <v>31</v>
      </c>
      <c r="X7460" s="4" t="s">
        <v>31</v>
      </c>
      <c r="Y7460" s="4" t="s">
        <v>31</v>
      </c>
      <c r="Z7460" s="4" t="s">
        <v>31</v>
      </c>
      <c r="AA7460" s="4" t="s">
        <v>31</v>
      </c>
      <c r="AB7460" s="4" t="s">
        <v>31</v>
      </c>
      <c r="AC7460" s="4" t="s">
        <v>31</v>
      </c>
      <c r="AD7460" s="4" t="s">
        <v>31</v>
      </c>
      <c r="AE7460" s="4"/>
    </row>
    <row r="7461" spans="1:31" ht="12.75" x14ac:dyDescent="0.25">
      <c r="A7461" s="22">
        <f>IF(nota[[#This Row],[FAKTUR]]="","",ROW())</f>
        <v>7461</v>
      </c>
      <c r="B7461" s="22">
        <f>IF(nota[[#This Row],[NAMA BARANG]]="","",IF(nota[[#This Row],[ID]]="",B7460,nota[[#This Row],[ID]]))</f>
        <v>7461</v>
      </c>
      <c r="C7461" s="22" t="str">
        <f>IF(nota[[#This Row],[ID]]="",C7460,nota[[#This Row],[SUPPLIER]])</f>
        <v>ATALI MAKMUR</v>
      </c>
      <c r="E7461" s="1" t="s">
        <v>109</v>
      </c>
      <c r="F7461" s="1" t="s">
        <v>58</v>
      </c>
      <c r="G7461" s="1" t="s">
        <v>5801</v>
      </c>
      <c r="I7461" s="2">
        <v>44874</v>
      </c>
      <c r="K7461" s="1" t="s">
        <v>172</v>
      </c>
      <c r="L7461" s="3">
        <v>3</v>
      </c>
      <c r="M7461" s="4">
        <v>150</v>
      </c>
      <c r="N7461" s="1" t="s">
        <v>1112</v>
      </c>
      <c r="O7461" s="4">
        <v>34100</v>
      </c>
      <c r="P7461" s="4"/>
      <c r="Q7461" s="1" t="s">
        <v>4141</v>
      </c>
      <c r="R7461" s="5">
        <v>0.125</v>
      </c>
      <c r="S7461" s="5">
        <v>0.05</v>
      </c>
      <c r="T7461" s="4"/>
      <c r="U7461" s="18"/>
      <c r="V7461" s="4">
        <v>5115000</v>
      </c>
      <c r="W7461" s="4">
        <v>639375</v>
      </c>
      <c r="X7461" s="4">
        <v>223781.25</v>
      </c>
      <c r="Y7461" s="4">
        <v>863156.25</v>
      </c>
      <c r="Z7461" s="4">
        <v>4251843.75</v>
      </c>
      <c r="AA7461" s="4" t="s">
        <v>31</v>
      </c>
      <c r="AB7461" s="4" t="s">
        <v>31</v>
      </c>
      <c r="AC7461" s="4">
        <v>1705000</v>
      </c>
      <c r="AD7461" s="4">
        <v>5115000</v>
      </c>
      <c r="AE7461" s="4"/>
    </row>
    <row r="7462" spans="1:31" ht="12.75" x14ac:dyDescent="0.25">
      <c r="A7462" s="22" t="str">
        <f>IF(nota[[#This Row],[FAKTUR]]="","",ROW())</f>
        <v/>
      </c>
      <c r="B7462" s="22">
        <f>IF(nota[[#This Row],[NAMA BARANG]]="","",IF(nota[[#This Row],[ID]]="",B7461,nota[[#This Row],[ID]]))</f>
        <v>7461</v>
      </c>
      <c r="C7462" s="22" t="str">
        <f>IF(nota[[#This Row],[ID]]="",C7461,nota[[#This Row],[SUPPLIER]])</f>
        <v>ATALI MAKMUR</v>
      </c>
      <c r="K7462" s="1" t="s">
        <v>154</v>
      </c>
      <c r="L7462" s="3">
        <v>2</v>
      </c>
      <c r="M7462" s="4">
        <v>100</v>
      </c>
      <c r="N7462" s="1" t="s">
        <v>1112</v>
      </c>
      <c r="O7462" s="4">
        <v>34100</v>
      </c>
      <c r="P7462" s="4"/>
      <c r="Q7462" s="1" t="s">
        <v>4141</v>
      </c>
      <c r="R7462" s="5">
        <v>0.125</v>
      </c>
      <c r="S7462" s="5">
        <v>0.05</v>
      </c>
      <c r="T7462" s="4"/>
      <c r="U7462" s="18"/>
      <c r="V7462" s="4">
        <v>3410000</v>
      </c>
      <c r="W7462" s="4">
        <v>426250</v>
      </c>
      <c r="X7462" s="4">
        <v>149187.5</v>
      </c>
      <c r="Y7462" s="4">
        <v>575437.5</v>
      </c>
      <c r="Z7462" s="4">
        <v>2834562.5</v>
      </c>
      <c r="AA7462" s="4" t="s">
        <v>31</v>
      </c>
      <c r="AB7462" s="4" t="s">
        <v>31</v>
      </c>
      <c r="AC7462" s="4">
        <v>1705000</v>
      </c>
      <c r="AD7462" s="4">
        <v>3410000</v>
      </c>
      <c r="AE7462" s="4"/>
    </row>
    <row r="7463" spans="1:31" ht="12.75" x14ac:dyDescent="0.25">
      <c r="A7463" s="22" t="str">
        <f>IF(nota[[#This Row],[FAKTUR]]="","",ROW())</f>
        <v/>
      </c>
      <c r="B7463" s="22">
        <f>IF(nota[[#This Row],[NAMA BARANG]]="","",IF(nota[[#This Row],[ID]]="",B7462,nota[[#This Row],[ID]]))</f>
        <v>7461</v>
      </c>
      <c r="C7463" s="22" t="str">
        <f>IF(nota[[#This Row],[ID]]="",C7462,nota[[#This Row],[SUPPLIER]])</f>
        <v>ATALI MAKMUR</v>
      </c>
      <c r="K7463" s="1" t="s">
        <v>736</v>
      </c>
      <c r="L7463" s="3">
        <v>1</v>
      </c>
      <c r="M7463" s="4">
        <v>50</v>
      </c>
      <c r="N7463" s="1" t="s">
        <v>1112</v>
      </c>
      <c r="O7463" s="4">
        <v>32000</v>
      </c>
      <c r="P7463" s="4"/>
      <c r="Q7463" s="1" t="s">
        <v>4189</v>
      </c>
      <c r="R7463" s="5">
        <v>0.125</v>
      </c>
      <c r="S7463" s="5">
        <v>0.05</v>
      </c>
      <c r="T7463" s="4"/>
      <c r="U7463" s="18"/>
      <c r="V7463" s="4">
        <v>1600000</v>
      </c>
      <c r="W7463" s="4">
        <v>200000</v>
      </c>
      <c r="X7463" s="4">
        <v>70000</v>
      </c>
      <c r="Y7463" s="4">
        <v>270000</v>
      </c>
      <c r="Z7463" s="4">
        <v>1330000</v>
      </c>
      <c r="AA7463" s="4">
        <v>1708593.75</v>
      </c>
      <c r="AB7463" s="4">
        <v>8416406.25</v>
      </c>
      <c r="AC7463" s="4">
        <v>1600000</v>
      </c>
      <c r="AD7463" s="4">
        <v>1600000</v>
      </c>
      <c r="AE7463" s="4"/>
    </row>
    <row r="7464" spans="1:31" ht="12.75" x14ac:dyDescent="0.25">
      <c r="A7464" s="22" t="str">
        <f>IF(nota[[#This Row],[FAKTUR]]="","",ROW())</f>
        <v/>
      </c>
      <c r="B7464" s="22" t="str">
        <f>IF(nota[[#This Row],[NAMA BARANG]]="","",IF(nota[[#This Row],[ID]]="",B7463,nota[[#This Row],[ID]]))</f>
        <v/>
      </c>
      <c r="C7464" s="22" t="str">
        <f>IF(nota[[#This Row],[ID]]="",C7463,nota[[#This Row],[SUPPLIER]])</f>
        <v>ATALI MAKMUR</v>
      </c>
      <c r="M7464" s="4"/>
      <c r="O7464" s="4"/>
      <c r="P7464" s="4"/>
      <c r="R7464" s="5"/>
      <c r="S7464" s="5"/>
      <c r="T7464" s="4"/>
      <c r="U7464" s="18"/>
      <c r="V7464" s="4" t="s">
        <v>31</v>
      </c>
      <c r="W7464" s="4" t="s">
        <v>31</v>
      </c>
      <c r="X7464" s="4" t="s">
        <v>31</v>
      </c>
      <c r="Y7464" s="4" t="s">
        <v>31</v>
      </c>
      <c r="Z7464" s="4" t="s">
        <v>31</v>
      </c>
      <c r="AA7464" s="4" t="s">
        <v>31</v>
      </c>
      <c r="AB7464" s="4" t="s">
        <v>31</v>
      </c>
      <c r="AC7464" s="4" t="s">
        <v>31</v>
      </c>
      <c r="AD7464" s="4" t="s">
        <v>31</v>
      </c>
      <c r="AE7464" s="4"/>
    </row>
    <row r="7465" spans="1:31" ht="12.75" x14ac:dyDescent="0.25">
      <c r="A7465" s="22">
        <f>IF(nota[[#This Row],[FAKTUR]]="","",ROW())</f>
        <v>7465</v>
      </c>
      <c r="B7465" s="22">
        <f>IF(nota[[#This Row],[NAMA BARANG]]="","",IF(nota[[#This Row],[ID]]="",B7464,nota[[#This Row],[ID]]))</f>
        <v>7465</v>
      </c>
      <c r="C7465" s="22" t="str">
        <f>IF(nota[[#This Row],[ID]]="",C7464,nota[[#This Row],[SUPPLIER]])</f>
        <v>ATALI MAKMUR</v>
      </c>
      <c r="E7465" s="1" t="s">
        <v>109</v>
      </c>
      <c r="F7465" s="1" t="s">
        <v>58</v>
      </c>
      <c r="G7465" s="1" t="s">
        <v>5802</v>
      </c>
      <c r="I7465" s="2">
        <v>44875</v>
      </c>
      <c r="K7465" s="1" t="s">
        <v>5803</v>
      </c>
      <c r="L7465" s="3">
        <v>1</v>
      </c>
      <c r="M7465" s="4">
        <v>144</v>
      </c>
      <c r="N7465" s="1" t="s">
        <v>1908</v>
      </c>
      <c r="O7465" s="4">
        <v>25200</v>
      </c>
      <c r="P7465" s="4"/>
      <c r="Q7465" s="1" t="s">
        <v>3570</v>
      </c>
      <c r="R7465" s="5">
        <v>0.125</v>
      </c>
      <c r="S7465" s="5">
        <v>0.05</v>
      </c>
      <c r="T7465" s="4"/>
      <c r="U7465" s="18"/>
      <c r="V7465" s="4">
        <v>3628800</v>
      </c>
      <c r="W7465" s="4">
        <v>453600</v>
      </c>
      <c r="X7465" s="4">
        <v>158760</v>
      </c>
      <c r="Y7465" s="4">
        <v>612360</v>
      </c>
      <c r="Z7465" s="4">
        <v>3016440</v>
      </c>
      <c r="AA7465" s="4" t="s">
        <v>31</v>
      </c>
      <c r="AB7465" s="4" t="s">
        <v>31</v>
      </c>
      <c r="AC7465" s="4">
        <v>3628800</v>
      </c>
      <c r="AD7465" s="4">
        <v>3628800</v>
      </c>
      <c r="AE7465" s="4"/>
    </row>
    <row r="7466" spans="1:31" ht="12.75" x14ac:dyDescent="0.25">
      <c r="A7466" s="22" t="str">
        <f>IF(nota[[#This Row],[FAKTUR]]="","",ROW())</f>
        <v/>
      </c>
      <c r="B7466" s="22">
        <f>IF(nota[[#This Row],[NAMA BARANG]]="","",IF(nota[[#This Row],[ID]]="",B7465,nota[[#This Row],[ID]]))</f>
        <v>7465</v>
      </c>
      <c r="C7466" s="22" t="str">
        <f>IF(nota[[#This Row],[ID]]="",C7465,nota[[#This Row],[SUPPLIER]])</f>
        <v>ATALI MAKMUR</v>
      </c>
      <c r="K7466" s="1" t="s">
        <v>1213</v>
      </c>
      <c r="L7466" s="3">
        <v>1</v>
      </c>
      <c r="M7466" s="4">
        <v>50</v>
      </c>
      <c r="N7466" s="1" t="s">
        <v>1112</v>
      </c>
      <c r="O7466" s="4">
        <v>28300</v>
      </c>
      <c r="P7466" s="4"/>
      <c r="Q7466" s="1" t="s">
        <v>4142</v>
      </c>
      <c r="R7466" s="5">
        <v>0.125</v>
      </c>
      <c r="S7466" s="5">
        <v>0.05</v>
      </c>
      <c r="T7466" s="4"/>
      <c r="U7466" s="18"/>
      <c r="V7466" s="4">
        <v>1415000</v>
      </c>
      <c r="W7466" s="4">
        <v>176875</v>
      </c>
      <c r="X7466" s="4">
        <v>61906.25</v>
      </c>
      <c r="Y7466" s="4">
        <v>238781.25</v>
      </c>
      <c r="Z7466" s="4">
        <v>1176218.75</v>
      </c>
      <c r="AA7466" s="4" t="s">
        <v>31</v>
      </c>
      <c r="AB7466" s="4" t="s">
        <v>31</v>
      </c>
      <c r="AC7466" s="4">
        <v>1415000</v>
      </c>
      <c r="AD7466" s="4">
        <v>1415000</v>
      </c>
      <c r="AE7466" s="4"/>
    </row>
    <row r="7467" spans="1:31" ht="12.75" x14ac:dyDescent="0.25">
      <c r="A7467" s="22" t="str">
        <f>IF(nota[[#This Row],[FAKTUR]]="","",ROW())</f>
        <v/>
      </c>
      <c r="B7467" s="22">
        <f>IF(nota[[#This Row],[NAMA BARANG]]="","",IF(nota[[#This Row],[ID]]="",B7466,nota[[#This Row],[ID]]))</f>
        <v>7465</v>
      </c>
      <c r="C7467" s="22" t="str">
        <f>IF(nota[[#This Row],[ID]]="",C7466,nota[[#This Row],[SUPPLIER]])</f>
        <v>ATALI MAKMUR</v>
      </c>
      <c r="K7467" s="1" t="s">
        <v>790</v>
      </c>
      <c r="L7467" s="3">
        <v>2</v>
      </c>
      <c r="M7467" s="4">
        <v>100</v>
      </c>
      <c r="N7467" s="1" t="s">
        <v>1112</v>
      </c>
      <c r="O7467" s="4">
        <v>28300</v>
      </c>
      <c r="P7467" s="4"/>
      <c r="Q7467" s="1" t="s">
        <v>4142</v>
      </c>
      <c r="R7467" s="5">
        <v>0.125</v>
      </c>
      <c r="S7467" s="5">
        <v>0.05</v>
      </c>
      <c r="T7467" s="4"/>
      <c r="U7467" s="18"/>
      <c r="V7467" s="4">
        <v>2830000</v>
      </c>
      <c r="W7467" s="4">
        <v>353750</v>
      </c>
      <c r="X7467" s="4">
        <v>123812.5</v>
      </c>
      <c r="Y7467" s="4">
        <v>477562.5</v>
      </c>
      <c r="Z7467" s="4">
        <v>2352437.5</v>
      </c>
      <c r="AA7467" s="4" t="s">
        <v>31</v>
      </c>
      <c r="AB7467" s="4" t="s">
        <v>31</v>
      </c>
      <c r="AC7467" s="4">
        <v>1415000</v>
      </c>
      <c r="AD7467" s="4">
        <v>2830000</v>
      </c>
      <c r="AE7467" s="4"/>
    </row>
    <row r="7468" spans="1:31" ht="12.75" x14ac:dyDescent="0.25">
      <c r="A7468" s="22" t="str">
        <f>IF(nota[[#This Row],[FAKTUR]]="","",ROW())</f>
        <v/>
      </c>
      <c r="B7468" s="22">
        <f>IF(nota[[#This Row],[NAMA BARANG]]="","",IF(nota[[#This Row],[ID]]="",B7467,nota[[#This Row],[ID]]))</f>
        <v>7465</v>
      </c>
      <c r="C7468" s="22" t="str">
        <f>IF(nota[[#This Row],[ID]]="",C7467,nota[[#This Row],[SUPPLIER]])</f>
        <v>ATALI MAKMUR</v>
      </c>
      <c r="K7468" s="1" t="s">
        <v>172</v>
      </c>
      <c r="L7468" s="3">
        <v>2</v>
      </c>
      <c r="M7468" s="4">
        <v>100</v>
      </c>
      <c r="N7468" s="1" t="s">
        <v>1112</v>
      </c>
      <c r="O7468" s="4">
        <v>34100</v>
      </c>
      <c r="P7468" s="4"/>
      <c r="Q7468" s="1" t="s">
        <v>4141</v>
      </c>
      <c r="R7468" s="5">
        <v>0.125</v>
      </c>
      <c r="S7468" s="5">
        <v>0.05</v>
      </c>
      <c r="T7468" s="4"/>
      <c r="U7468" s="18"/>
      <c r="V7468" s="4">
        <v>3410000</v>
      </c>
      <c r="W7468" s="4">
        <v>426250</v>
      </c>
      <c r="X7468" s="4">
        <v>149187.5</v>
      </c>
      <c r="Y7468" s="4">
        <v>575437.5</v>
      </c>
      <c r="Z7468" s="4">
        <v>2834562.5</v>
      </c>
      <c r="AA7468" s="4" t="s">
        <v>31</v>
      </c>
      <c r="AB7468" s="4" t="s">
        <v>31</v>
      </c>
      <c r="AC7468" s="4">
        <v>1705000</v>
      </c>
      <c r="AD7468" s="4">
        <v>3410000</v>
      </c>
      <c r="AE7468" s="4"/>
    </row>
    <row r="7469" spans="1:31" ht="12.75" x14ac:dyDescent="0.25">
      <c r="A7469" s="22" t="str">
        <f>IF(nota[[#This Row],[FAKTUR]]="","",ROW())</f>
        <v/>
      </c>
      <c r="B7469" s="22">
        <f>IF(nota[[#This Row],[NAMA BARANG]]="","",IF(nota[[#This Row],[ID]]="",B7468,nota[[#This Row],[ID]]))</f>
        <v>7465</v>
      </c>
      <c r="C7469" s="22" t="str">
        <f>IF(nota[[#This Row],[ID]]="",C7468,nota[[#This Row],[SUPPLIER]])</f>
        <v>ATALI MAKMUR</v>
      </c>
      <c r="K7469" s="1" t="s">
        <v>3750</v>
      </c>
      <c r="L7469" s="3">
        <v>1</v>
      </c>
      <c r="M7469" s="4">
        <v>288</v>
      </c>
      <c r="N7469" s="1" t="s">
        <v>511</v>
      </c>
      <c r="O7469" s="4">
        <v>10600</v>
      </c>
      <c r="P7469" s="4"/>
      <c r="Q7469" s="1" t="s">
        <v>3751</v>
      </c>
      <c r="R7469" s="5">
        <v>0.125</v>
      </c>
      <c r="S7469" s="5">
        <v>0.05</v>
      </c>
      <c r="T7469" s="4"/>
      <c r="U7469" s="18"/>
      <c r="V7469" s="4">
        <v>3052800</v>
      </c>
      <c r="W7469" s="4">
        <v>381600</v>
      </c>
      <c r="X7469" s="4">
        <v>133560</v>
      </c>
      <c r="Y7469" s="4">
        <v>515160</v>
      </c>
      <c r="Z7469" s="4">
        <v>2537640</v>
      </c>
      <c r="AA7469" s="4" t="s">
        <v>31</v>
      </c>
      <c r="AB7469" s="4" t="s">
        <v>31</v>
      </c>
      <c r="AC7469" s="4">
        <v>3052800</v>
      </c>
      <c r="AD7469" s="4">
        <v>3052800</v>
      </c>
      <c r="AE7469" s="4"/>
    </row>
    <row r="7470" spans="1:31" ht="12.75" x14ac:dyDescent="0.25">
      <c r="A7470" s="22" t="str">
        <f>IF(nota[[#This Row],[FAKTUR]]="","",ROW())</f>
        <v/>
      </c>
      <c r="B7470" s="22">
        <f>IF(nota[[#This Row],[NAMA BARANG]]="","",IF(nota[[#This Row],[ID]]="",B7469,nota[[#This Row],[ID]]))</f>
        <v>7465</v>
      </c>
      <c r="C7470" s="22" t="str">
        <f>IF(nota[[#This Row],[ID]]="",C7469,nota[[#This Row],[SUPPLIER]])</f>
        <v>ATALI MAKMUR</v>
      </c>
      <c r="K7470" s="1" t="s">
        <v>408</v>
      </c>
      <c r="L7470" s="3">
        <v>1</v>
      </c>
      <c r="M7470" s="4">
        <v>240</v>
      </c>
      <c r="N7470" s="1" t="s">
        <v>2004</v>
      </c>
      <c r="O7470" s="4">
        <v>10600</v>
      </c>
      <c r="P7470" s="4"/>
      <c r="Q7470" s="1" t="s">
        <v>3581</v>
      </c>
      <c r="R7470" s="5">
        <v>0.125</v>
      </c>
      <c r="S7470" s="5">
        <v>0.05</v>
      </c>
      <c r="T7470" s="4"/>
      <c r="U7470" s="18"/>
      <c r="V7470" s="4">
        <v>2544000</v>
      </c>
      <c r="W7470" s="4">
        <v>318000</v>
      </c>
      <c r="X7470" s="4">
        <v>111300</v>
      </c>
      <c r="Y7470" s="4">
        <v>429300</v>
      </c>
      <c r="Z7470" s="4">
        <v>2114700</v>
      </c>
      <c r="AA7470" s="4" t="s">
        <v>31</v>
      </c>
      <c r="AB7470" s="4" t="s">
        <v>31</v>
      </c>
      <c r="AC7470" s="4">
        <v>2544000</v>
      </c>
      <c r="AD7470" s="4">
        <v>2544000</v>
      </c>
      <c r="AE7470" s="4"/>
    </row>
    <row r="7471" spans="1:31" ht="12.75" x14ac:dyDescent="0.25">
      <c r="A7471" s="22" t="str">
        <f>IF(nota[[#This Row],[FAKTUR]]="","",ROW())</f>
        <v/>
      </c>
      <c r="B7471" s="22">
        <f>IF(nota[[#This Row],[NAMA BARANG]]="","",IF(nota[[#This Row],[ID]]="",B7470,nota[[#This Row],[ID]]))</f>
        <v>7465</v>
      </c>
      <c r="C7471" s="22" t="str">
        <f>IF(nota[[#This Row],[ID]]="",C7470,nota[[#This Row],[SUPPLIER]])</f>
        <v>ATALI MAKMUR</v>
      </c>
      <c r="K7471" s="1" t="s">
        <v>115</v>
      </c>
      <c r="L7471" s="3">
        <v>2</v>
      </c>
      <c r="M7471" s="4">
        <v>1000</v>
      </c>
      <c r="N7471" s="1" t="s">
        <v>1112</v>
      </c>
      <c r="O7471" s="4">
        <v>1850</v>
      </c>
      <c r="P7471" s="4"/>
      <c r="Q7471" s="1" t="s">
        <v>3579</v>
      </c>
      <c r="R7471" s="5">
        <v>0.125</v>
      </c>
      <c r="S7471" s="5">
        <v>0.05</v>
      </c>
      <c r="T7471" s="4"/>
      <c r="U7471" s="18"/>
      <c r="V7471" s="4">
        <v>1850000</v>
      </c>
      <c r="W7471" s="4">
        <v>231250</v>
      </c>
      <c r="X7471" s="4">
        <v>80937.5</v>
      </c>
      <c r="Y7471" s="4">
        <v>312187.5</v>
      </c>
      <c r="Z7471" s="4">
        <v>1537812.5</v>
      </c>
      <c r="AA7471" s="4" t="s">
        <v>31</v>
      </c>
      <c r="AB7471" s="4" t="s">
        <v>31</v>
      </c>
      <c r="AC7471" s="4">
        <v>925000</v>
      </c>
      <c r="AD7471" s="4">
        <v>1850000</v>
      </c>
      <c r="AE7471" s="4"/>
    </row>
    <row r="7472" spans="1:31" ht="12.75" x14ac:dyDescent="0.25">
      <c r="A7472" s="22" t="str">
        <f>IF(nota[[#This Row],[FAKTUR]]="","",ROW())</f>
        <v/>
      </c>
      <c r="B7472" s="22">
        <f>IF(nota[[#This Row],[NAMA BARANG]]="","",IF(nota[[#This Row],[ID]]="",B7471,nota[[#This Row],[ID]]))</f>
        <v>7465</v>
      </c>
      <c r="C7472" s="22" t="str">
        <f>IF(nota[[#This Row],[ID]]="",C7471,nota[[#This Row],[SUPPLIER]])</f>
        <v>ATALI MAKMUR</v>
      </c>
      <c r="K7472" s="1" t="s">
        <v>118</v>
      </c>
      <c r="L7472" s="3">
        <v>2</v>
      </c>
      <c r="M7472" s="4">
        <v>1000</v>
      </c>
      <c r="N7472" s="1" t="s">
        <v>1112</v>
      </c>
      <c r="O7472" s="4">
        <v>1625</v>
      </c>
      <c r="P7472" s="4"/>
      <c r="Q7472" s="1" t="s">
        <v>3579</v>
      </c>
      <c r="R7472" s="5">
        <v>0.125</v>
      </c>
      <c r="S7472" s="5">
        <v>0.05</v>
      </c>
      <c r="T7472" s="4"/>
      <c r="U7472" s="18"/>
      <c r="V7472" s="4">
        <v>1625000</v>
      </c>
      <c r="W7472" s="4">
        <v>203125</v>
      </c>
      <c r="X7472" s="4">
        <v>71093.75</v>
      </c>
      <c r="Y7472" s="4">
        <v>274218.75</v>
      </c>
      <c r="Z7472" s="4">
        <v>1350781.25</v>
      </c>
      <c r="AA7472" s="4" t="s">
        <v>31</v>
      </c>
      <c r="AB7472" s="4" t="s">
        <v>31</v>
      </c>
      <c r="AC7472" s="4">
        <v>812500</v>
      </c>
      <c r="AD7472" s="4">
        <v>1625000</v>
      </c>
      <c r="AE7472" s="4"/>
    </row>
    <row r="7473" spans="1:31" ht="12.75" x14ac:dyDescent="0.25">
      <c r="A7473" s="22" t="str">
        <f>IF(nota[[#This Row],[FAKTUR]]="","",ROW())</f>
        <v/>
      </c>
      <c r="B7473" s="22">
        <f>IF(nota[[#This Row],[NAMA BARANG]]="","",IF(nota[[#This Row],[ID]]="",B7472,nota[[#This Row],[ID]]))</f>
        <v>7465</v>
      </c>
      <c r="C7473" s="22" t="str">
        <f>IF(nota[[#This Row],[ID]]="",C7472,nota[[#This Row],[SUPPLIER]])</f>
        <v>ATALI MAKMUR</v>
      </c>
      <c r="K7473" s="1" t="s">
        <v>112</v>
      </c>
      <c r="L7473" s="3">
        <v>2</v>
      </c>
      <c r="M7473" s="4">
        <v>400</v>
      </c>
      <c r="N7473" s="1" t="s">
        <v>1112</v>
      </c>
      <c r="O7473" s="4">
        <v>4400</v>
      </c>
      <c r="P7473" s="4"/>
      <c r="Q7473" s="1" t="s">
        <v>3580</v>
      </c>
      <c r="R7473" s="5">
        <v>0.125</v>
      </c>
      <c r="S7473" s="5">
        <v>0.05</v>
      </c>
      <c r="T7473" s="4"/>
      <c r="U7473" s="18"/>
      <c r="V7473" s="4">
        <v>1760000</v>
      </c>
      <c r="W7473" s="4">
        <v>220000</v>
      </c>
      <c r="X7473" s="4">
        <v>77000</v>
      </c>
      <c r="Y7473" s="4">
        <v>297000</v>
      </c>
      <c r="Z7473" s="4">
        <v>1463000</v>
      </c>
      <c r="AA7473" s="4" t="s">
        <v>31</v>
      </c>
      <c r="AB7473" s="4" t="s">
        <v>31</v>
      </c>
      <c r="AC7473" s="4">
        <v>880000</v>
      </c>
      <c r="AD7473" s="4">
        <v>1760000</v>
      </c>
      <c r="AE7473" s="4"/>
    </row>
    <row r="7474" spans="1:31" ht="12.75" x14ac:dyDescent="0.25">
      <c r="A7474" s="22" t="str">
        <f>IF(nota[[#This Row],[FAKTUR]]="","",ROW())</f>
        <v/>
      </c>
      <c r="B7474" s="22">
        <f>IF(nota[[#This Row],[NAMA BARANG]]="","",IF(nota[[#This Row],[ID]]="",B7473,nota[[#This Row],[ID]]))</f>
        <v>7465</v>
      </c>
      <c r="C7474" s="22" t="str">
        <f>IF(nota[[#This Row],[ID]]="",C7473,nota[[#This Row],[SUPPLIER]])</f>
        <v>ATALI MAKMUR</v>
      </c>
      <c r="K7474" s="1" t="s">
        <v>783</v>
      </c>
      <c r="L7474" s="3">
        <v>2</v>
      </c>
      <c r="M7474" s="4">
        <v>40</v>
      </c>
      <c r="N7474" s="1" t="s">
        <v>1908</v>
      </c>
      <c r="O7474" s="4">
        <v>85200</v>
      </c>
      <c r="P7474" s="4"/>
      <c r="Q7474" s="1" t="s">
        <v>3635</v>
      </c>
      <c r="R7474" s="5">
        <v>0.125</v>
      </c>
      <c r="S7474" s="5">
        <v>0.05</v>
      </c>
      <c r="T7474" s="4"/>
      <c r="U7474" s="18"/>
      <c r="V7474" s="4">
        <v>3408000</v>
      </c>
      <c r="W7474" s="4">
        <v>426000</v>
      </c>
      <c r="X7474" s="4">
        <v>149100</v>
      </c>
      <c r="Y7474" s="4">
        <v>575100</v>
      </c>
      <c r="Z7474" s="4">
        <v>2832900</v>
      </c>
      <c r="AA7474" s="4" t="s">
        <v>31</v>
      </c>
      <c r="AB7474" s="4" t="s">
        <v>31</v>
      </c>
      <c r="AC7474" s="4">
        <v>1704000</v>
      </c>
      <c r="AD7474" s="4">
        <v>3408000</v>
      </c>
      <c r="AE7474" s="4"/>
    </row>
    <row r="7475" spans="1:31" ht="12.75" x14ac:dyDescent="0.25">
      <c r="A7475" s="22" t="str">
        <f>IF(nota[[#This Row],[FAKTUR]]="","",ROW())</f>
        <v/>
      </c>
      <c r="B7475" s="22">
        <f>IF(nota[[#This Row],[NAMA BARANG]]="","",IF(nota[[#This Row],[ID]]="",B7474,nota[[#This Row],[ID]]))</f>
        <v>7465</v>
      </c>
      <c r="C7475" s="22" t="str">
        <f>IF(nota[[#This Row],[ID]]="",C7474,nota[[#This Row],[SUPPLIER]])</f>
        <v>ATALI MAKMUR</v>
      </c>
      <c r="K7475" s="1" t="s">
        <v>2625</v>
      </c>
      <c r="L7475" s="3">
        <v>3</v>
      </c>
      <c r="M7475" s="4">
        <v>720</v>
      </c>
      <c r="N7475" s="1" t="s">
        <v>511</v>
      </c>
      <c r="O7475" s="4">
        <v>6800</v>
      </c>
      <c r="P7475" s="4"/>
      <c r="Q7475" s="1" t="s">
        <v>4147</v>
      </c>
      <c r="R7475" s="5">
        <v>0.125</v>
      </c>
      <c r="S7475" s="5">
        <v>0.05</v>
      </c>
      <c r="T7475" s="4"/>
      <c r="U7475" s="18"/>
      <c r="V7475" s="4">
        <v>4896000</v>
      </c>
      <c r="W7475" s="4">
        <v>612000</v>
      </c>
      <c r="X7475" s="4">
        <v>214200</v>
      </c>
      <c r="Y7475" s="4">
        <v>826200</v>
      </c>
      <c r="Z7475" s="4">
        <v>4069800</v>
      </c>
      <c r="AA7475" s="4">
        <v>5133307.5</v>
      </c>
      <c r="AB7475" s="4">
        <v>25286292.5</v>
      </c>
      <c r="AC7475" s="4">
        <v>1632000</v>
      </c>
      <c r="AD7475" s="4">
        <v>4896000</v>
      </c>
      <c r="AE7475" s="4"/>
    </row>
    <row r="7476" spans="1:31" ht="12.75" x14ac:dyDescent="0.25">
      <c r="A7476" s="22" t="str">
        <f>IF(nota[[#This Row],[FAKTUR]]="","",ROW())</f>
        <v/>
      </c>
      <c r="B7476" s="22" t="str">
        <f>IF(nota[[#This Row],[NAMA BARANG]]="","",IF(nota[[#This Row],[ID]]="",B7475,nota[[#This Row],[ID]]))</f>
        <v/>
      </c>
      <c r="C7476" s="22" t="str">
        <f>IF(nota[[#This Row],[ID]]="",C7475,nota[[#This Row],[SUPPLIER]])</f>
        <v>ATALI MAKMUR</v>
      </c>
      <c r="M7476" s="4"/>
      <c r="O7476" s="4"/>
      <c r="P7476" s="4"/>
      <c r="R7476" s="5"/>
      <c r="S7476" s="5"/>
      <c r="T7476" s="4"/>
      <c r="U7476" s="18"/>
      <c r="V7476" s="4" t="s">
        <v>31</v>
      </c>
      <c r="W7476" s="4" t="s">
        <v>31</v>
      </c>
      <c r="X7476" s="4" t="s">
        <v>31</v>
      </c>
      <c r="Y7476" s="4" t="s">
        <v>31</v>
      </c>
      <c r="Z7476" s="4" t="s">
        <v>31</v>
      </c>
      <c r="AA7476" s="4" t="s">
        <v>31</v>
      </c>
      <c r="AB7476" s="4" t="s">
        <v>31</v>
      </c>
      <c r="AC7476" s="4" t="s">
        <v>31</v>
      </c>
      <c r="AD7476" s="4" t="s">
        <v>31</v>
      </c>
      <c r="AE7476" s="4"/>
    </row>
    <row r="7477" spans="1:31" ht="12.75" x14ac:dyDescent="0.25">
      <c r="A7477" s="22">
        <f>IF(nota[[#This Row],[FAKTUR]]="","",ROW())</f>
        <v>7477</v>
      </c>
      <c r="B7477" s="22">
        <f>IF(nota[[#This Row],[NAMA BARANG]]="","",IF(nota[[#This Row],[ID]]="",B7476,nota[[#This Row],[ID]]))</f>
        <v>7477</v>
      </c>
      <c r="C7477" s="22" t="str">
        <f>IF(nota[[#This Row],[ID]]="",C7476,nota[[#This Row],[SUPPLIER]])</f>
        <v>ATALI MAKMUR</v>
      </c>
      <c r="E7477" s="1" t="s">
        <v>109</v>
      </c>
      <c r="F7477" s="1" t="s">
        <v>58</v>
      </c>
      <c r="G7477" s="1" t="s">
        <v>5804</v>
      </c>
      <c r="I7477" s="2">
        <v>44875</v>
      </c>
      <c r="K7477" s="1" t="s">
        <v>1165</v>
      </c>
      <c r="L7477" s="3">
        <v>1</v>
      </c>
      <c r="M7477" s="4">
        <v>144</v>
      </c>
      <c r="N7477" s="1" t="s">
        <v>2004</v>
      </c>
      <c r="O7477" s="4">
        <v>10600</v>
      </c>
      <c r="P7477" s="4"/>
      <c r="Q7477" s="1" t="s">
        <v>3566</v>
      </c>
      <c r="R7477" s="5">
        <v>0.125</v>
      </c>
      <c r="S7477" s="5">
        <v>0.05</v>
      </c>
      <c r="T7477" s="4"/>
      <c r="U7477" s="18"/>
      <c r="V7477" s="4">
        <v>1526400</v>
      </c>
      <c r="W7477" s="4">
        <v>190800</v>
      </c>
      <c r="X7477" s="4">
        <v>66780</v>
      </c>
      <c r="Y7477" s="4">
        <v>257580</v>
      </c>
      <c r="Z7477" s="4">
        <v>1268820</v>
      </c>
      <c r="AA7477" s="4" t="s">
        <v>31</v>
      </c>
      <c r="AB7477" s="4" t="s">
        <v>31</v>
      </c>
      <c r="AC7477" s="4">
        <v>1526400</v>
      </c>
      <c r="AD7477" s="4">
        <v>1526400</v>
      </c>
      <c r="AE7477" s="4"/>
    </row>
    <row r="7478" spans="1:31" ht="12.75" x14ac:dyDescent="0.25">
      <c r="A7478" s="22" t="str">
        <f>IF(nota[[#This Row],[FAKTUR]]="","",ROW())</f>
        <v/>
      </c>
      <c r="B7478" s="22">
        <f>IF(nota[[#This Row],[NAMA BARANG]]="","",IF(nota[[#This Row],[ID]]="",B7477,nota[[#This Row],[ID]]))</f>
        <v>7477</v>
      </c>
      <c r="C7478" s="22" t="str">
        <f>IF(nota[[#This Row],[ID]]="",C7477,nota[[#This Row],[SUPPLIER]])</f>
        <v>ATALI MAKMUR</v>
      </c>
      <c r="K7478" s="1" t="s">
        <v>1167</v>
      </c>
      <c r="L7478" s="3">
        <v>1</v>
      </c>
      <c r="M7478" s="4">
        <v>288</v>
      </c>
      <c r="N7478" s="1" t="s">
        <v>3503</v>
      </c>
      <c r="O7478" s="4">
        <v>3100</v>
      </c>
      <c r="P7478" s="4"/>
      <c r="Q7478" s="1" t="s">
        <v>5805</v>
      </c>
      <c r="R7478" s="5">
        <v>0.125</v>
      </c>
      <c r="S7478" s="5">
        <v>0.05</v>
      </c>
      <c r="T7478" s="4"/>
      <c r="U7478" s="18"/>
      <c r="V7478" s="4">
        <v>892800</v>
      </c>
      <c r="W7478" s="4">
        <v>111600</v>
      </c>
      <c r="X7478" s="4">
        <v>39060</v>
      </c>
      <c r="Y7478" s="4">
        <v>150660</v>
      </c>
      <c r="Z7478" s="4">
        <v>742140</v>
      </c>
      <c r="AA7478" s="4" t="s">
        <v>31</v>
      </c>
      <c r="AB7478" s="4" t="s">
        <v>31</v>
      </c>
      <c r="AC7478" s="4">
        <v>892800</v>
      </c>
      <c r="AD7478" s="4">
        <v>892800</v>
      </c>
      <c r="AE7478" s="4"/>
    </row>
    <row r="7479" spans="1:31" ht="12.75" x14ac:dyDescent="0.25">
      <c r="A7479" s="22" t="str">
        <f>IF(nota[[#This Row],[FAKTUR]]="","",ROW())</f>
        <v/>
      </c>
      <c r="B7479" s="22">
        <f>IF(nota[[#This Row],[NAMA BARANG]]="","",IF(nota[[#This Row],[ID]]="",B7478,nota[[#This Row],[ID]]))</f>
        <v>7477</v>
      </c>
      <c r="C7479" s="22" t="str">
        <f>IF(nota[[#This Row],[ID]]="",C7478,nota[[#This Row],[SUPPLIER]])</f>
        <v>ATALI MAKMUR</v>
      </c>
      <c r="K7479" s="1" t="s">
        <v>5621</v>
      </c>
      <c r="L7479" s="3">
        <v>1</v>
      </c>
      <c r="M7479" s="4">
        <v>48</v>
      </c>
      <c r="N7479" s="1" t="s">
        <v>1112</v>
      </c>
      <c r="O7479" s="4">
        <v>31200</v>
      </c>
      <c r="P7479" s="4"/>
      <c r="Q7479" s="1" t="s">
        <v>4852</v>
      </c>
      <c r="R7479" s="5">
        <v>0.125</v>
      </c>
      <c r="S7479" s="5">
        <v>0.05</v>
      </c>
      <c r="T7479" s="4"/>
      <c r="U7479" s="18"/>
      <c r="V7479" s="4">
        <v>1497600</v>
      </c>
      <c r="W7479" s="4">
        <v>187200</v>
      </c>
      <c r="X7479" s="4">
        <v>65520</v>
      </c>
      <c r="Y7479" s="4">
        <v>252720</v>
      </c>
      <c r="Z7479" s="4">
        <v>1244880</v>
      </c>
      <c r="AA7479" s="4" t="s">
        <v>31</v>
      </c>
      <c r="AB7479" s="4" t="s">
        <v>31</v>
      </c>
      <c r="AC7479" s="4">
        <v>1497600</v>
      </c>
      <c r="AD7479" s="4">
        <v>1497600</v>
      </c>
      <c r="AE7479" s="4"/>
    </row>
    <row r="7480" spans="1:31" ht="12.75" x14ac:dyDescent="0.25">
      <c r="A7480" s="22" t="str">
        <f>IF(nota[[#This Row],[FAKTUR]]="","",ROW())</f>
        <v/>
      </c>
      <c r="B7480" s="22">
        <f>IF(nota[[#This Row],[NAMA BARANG]]="","",IF(nota[[#This Row],[ID]]="",B7479,nota[[#This Row],[ID]]))</f>
        <v>7477</v>
      </c>
      <c r="C7480" s="22" t="str">
        <f>IF(nota[[#This Row],[ID]]="",C7479,nota[[#This Row],[SUPPLIER]])</f>
        <v>ATALI MAKMUR</v>
      </c>
      <c r="K7480" s="1" t="s">
        <v>410</v>
      </c>
      <c r="L7480" s="3">
        <v>2</v>
      </c>
      <c r="M7480" s="4">
        <v>2000</v>
      </c>
      <c r="N7480" s="1" t="s">
        <v>3126</v>
      </c>
      <c r="O7480" s="4">
        <v>2050</v>
      </c>
      <c r="P7480" s="4"/>
      <c r="Q7480" s="1" t="s">
        <v>3939</v>
      </c>
      <c r="R7480" s="5">
        <v>0.125</v>
      </c>
      <c r="S7480" s="5">
        <v>0.05</v>
      </c>
      <c r="T7480" s="4"/>
      <c r="U7480" s="18"/>
      <c r="V7480" s="4">
        <v>4100000</v>
      </c>
      <c r="W7480" s="4">
        <v>512500</v>
      </c>
      <c r="X7480" s="4">
        <v>179375</v>
      </c>
      <c r="Y7480" s="4">
        <v>691875</v>
      </c>
      <c r="Z7480" s="4">
        <v>3408125</v>
      </c>
      <c r="AA7480" s="4" t="s">
        <v>31</v>
      </c>
      <c r="AB7480" s="4" t="s">
        <v>31</v>
      </c>
      <c r="AC7480" s="4">
        <v>2050000</v>
      </c>
      <c r="AD7480" s="4">
        <v>4100000</v>
      </c>
      <c r="AE7480" s="4"/>
    </row>
    <row r="7481" spans="1:31" ht="12.75" x14ac:dyDescent="0.25">
      <c r="A7481" s="22" t="str">
        <f>IF(nota[[#This Row],[FAKTUR]]="","",ROW())</f>
        <v/>
      </c>
      <c r="B7481" s="22">
        <f>IF(nota[[#This Row],[NAMA BARANG]]="","",IF(nota[[#This Row],[ID]]="",B7480,nota[[#This Row],[ID]]))</f>
        <v>7477</v>
      </c>
      <c r="C7481" s="22" t="str">
        <f>IF(nota[[#This Row],[ID]]="",C7480,nota[[#This Row],[SUPPLIER]])</f>
        <v>ATALI MAKMUR</v>
      </c>
      <c r="K7481" s="1" t="s">
        <v>1591</v>
      </c>
      <c r="L7481" s="3">
        <v>1</v>
      </c>
      <c r="M7481" s="4">
        <v>24</v>
      </c>
      <c r="N7481" s="1" t="s">
        <v>1908</v>
      </c>
      <c r="O7481" s="4">
        <v>162000</v>
      </c>
      <c r="P7481" s="4"/>
      <c r="Q7481" s="1" t="s">
        <v>3567</v>
      </c>
      <c r="R7481" s="5">
        <v>0.125</v>
      </c>
      <c r="S7481" s="5">
        <v>0.05</v>
      </c>
      <c r="T7481" s="4"/>
      <c r="U7481" s="18"/>
      <c r="V7481" s="4">
        <v>3888000</v>
      </c>
      <c r="W7481" s="4">
        <v>486000</v>
      </c>
      <c r="X7481" s="4">
        <v>170100</v>
      </c>
      <c r="Y7481" s="4">
        <v>656100</v>
      </c>
      <c r="Z7481" s="4">
        <v>3231900</v>
      </c>
      <c r="AA7481" s="4" t="s">
        <v>31</v>
      </c>
      <c r="AB7481" s="4" t="s">
        <v>31</v>
      </c>
      <c r="AC7481" s="4">
        <v>3888000</v>
      </c>
      <c r="AD7481" s="4">
        <v>3888000</v>
      </c>
      <c r="AE7481" s="4"/>
    </row>
    <row r="7482" spans="1:31" ht="12.75" x14ac:dyDescent="0.25">
      <c r="A7482" s="22" t="str">
        <f>IF(nota[[#This Row],[FAKTUR]]="","",ROW())</f>
        <v/>
      </c>
      <c r="B7482" s="22">
        <f>IF(nota[[#This Row],[NAMA BARANG]]="","",IF(nota[[#This Row],[ID]]="",B7481,nota[[#This Row],[ID]]))</f>
        <v>7477</v>
      </c>
      <c r="C7482" s="22" t="str">
        <f>IF(nota[[#This Row],[ID]]="",C7481,nota[[#This Row],[SUPPLIER]])</f>
        <v>ATALI MAKMUR</v>
      </c>
      <c r="K7482" s="1" t="s">
        <v>134</v>
      </c>
      <c r="M7482" s="4">
        <v>24</v>
      </c>
      <c r="N7482" s="1" t="s">
        <v>1908</v>
      </c>
      <c r="O7482" s="4"/>
      <c r="P7482" s="4"/>
      <c r="Q7482" s="1" t="s">
        <v>3568</v>
      </c>
      <c r="R7482" s="5"/>
      <c r="S7482" s="5"/>
      <c r="T7482" s="4"/>
      <c r="U7482" s="18" t="s">
        <v>5806</v>
      </c>
      <c r="V7482" s="4" t="s">
        <v>31</v>
      </c>
      <c r="W7482" s="4" t="s">
        <v>31</v>
      </c>
      <c r="X7482" s="4" t="s">
        <v>31</v>
      </c>
      <c r="Y7482" s="4" t="s">
        <v>31</v>
      </c>
      <c r="Z7482" s="4" t="s">
        <v>31</v>
      </c>
      <c r="AA7482" s="4">
        <v>2008935</v>
      </c>
      <c r="AB7482" s="4">
        <v>9895865</v>
      </c>
      <c r="AC7482" s="4">
        <v>0</v>
      </c>
      <c r="AD7482" s="4" t="s">
        <v>31</v>
      </c>
      <c r="AE7482" s="4"/>
    </row>
    <row r="7483" spans="1:31" ht="12.75" x14ac:dyDescent="0.25">
      <c r="A7483" s="22" t="str">
        <f>IF(nota[[#This Row],[FAKTUR]]="","",ROW())</f>
        <v/>
      </c>
      <c r="B7483" s="22" t="str">
        <f>IF(nota[[#This Row],[NAMA BARANG]]="","",IF(nota[[#This Row],[ID]]="",B7482,nota[[#This Row],[ID]]))</f>
        <v/>
      </c>
      <c r="C7483" s="22" t="str">
        <f>IF(nota[[#This Row],[ID]]="",C7482,nota[[#This Row],[SUPPLIER]])</f>
        <v>ATALI MAKMUR</v>
      </c>
      <c r="M7483" s="4"/>
      <c r="O7483" s="4"/>
      <c r="P7483" s="4"/>
      <c r="R7483" s="5"/>
      <c r="S7483" s="5"/>
      <c r="T7483" s="4"/>
      <c r="U7483" s="18"/>
      <c r="V7483" s="4" t="s">
        <v>31</v>
      </c>
      <c r="W7483" s="4" t="s">
        <v>31</v>
      </c>
      <c r="X7483" s="4" t="s">
        <v>31</v>
      </c>
      <c r="Y7483" s="4" t="s">
        <v>31</v>
      </c>
      <c r="Z7483" s="4" t="s">
        <v>31</v>
      </c>
      <c r="AA7483" s="4" t="s">
        <v>31</v>
      </c>
      <c r="AB7483" s="4" t="s">
        <v>31</v>
      </c>
      <c r="AC7483" s="4" t="s">
        <v>31</v>
      </c>
      <c r="AD7483" s="4" t="s">
        <v>31</v>
      </c>
      <c r="AE7483" s="4"/>
    </row>
    <row r="7484" spans="1:31" ht="12.75" x14ac:dyDescent="0.25">
      <c r="A7484" s="22">
        <f>IF(nota[[#This Row],[FAKTUR]]="","",ROW())</f>
        <v>7484</v>
      </c>
      <c r="B7484" s="22">
        <f>IF(nota[[#This Row],[NAMA BARANG]]="","",IF(nota[[#This Row],[ID]]="",B7483,nota[[#This Row],[ID]]))</f>
        <v>7484</v>
      </c>
      <c r="C7484" s="22" t="str">
        <f>IF(nota[[#This Row],[ID]]="",C7483,nota[[#This Row],[SUPPLIER]])</f>
        <v>ALPINDO</v>
      </c>
      <c r="E7484" s="1" t="s">
        <v>643</v>
      </c>
      <c r="F7484" s="1" t="s">
        <v>28</v>
      </c>
      <c r="G7484" s="1" t="s">
        <v>5807</v>
      </c>
      <c r="I7484" s="2">
        <v>44876</v>
      </c>
      <c r="K7484" s="1" t="s">
        <v>5808</v>
      </c>
      <c r="L7484" s="3">
        <v>25</v>
      </c>
      <c r="M7484" s="4">
        <v>375</v>
      </c>
      <c r="N7484" s="1" t="s">
        <v>511</v>
      </c>
      <c r="O7484" s="4">
        <v>44000</v>
      </c>
      <c r="P7484" s="4"/>
      <c r="Q7484" s="1" t="s">
        <v>5809</v>
      </c>
      <c r="R7484" s="5"/>
      <c r="S7484" s="5"/>
      <c r="T7484" s="4"/>
      <c r="U7484" s="18"/>
      <c r="V7484" s="4">
        <v>16500000</v>
      </c>
      <c r="W7484" s="4">
        <v>0</v>
      </c>
      <c r="X7484" s="4">
        <v>0</v>
      </c>
      <c r="Y7484" s="4">
        <v>0</v>
      </c>
      <c r="Z7484" s="4">
        <v>16500000</v>
      </c>
      <c r="AA7484" s="4">
        <v>0</v>
      </c>
      <c r="AB7484" s="4">
        <v>16500000</v>
      </c>
      <c r="AC7484" s="4">
        <v>660000</v>
      </c>
      <c r="AD7484" s="4">
        <v>16500000</v>
      </c>
      <c r="AE7484" s="4"/>
    </row>
    <row r="7485" spans="1:31" ht="12.75" x14ac:dyDescent="0.25">
      <c r="A7485" s="22" t="str">
        <f>IF(nota[[#This Row],[FAKTUR]]="","",ROW())</f>
        <v/>
      </c>
      <c r="B7485" s="22" t="str">
        <f>IF(nota[[#This Row],[NAMA BARANG]]="","",IF(nota[[#This Row],[ID]]="",B7484,nota[[#This Row],[ID]]))</f>
        <v/>
      </c>
      <c r="C7485" s="22" t="str">
        <f>IF(nota[[#This Row],[ID]]="",C7484,nota[[#This Row],[SUPPLIER]])</f>
        <v>ALPINDO</v>
      </c>
      <c r="M7485" s="4"/>
      <c r="O7485" s="4"/>
      <c r="P7485" s="4"/>
      <c r="R7485" s="5"/>
      <c r="S7485" s="5"/>
      <c r="T7485" s="4"/>
      <c r="U7485" s="18"/>
      <c r="V7485" s="4" t="s">
        <v>31</v>
      </c>
      <c r="W7485" s="4" t="s">
        <v>31</v>
      </c>
      <c r="X7485" s="4" t="s">
        <v>31</v>
      </c>
      <c r="Y7485" s="4" t="s">
        <v>31</v>
      </c>
      <c r="Z7485" s="4" t="s">
        <v>31</v>
      </c>
      <c r="AA7485" s="4" t="s">
        <v>31</v>
      </c>
      <c r="AB7485" s="4" t="s">
        <v>31</v>
      </c>
      <c r="AC7485" s="4" t="s">
        <v>31</v>
      </c>
      <c r="AD7485" s="4" t="s">
        <v>31</v>
      </c>
      <c r="AE7485" s="4"/>
    </row>
    <row r="7486" spans="1:31" ht="12.75" x14ac:dyDescent="0.25">
      <c r="A7486" s="22">
        <f>IF(nota[[#This Row],[FAKTUR]]="","",ROW())</f>
        <v>7486</v>
      </c>
      <c r="B7486" s="22">
        <f>IF(nota[[#This Row],[NAMA BARANG]]="","",IF(nota[[#This Row],[ID]]="",B7485,nota[[#This Row],[ID]]))</f>
        <v>7486</v>
      </c>
      <c r="C7486" s="22" t="str">
        <f>IF(nota[[#This Row],[ID]]="",C7485,nota[[#This Row],[SUPPLIER]])</f>
        <v>ALPINDO</v>
      </c>
      <c r="E7486" s="1" t="s">
        <v>643</v>
      </c>
      <c r="F7486" s="1" t="s">
        <v>28</v>
      </c>
      <c r="G7486" s="1" t="s">
        <v>5810</v>
      </c>
      <c r="I7486" s="2">
        <v>44875</v>
      </c>
      <c r="K7486" s="1" t="s">
        <v>1831</v>
      </c>
      <c r="L7486" s="3">
        <v>10</v>
      </c>
      <c r="M7486" s="4">
        <v>400</v>
      </c>
      <c r="N7486" s="1" t="s">
        <v>511</v>
      </c>
      <c r="O7486" s="4">
        <v>15500</v>
      </c>
      <c r="P7486" s="4"/>
      <c r="Q7486" s="1" t="s">
        <v>4075</v>
      </c>
      <c r="R7486" s="5">
        <v>0.27500000000000002</v>
      </c>
      <c r="S7486" s="5"/>
      <c r="T7486" s="4"/>
      <c r="U7486" s="18"/>
      <c r="V7486" s="4">
        <v>6200000</v>
      </c>
      <c r="W7486" s="4">
        <v>1705000.0000000002</v>
      </c>
      <c r="X7486" s="4">
        <v>0</v>
      </c>
      <c r="Y7486" s="4">
        <v>1705000.0000000002</v>
      </c>
      <c r="Z7486" s="4">
        <v>4495000</v>
      </c>
      <c r="AA7486" s="4">
        <v>1705000.0000000002</v>
      </c>
      <c r="AB7486" s="4">
        <v>4495000</v>
      </c>
      <c r="AC7486" s="4">
        <v>620000</v>
      </c>
      <c r="AD7486" s="4">
        <v>6200000</v>
      </c>
      <c r="AE7486" s="4"/>
    </row>
    <row r="7487" spans="1:31" ht="12.75" x14ac:dyDescent="0.25">
      <c r="A7487" s="22" t="str">
        <f>IF(nota[[#This Row],[FAKTUR]]="","",ROW())</f>
        <v/>
      </c>
      <c r="B7487" s="22" t="str">
        <f>IF(nota[[#This Row],[NAMA BARANG]]="","",IF(nota[[#This Row],[ID]]="",B7486,nota[[#This Row],[ID]]))</f>
        <v/>
      </c>
      <c r="C7487" s="22" t="str">
        <f>IF(nota[[#This Row],[ID]]="",C7486,nota[[#This Row],[SUPPLIER]])</f>
        <v>ALPINDO</v>
      </c>
      <c r="M7487" s="4"/>
      <c r="O7487" s="4"/>
      <c r="P7487" s="4"/>
      <c r="R7487" s="5"/>
      <c r="S7487" s="5"/>
      <c r="T7487" s="4"/>
      <c r="U7487" s="18"/>
      <c r="V7487" s="4" t="s">
        <v>31</v>
      </c>
      <c r="W7487" s="4" t="s">
        <v>31</v>
      </c>
      <c r="X7487" s="4" t="s">
        <v>31</v>
      </c>
      <c r="Y7487" s="4" t="s">
        <v>31</v>
      </c>
      <c r="Z7487" s="4" t="s">
        <v>31</v>
      </c>
      <c r="AA7487" s="4" t="s">
        <v>31</v>
      </c>
      <c r="AB7487" s="4" t="s">
        <v>31</v>
      </c>
      <c r="AC7487" s="4" t="s">
        <v>31</v>
      </c>
      <c r="AD7487" s="4" t="s">
        <v>31</v>
      </c>
      <c r="AE7487" s="4"/>
    </row>
    <row r="7488" spans="1:31" ht="12.75" x14ac:dyDescent="0.25">
      <c r="A7488" s="22">
        <f>IF(nota[[#This Row],[FAKTUR]]="","",ROW())</f>
        <v>7488</v>
      </c>
      <c r="B7488" s="22">
        <f>IF(nota[[#This Row],[NAMA BARANG]]="","",IF(nota[[#This Row],[ID]]="",B7487,nota[[#This Row],[ID]]))</f>
        <v>7488</v>
      </c>
      <c r="C7488" s="22" t="str">
        <f>IF(nota[[#This Row],[ID]]="",C7487,nota[[#This Row],[SUPPLIER]])</f>
        <v>ETJ</v>
      </c>
      <c r="E7488" s="1" t="s">
        <v>204</v>
      </c>
      <c r="F7488" s="1" t="s">
        <v>28</v>
      </c>
      <c r="G7488" s="1" t="s">
        <v>5811</v>
      </c>
      <c r="I7488" s="2">
        <v>44875</v>
      </c>
      <c r="K7488" s="1" t="s">
        <v>3313</v>
      </c>
      <c r="L7488" s="3">
        <v>1</v>
      </c>
      <c r="M7488" s="4">
        <v>1000</v>
      </c>
      <c r="N7488" s="1" t="s">
        <v>1908</v>
      </c>
      <c r="O7488" s="4">
        <v>8750</v>
      </c>
      <c r="P7488" s="4"/>
      <c r="Q7488" s="1" t="s">
        <v>5167</v>
      </c>
      <c r="R7488" s="5"/>
      <c r="S7488" s="5"/>
      <c r="T7488" s="4"/>
      <c r="U7488" s="18"/>
      <c r="V7488" s="4">
        <v>8750000</v>
      </c>
      <c r="W7488" s="4">
        <v>0</v>
      </c>
      <c r="X7488" s="4">
        <v>0</v>
      </c>
      <c r="Y7488" s="4">
        <v>0</v>
      </c>
      <c r="Z7488" s="4">
        <v>8750000</v>
      </c>
      <c r="AA7488" s="4">
        <v>0</v>
      </c>
      <c r="AB7488" s="4">
        <v>8750000</v>
      </c>
      <c r="AC7488" s="4">
        <v>8750000</v>
      </c>
      <c r="AD7488" s="4">
        <v>8750000</v>
      </c>
      <c r="AE7488" s="4"/>
    </row>
    <row r="7489" spans="1:31" ht="12.75" x14ac:dyDescent="0.25">
      <c r="A7489" s="22" t="str">
        <f>IF(nota[[#This Row],[FAKTUR]]="","",ROW())</f>
        <v/>
      </c>
      <c r="B7489" s="22" t="str">
        <f>IF(nota[[#This Row],[NAMA BARANG]]="","",IF(nota[[#This Row],[ID]]="",B7488,nota[[#This Row],[ID]]))</f>
        <v/>
      </c>
      <c r="C7489" s="22" t="str">
        <f>IF(nota[[#This Row],[ID]]="",C7488,nota[[#This Row],[SUPPLIER]])</f>
        <v>ETJ</v>
      </c>
      <c r="M7489" s="4"/>
      <c r="O7489" s="4"/>
      <c r="P7489" s="4"/>
      <c r="R7489" s="5"/>
      <c r="S7489" s="5"/>
      <c r="T7489" s="4"/>
      <c r="U7489" s="18"/>
      <c r="V7489" s="4" t="s">
        <v>31</v>
      </c>
      <c r="W7489" s="4" t="s">
        <v>31</v>
      </c>
      <c r="X7489" s="4" t="s">
        <v>31</v>
      </c>
      <c r="Y7489" s="4" t="s">
        <v>31</v>
      </c>
      <c r="Z7489" s="4" t="s">
        <v>31</v>
      </c>
      <c r="AA7489" s="4" t="s">
        <v>31</v>
      </c>
      <c r="AB7489" s="4" t="s">
        <v>31</v>
      </c>
      <c r="AC7489" s="4" t="s">
        <v>31</v>
      </c>
      <c r="AD7489" s="4" t="s">
        <v>31</v>
      </c>
      <c r="AE7489" s="4"/>
    </row>
    <row r="7490" spans="1:31" ht="12.75" x14ac:dyDescent="0.25">
      <c r="A7490" s="22">
        <f>IF(nota[[#This Row],[FAKTUR]]="","",ROW())</f>
        <v>7490</v>
      </c>
      <c r="B7490" s="22">
        <f>IF(nota[[#This Row],[NAMA BARANG]]="","",IF(nota[[#This Row],[ID]]="",B7489,nota[[#This Row],[ID]]))</f>
        <v>7490</v>
      </c>
      <c r="C7490" s="22" t="str">
        <f>IF(nota[[#This Row],[ID]]="",C7489,nota[[#This Row],[SUPPLIER]])</f>
        <v>GUNINDO</v>
      </c>
      <c r="E7490" s="1" t="s">
        <v>605</v>
      </c>
      <c r="F7490" s="1" t="s">
        <v>28</v>
      </c>
      <c r="G7490" s="1" t="s">
        <v>5812</v>
      </c>
      <c r="I7490" s="2">
        <v>44875</v>
      </c>
      <c r="K7490" s="1" t="s">
        <v>5564</v>
      </c>
      <c r="L7490" s="3">
        <v>1</v>
      </c>
      <c r="M7490" s="4">
        <v>30</v>
      </c>
      <c r="N7490" s="1" t="s">
        <v>192</v>
      </c>
      <c r="O7490" s="4">
        <v>61000</v>
      </c>
      <c r="P7490" s="4"/>
      <c r="Q7490" s="1" t="s">
        <v>3653</v>
      </c>
      <c r="R7490" s="5">
        <v>0.05</v>
      </c>
      <c r="S7490" s="5">
        <v>0.1</v>
      </c>
      <c r="T7490" s="4"/>
      <c r="U7490" s="18"/>
      <c r="V7490" s="4">
        <v>1830000</v>
      </c>
      <c r="W7490" s="4">
        <v>91500</v>
      </c>
      <c r="X7490" s="4">
        <v>173850</v>
      </c>
      <c r="Y7490" s="4">
        <v>265350</v>
      </c>
      <c r="Z7490" s="4">
        <v>1564650</v>
      </c>
      <c r="AA7490" s="4" t="s">
        <v>31</v>
      </c>
      <c r="AB7490" s="4" t="s">
        <v>31</v>
      </c>
      <c r="AC7490" s="4">
        <v>1830000</v>
      </c>
      <c r="AD7490" s="4">
        <v>1830000</v>
      </c>
      <c r="AE7490" s="4"/>
    </row>
    <row r="7491" spans="1:31" ht="12.75" x14ac:dyDescent="0.25">
      <c r="A7491" s="22" t="str">
        <f>IF(nota[[#This Row],[FAKTUR]]="","",ROW())</f>
        <v/>
      </c>
      <c r="B7491" s="22">
        <f>IF(nota[[#This Row],[NAMA BARANG]]="","",IF(nota[[#This Row],[ID]]="",B7490,nota[[#This Row],[ID]]))</f>
        <v>7490</v>
      </c>
      <c r="C7491" s="22" t="str">
        <f>IF(nota[[#This Row],[ID]]="",C7490,nota[[#This Row],[SUPPLIER]])</f>
        <v>GUNINDO</v>
      </c>
      <c r="K7491" s="1" t="s">
        <v>5813</v>
      </c>
      <c r="L7491" s="3">
        <v>1</v>
      </c>
      <c r="M7491" s="4">
        <v>30</v>
      </c>
      <c r="N7491" s="1" t="s">
        <v>192</v>
      </c>
      <c r="O7491" s="4">
        <v>52500</v>
      </c>
      <c r="P7491" s="4"/>
      <c r="Q7491" s="1" t="s">
        <v>3653</v>
      </c>
      <c r="R7491" s="5">
        <v>0.05</v>
      </c>
      <c r="S7491" s="5">
        <v>0.1</v>
      </c>
      <c r="T7491" s="4"/>
      <c r="U7491" s="18"/>
      <c r="V7491" s="4">
        <v>1575000</v>
      </c>
      <c r="W7491" s="4">
        <v>78750</v>
      </c>
      <c r="X7491" s="4">
        <v>149625</v>
      </c>
      <c r="Y7491" s="4">
        <v>228375</v>
      </c>
      <c r="Z7491" s="4">
        <v>1346625</v>
      </c>
      <c r="AA7491" s="4">
        <v>493725</v>
      </c>
      <c r="AB7491" s="4">
        <v>2911275</v>
      </c>
      <c r="AC7491" s="4">
        <v>1575000</v>
      </c>
      <c r="AD7491" s="4">
        <v>1575000</v>
      </c>
      <c r="AE7491" s="4"/>
    </row>
    <row r="7492" spans="1:31" ht="12.75" x14ac:dyDescent="0.25">
      <c r="A7492" s="22" t="str">
        <f>IF(nota[[#This Row],[FAKTUR]]="","",ROW())</f>
        <v/>
      </c>
      <c r="B7492" s="22" t="str">
        <f>IF(nota[[#This Row],[NAMA BARANG]]="","",IF(nota[[#This Row],[ID]]="",B7491,nota[[#This Row],[ID]]))</f>
        <v/>
      </c>
      <c r="C7492" s="22" t="str">
        <f>IF(nota[[#This Row],[ID]]="",C7491,nota[[#This Row],[SUPPLIER]])</f>
        <v>GUNINDO</v>
      </c>
      <c r="M7492" s="4"/>
      <c r="O7492" s="4"/>
      <c r="P7492" s="4"/>
      <c r="R7492" s="5"/>
      <c r="S7492" s="5"/>
      <c r="T7492" s="4"/>
      <c r="U7492" s="18"/>
      <c r="V7492" s="4" t="s">
        <v>31</v>
      </c>
      <c r="W7492" s="4" t="s">
        <v>31</v>
      </c>
      <c r="X7492" s="4" t="s">
        <v>31</v>
      </c>
      <c r="Y7492" s="4" t="s">
        <v>31</v>
      </c>
      <c r="Z7492" s="4" t="s">
        <v>31</v>
      </c>
      <c r="AA7492" s="4" t="s">
        <v>31</v>
      </c>
      <c r="AB7492" s="4" t="s">
        <v>31</v>
      </c>
      <c r="AC7492" s="4" t="s">
        <v>31</v>
      </c>
      <c r="AD7492" s="4" t="s">
        <v>31</v>
      </c>
      <c r="AE7492" s="4"/>
    </row>
    <row r="7493" spans="1:31" ht="12.75" x14ac:dyDescent="0.25">
      <c r="A7493" s="22">
        <f>IF(nota[[#This Row],[FAKTUR]]="","",ROW())</f>
        <v>7493</v>
      </c>
      <c r="B7493" s="22">
        <f>IF(nota[[#This Row],[NAMA BARANG]]="","",IF(nota[[#This Row],[ID]]="",B7492,nota[[#This Row],[ID]]))</f>
        <v>7493</v>
      </c>
      <c r="C7493" s="22" t="str">
        <f>IF(nota[[#This Row],[ID]]="",C7492,nota[[#This Row],[SUPPLIER]])</f>
        <v>LESTARI STATIONERY</v>
      </c>
      <c r="E7493" s="1" t="s">
        <v>38</v>
      </c>
      <c r="F7493" s="1" t="s">
        <v>28</v>
      </c>
      <c r="G7493" s="1" t="s">
        <v>5814</v>
      </c>
      <c r="I7493" s="2">
        <v>44875</v>
      </c>
      <c r="K7493" s="1" t="s">
        <v>283</v>
      </c>
      <c r="L7493" s="3">
        <v>2</v>
      </c>
      <c r="M7493" s="4">
        <v>20</v>
      </c>
      <c r="N7493" s="1" t="s">
        <v>1908</v>
      </c>
      <c r="O7493" s="4">
        <v>116500</v>
      </c>
      <c r="P7493" s="4"/>
      <c r="Q7493" s="1" t="s">
        <v>3624</v>
      </c>
      <c r="R7493" s="5"/>
      <c r="S7493" s="5"/>
      <c r="T7493" s="4"/>
      <c r="U7493" s="18"/>
      <c r="V7493" s="4">
        <v>2330000</v>
      </c>
      <c r="W7493" s="4">
        <v>0</v>
      </c>
      <c r="X7493" s="4">
        <v>0</v>
      </c>
      <c r="Y7493" s="4">
        <v>0</v>
      </c>
      <c r="Z7493" s="4">
        <v>2330000</v>
      </c>
      <c r="AA7493" s="4" t="s">
        <v>31</v>
      </c>
      <c r="AB7493" s="4" t="s">
        <v>31</v>
      </c>
      <c r="AC7493" s="4">
        <v>1165000</v>
      </c>
      <c r="AD7493" s="4">
        <v>2330000</v>
      </c>
      <c r="AE7493" s="4"/>
    </row>
    <row r="7494" spans="1:31" ht="12.75" x14ac:dyDescent="0.25">
      <c r="A7494" s="22" t="str">
        <f>IF(nota[[#This Row],[FAKTUR]]="","",ROW())</f>
        <v/>
      </c>
      <c r="B7494" s="22">
        <f>IF(nota[[#This Row],[NAMA BARANG]]="","",IF(nota[[#This Row],[ID]]="",B7493,nota[[#This Row],[ID]]))</f>
        <v>7493</v>
      </c>
      <c r="C7494" s="22" t="str">
        <f>IF(nota[[#This Row],[ID]]="",C7493,nota[[#This Row],[SUPPLIER]])</f>
        <v>LESTARI STATIONERY</v>
      </c>
      <c r="K7494" s="1" t="s">
        <v>286</v>
      </c>
      <c r="L7494" s="3">
        <v>2</v>
      </c>
      <c r="M7494" s="4">
        <v>20</v>
      </c>
      <c r="N7494" s="1" t="s">
        <v>1908</v>
      </c>
      <c r="O7494" s="4">
        <v>130500</v>
      </c>
      <c r="P7494" s="4"/>
      <c r="Q7494" s="1" t="s">
        <v>3624</v>
      </c>
      <c r="R7494" s="5"/>
      <c r="S7494" s="5"/>
      <c r="T7494" s="4"/>
      <c r="U7494" s="18"/>
      <c r="V7494" s="4">
        <v>2610000</v>
      </c>
      <c r="W7494" s="4">
        <v>0</v>
      </c>
      <c r="X7494" s="4">
        <v>0</v>
      </c>
      <c r="Y7494" s="4">
        <v>0</v>
      </c>
      <c r="Z7494" s="4">
        <v>2610000</v>
      </c>
      <c r="AA7494" s="4" t="s">
        <v>31</v>
      </c>
      <c r="AB7494" s="4" t="s">
        <v>31</v>
      </c>
      <c r="AC7494" s="4">
        <v>1305000</v>
      </c>
      <c r="AD7494" s="4">
        <v>2610000</v>
      </c>
      <c r="AE7494" s="4"/>
    </row>
    <row r="7495" spans="1:31" ht="12.75" x14ac:dyDescent="0.25">
      <c r="A7495" s="22" t="str">
        <f>IF(nota[[#This Row],[FAKTUR]]="","",ROW())</f>
        <v/>
      </c>
      <c r="B7495" s="22">
        <f>IF(nota[[#This Row],[NAMA BARANG]]="","",IF(nota[[#This Row],[ID]]="",B7494,nota[[#This Row],[ID]]))</f>
        <v>7493</v>
      </c>
      <c r="C7495" s="22" t="str">
        <f>IF(nota[[#This Row],[ID]]="",C7494,nota[[#This Row],[SUPPLIER]])</f>
        <v>LESTARI STATIONERY</v>
      </c>
      <c r="K7495" s="1" t="s">
        <v>5426</v>
      </c>
      <c r="L7495" s="3">
        <v>2</v>
      </c>
      <c r="M7495" s="4">
        <v>20</v>
      </c>
      <c r="N7495" s="1" t="s">
        <v>1908</v>
      </c>
      <c r="O7495" s="4">
        <v>147500</v>
      </c>
      <c r="P7495" s="4"/>
      <c r="Q7495" s="1" t="s">
        <v>3624</v>
      </c>
      <c r="R7495" s="5"/>
      <c r="S7495" s="5"/>
      <c r="T7495" s="4"/>
      <c r="U7495" s="18"/>
      <c r="V7495" s="4">
        <v>2950000</v>
      </c>
      <c r="W7495" s="4">
        <v>0</v>
      </c>
      <c r="X7495" s="4">
        <v>0</v>
      </c>
      <c r="Y7495" s="4">
        <v>0</v>
      </c>
      <c r="Z7495" s="4">
        <v>2950000</v>
      </c>
      <c r="AA7495" s="4" t="s">
        <v>31</v>
      </c>
      <c r="AB7495" s="4" t="s">
        <v>31</v>
      </c>
      <c r="AC7495" s="4">
        <v>1475000</v>
      </c>
      <c r="AD7495" s="4">
        <v>2950000</v>
      </c>
      <c r="AE7495" s="4"/>
    </row>
    <row r="7496" spans="1:31" ht="12.75" x14ac:dyDescent="0.25">
      <c r="A7496" s="22" t="str">
        <f>IF(nota[[#This Row],[FAKTUR]]="","",ROW())</f>
        <v/>
      </c>
      <c r="B7496" s="22">
        <f>IF(nota[[#This Row],[NAMA BARANG]]="","",IF(nota[[#This Row],[ID]]="",B7495,nota[[#This Row],[ID]]))</f>
        <v>7493</v>
      </c>
      <c r="C7496" s="22" t="str">
        <f>IF(nota[[#This Row],[ID]]="",C7495,nota[[#This Row],[SUPPLIER]])</f>
        <v>LESTARI STATIONERY</v>
      </c>
      <c r="K7496" s="1" t="s">
        <v>290</v>
      </c>
      <c r="L7496" s="3">
        <v>2</v>
      </c>
      <c r="M7496" s="4">
        <v>20</v>
      </c>
      <c r="N7496" s="1" t="s">
        <v>1908</v>
      </c>
      <c r="O7496" s="4">
        <v>173500</v>
      </c>
      <c r="P7496" s="4"/>
      <c r="Q7496" s="1" t="s">
        <v>3624</v>
      </c>
      <c r="R7496" s="5"/>
      <c r="S7496" s="5"/>
      <c r="T7496" s="4"/>
      <c r="U7496" s="18"/>
      <c r="V7496" s="4">
        <v>3470000</v>
      </c>
      <c r="W7496" s="4">
        <v>0</v>
      </c>
      <c r="X7496" s="4">
        <v>0</v>
      </c>
      <c r="Y7496" s="4">
        <v>0</v>
      </c>
      <c r="Z7496" s="4">
        <v>3470000</v>
      </c>
      <c r="AA7496" s="4">
        <v>0</v>
      </c>
      <c r="AB7496" s="4">
        <v>11360000</v>
      </c>
      <c r="AC7496" s="4">
        <v>1735000</v>
      </c>
      <c r="AD7496" s="4">
        <v>3470000</v>
      </c>
      <c r="AE7496" s="4"/>
    </row>
    <row r="7497" spans="1:31" ht="12.75" x14ac:dyDescent="0.25">
      <c r="A7497" s="22" t="str">
        <f>IF(nota[[#This Row],[FAKTUR]]="","",ROW())</f>
        <v/>
      </c>
      <c r="B7497" s="22" t="str">
        <f>IF(nota[[#This Row],[NAMA BARANG]]="","",IF(nota[[#This Row],[ID]]="",B7496,nota[[#This Row],[ID]]))</f>
        <v/>
      </c>
      <c r="C7497" s="22" t="str">
        <f>IF(nota[[#This Row],[ID]]="",C7496,nota[[#This Row],[SUPPLIER]])</f>
        <v>LESTARI STATIONERY</v>
      </c>
      <c r="M7497" s="4"/>
      <c r="O7497" s="4"/>
      <c r="P7497" s="4"/>
      <c r="R7497" s="5"/>
      <c r="S7497" s="5"/>
      <c r="T7497" s="4"/>
      <c r="U7497" s="18"/>
      <c r="V7497" s="4" t="s">
        <v>31</v>
      </c>
      <c r="W7497" s="4" t="s">
        <v>31</v>
      </c>
      <c r="X7497" s="4" t="s">
        <v>31</v>
      </c>
      <c r="Y7497" s="4" t="s">
        <v>31</v>
      </c>
      <c r="Z7497" s="4" t="s">
        <v>31</v>
      </c>
      <c r="AA7497" s="4" t="s">
        <v>31</v>
      </c>
      <c r="AB7497" s="4" t="s">
        <v>31</v>
      </c>
      <c r="AC7497" s="4" t="s">
        <v>31</v>
      </c>
      <c r="AD7497" s="4" t="s">
        <v>31</v>
      </c>
      <c r="AE7497" s="4"/>
    </row>
    <row r="7498" spans="1:31" ht="12.75" x14ac:dyDescent="0.25">
      <c r="A7498" s="22">
        <f>IF(nota[[#This Row],[FAKTUR]]="","",ROW())</f>
        <v>7498</v>
      </c>
      <c r="B7498" s="22">
        <f>IF(nota[[#This Row],[NAMA BARANG]]="","",IF(nota[[#This Row],[ID]]="",B7497,nota[[#This Row],[ID]]))</f>
        <v>7498</v>
      </c>
      <c r="C7498" s="22" t="str">
        <f>IF(nota[[#This Row],[ID]]="",C7497,nota[[#This Row],[SUPPLIER]])</f>
        <v>GRAFINDO</v>
      </c>
      <c r="E7498" s="1" t="s">
        <v>34</v>
      </c>
      <c r="F7498" s="1" t="s">
        <v>28</v>
      </c>
      <c r="G7498" s="1" t="s">
        <v>5815</v>
      </c>
      <c r="I7498" s="2">
        <v>44875</v>
      </c>
      <c r="K7498" s="1" t="s">
        <v>5554</v>
      </c>
      <c r="L7498" s="3">
        <v>3</v>
      </c>
      <c r="M7498" s="4">
        <v>150</v>
      </c>
      <c r="N7498" s="1" t="s">
        <v>192</v>
      </c>
      <c r="O7498" s="4">
        <v>18250</v>
      </c>
      <c r="P7498" s="4"/>
      <c r="Q7498" s="1" t="s">
        <v>4138</v>
      </c>
      <c r="R7498" s="5"/>
      <c r="S7498" s="5"/>
      <c r="T7498" s="4"/>
      <c r="U7498" s="18"/>
      <c r="V7498" s="4">
        <v>2737500</v>
      </c>
      <c r="W7498" s="4">
        <v>0</v>
      </c>
      <c r="X7498" s="4">
        <v>0</v>
      </c>
      <c r="Y7498" s="4">
        <v>0</v>
      </c>
      <c r="Z7498" s="4">
        <v>2737500</v>
      </c>
      <c r="AA7498" s="4" t="s">
        <v>31</v>
      </c>
      <c r="AB7498" s="4" t="s">
        <v>31</v>
      </c>
      <c r="AC7498" s="4">
        <v>912500</v>
      </c>
      <c r="AD7498" s="4">
        <v>2737500</v>
      </c>
      <c r="AE7498" s="4"/>
    </row>
    <row r="7499" spans="1:31" ht="12.75" x14ac:dyDescent="0.25">
      <c r="A7499" s="22" t="str">
        <f>IF(nota[[#This Row],[FAKTUR]]="","",ROW())</f>
        <v/>
      </c>
      <c r="B7499" s="22">
        <f>IF(nota[[#This Row],[NAMA BARANG]]="","",IF(nota[[#This Row],[ID]]="",B7498,nota[[#This Row],[ID]]))</f>
        <v>7498</v>
      </c>
      <c r="C7499" s="22" t="str">
        <f>IF(nota[[#This Row],[ID]]="",C7498,nota[[#This Row],[SUPPLIER]])</f>
        <v>GRAFINDO</v>
      </c>
      <c r="K7499" s="1" t="s">
        <v>5405</v>
      </c>
      <c r="L7499" s="3">
        <v>2</v>
      </c>
      <c r="M7499" s="4">
        <v>100</v>
      </c>
      <c r="N7499" s="1" t="s">
        <v>192</v>
      </c>
      <c r="O7499" s="4">
        <v>17500</v>
      </c>
      <c r="P7499" s="4"/>
      <c r="Q7499" s="1" t="s">
        <v>4138</v>
      </c>
      <c r="R7499" s="5"/>
      <c r="S7499" s="5"/>
      <c r="T7499" s="4"/>
      <c r="U7499" s="18"/>
      <c r="V7499" s="4">
        <v>1750000</v>
      </c>
      <c r="W7499" s="4">
        <v>0</v>
      </c>
      <c r="X7499" s="4">
        <v>0</v>
      </c>
      <c r="Y7499" s="4">
        <v>0</v>
      </c>
      <c r="Z7499" s="4">
        <v>1750000</v>
      </c>
      <c r="AA7499" s="4">
        <v>0</v>
      </c>
      <c r="AB7499" s="4">
        <v>4487500</v>
      </c>
      <c r="AC7499" s="4">
        <v>875000</v>
      </c>
      <c r="AD7499" s="4">
        <v>1750000</v>
      </c>
      <c r="AE7499" s="4"/>
    </row>
    <row r="7500" spans="1:31" ht="12.75" x14ac:dyDescent="0.25">
      <c r="A7500" s="22" t="str">
        <f>IF(nota[[#This Row],[FAKTUR]]="","",ROW())</f>
        <v/>
      </c>
      <c r="B7500" s="22" t="str">
        <f>IF(nota[[#This Row],[NAMA BARANG]]="","",IF(nota[[#This Row],[ID]]="",B7499,nota[[#This Row],[ID]]))</f>
        <v/>
      </c>
      <c r="C7500" s="22" t="str">
        <f>IF(nota[[#This Row],[ID]]="",C7499,nota[[#This Row],[SUPPLIER]])</f>
        <v>GRAFINDO</v>
      </c>
      <c r="M7500" s="4"/>
      <c r="O7500" s="4"/>
      <c r="P7500" s="4"/>
      <c r="R7500" s="5"/>
      <c r="S7500" s="5"/>
      <c r="T7500" s="4"/>
      <c r="U7500" s="18"/>
      <c r="V7500" s="4" t="s">
        <v>31</v>
      </c>
      <c r="W7500" s="4" t="s">
        <v>31</v>
      </c>
      <c r="X7500" s="4" t="s">
        <v>31</v>
      </c>
      <c r="Y7500" s="4" t="s">
        <v>31</v>
      </c>
      <c r="Z7500" s="4" t="s">
        <v>31</v>
      </c>
      <c r="AA7500" s="4" t="s">
        <v>31</v>
      </c>
      <c r="AB7500" s="4" t="s">
        <v>31</v>
      </c>
      <c r="AC7500" s="4" t="s">
        <v>31</v>
      </c>
      <c r="AD7500" s="4" t="s">
        <v>31</v>
      </c>
      <c r="AE7500" s="4"/>
    </row>
    <row r="7501" spans="1:31" ht="12.75" x14ac:dyDescent="0.25">
      <c r="A7501" s="22">
        <f>IF(nota[[#This Row],[FAKTUR]]="","",ROW())</f>
        <v>7501</v>
      </c>
      <c r="B7501" s="22">
        <f>IF(nota[[#This Row],[NAMA BARANG]]="","",IF(nota[[#This Row],[ID]]="",B7500,nota[[#This Row],[ID]]))</f>
        <v>7501</v>
      </c>
      <c r="C7501" s="22" t="str">
        <f>IF(nota[[#This Row],[ID]]="",C7500,nota[[#This Row],[SUPPLIER]])</f>
        <v>PPW</v>
      </c>
      <c r="E7501" s="1" t="s">
        <v>377</v>
      </c>
      <c r="F7501" s="1" t="s">
        <v>28</v>
      </c>
      <c r="G7501" s="1" t="s">
        <v>5816</v>
      </c>
      <c r="I7501" s="2">
        <v>44874</v>
      </c>
      <c r="K7501" s="1" t="s">
        <v>379</v>
      </c>
      <c r="L7501" s="3">
        <v>5</v>
      </c>
      <c r="M7501" s="4">
        <v>500</v>
      </c>
      <c r="N7501" s="1" t="s">
        <v>1908</v>
      </c>
      <c r="O7501" s="4">
        <v>26780</v>
      </c>
      <c r="P7501" s="4"/>
      <c r="Q7501" s="1" t="s">
        <v>4183</v>
      </c>
      <c r="R7501" s="5">
        <v>0.2</v>
      </c>
      <c r="S7501" s="5">
        <v>0.04</v>
      </c>
      <c r="T7501" s="4"/>
      <c r="U7501" s="18"/>
      <c r="V7501" s="4">
        <v>13390000</v>
      </c>
      <c r="W7501" s="4">
        <v>2678000</v>
      </c>
      <c r="X7501" s="4">
        <v>428480</v>
      </c>
      <c r="Y7501" s="4">
        <v>3106480</v>
      </c>
      <c r="Z7501" s="4">
        <v>10283520</v>
      </c>
      <c r="AA7501" s="4">
        <v>3106480</v>
      </c>
      <c r="AB7501" s="4">
        <v>10283520</v>
      </c>
      <c r="AC7501" s="4">
        <v>2678000</v>
      </c>
      <c r="AD7501" s="4">
        <v>13390000</v>
      </c>
      <c r="AE7501" s="4"/>
    </row>
    <row r="7502" spans="1:31" ht="12.75" x14ac:dyDescent="0.25">
      <c r="A7502" s="22" t="str">
        <f>IF(nota[[#This Row],[FAKTUR]]="","",ROW())</f>
        <v/>
      </c>
      <c r="B7502" s="22" t="str">
        <f>IF(nota[[#This Row],[NAMA BARANG]]="","",IF(nota[[#This Row],[ID]]="",B7501,nota[[#This Row],[ID]]))</f>
        <v/>
      </c>
      <c r="C7502" s="22" t="str">
        <f>IF(nota[[#This Row],[ID]]="",C7501,nota[[#This Row],[SUPPLIER]])</f>
        <v>PPW</v>
      </c>
      <c r="M7502" s="4"/>
      <c r="O7502" s="4"/>
      <c r="P7502" s="4"/>
      <c r="R7502" s="5"/>
      <c r="S7502" s="5"/>
      <c r="T7502" s="4"/>
      <c r="U7502" s="18"/>
      <c r="V7502" s="4" t="s">
        <v>31</v>
      </c>
      <c r="W7502" s="4" t="s">
        <v>31</v>
      </c>
      <c r="X7502" s="4" t="s">
        <v>31</v>
      </c>
      <c r="Y7502" s="4" t="s">
        <v>31</v>
      </c>
      <c r="Z7502" s="4" t="s">
        <v>31</v>
      </c>
      <c r="AA7502" s="4" t="s">
        <v>31</v>
      </c>
      <c r="AB7502" s="4" t="s">
        <v>31</v>
      </c>
      <c r="AC7502" s="4" t="s">
        <v>31</v>
      </c>
      <c r="AD7502" s="4" t="s">
        <v>31</v>
      </c>
      <c r="AE7502" s="4"/>
    </row>
    <row r="7503" spans="1:31" ht="12.75" x14ac:dyDescent="0.25">
      <c r="A7503" s="22">
        <f>IF(nota[[#This Row],[FAKTUR]]="","",ROW())</f>
        <v>7503</v>
      </c>
      <c r="B7503" s="22">
        <f>IF(nota[[#This Row],[NAMA BARANG]]="","",IF(nota[[#This Row],[ID]]="",B7502,nota[[#This Row],[ID]]))</f>
        <v>7503</v>
      </c>
      <c r="C7503" s="22" t="str">
        <f>IF(nota[[#This Row],[ID]]="",C7502,nota[[#This Row],[SUPPLIER]])</f>
        <v>BINTANG SAUDARA</v>
      </c>
      <c r="E7503" s="1" t="s">
        <v>196</v>
      </c>
      <c r="F7503" s="1" t="s">
        <v>28</v>
      </c>
      <c r="G7503" s="1" t="s">
        <v>5817</v>
      </c>
      <c r="I7503" s="2">
        <v>44875</v>
      </c>
      <c r="K7503" s="1" t="s">
        <v>3629</v>
      </c>
      <c r="L7503" s="3">
        <v>2</v>
      </c>
      <c r="M7503" s="4">
        <v>32</v>
      </c>
      <c r="N7503" s="1" t="s">
        <v>192</v>
      </c>
      <c r="O7503" s="4">
        <v>250000</v>
      </c>
      <c r="P7503" s="4"/>
      <c r="Q7503" s="1" t="s">
        <v>3630</v>
      </c>
      <c r="R7503" s="5">
        <v>0.15</v>
      </c>
      <c r="S7503" s="5"/>
      <c r="T7503" s="4"/>
      <c r="U7503" s="18"/>
      <c r="V7503" s="4">
        <v>8000000</v>
      </c>
      <c r="W7503" s="4">
        <v>1200000</v>
      </c>
      <c r="X7503" s="4">
        <v>0</v>
      </c>
      <c r="Y7503" s="4">
        <v>1200000</v>
      </c>
      <c r="Z7503" s="4">
        <v>6800000</v>
      </c>
      <c r="AA7503" s="4">
        <v>1200000</v>
      </c>
      <c r="AB7503" s="4">
        <v>6800000</v>
      </c>
      <c r="AC7503" s="4">
        <v>4000000</v>
      </c>
      <c r="AD7503" s="4">
        <v>8000000</v>
      </c>
      <c r="AE7503" s="4"/>
    </row>
    <row r="7504" spans="1:31" ht="12.75" x14ac:dyDescent="0.25">
      <c r="A7504" s="22" t="str">
        <f>IF(nota[[#This Row],[FAKTUR]]="","",ROW())</f>
        <v/>
      </c>
      <c r="B7504" s="22" t="str">
        <f>IF(nota[[#This Row],[NAMA BARANG]]="","",IF(nota[[#This Row],[ID]]="",B7503,nota[[#This Row],[ID]]))</f>
        <v/>
      </c>
      <c r="C7504" s="22" t="str">
        <f>IF(nota[[#This Row],[ID]]="",C7503,nota[[#This Row],[SUPPLIER]])</f>
        <v>BINTANG SAUDARA</v>
      </c>
      <c r="M7504" s="4"/>
      <c r="O7504" s="4"/>
      <c r="P7504" s="4"/>
      <c r="R7504" s="5"/>
      <c r="S7504" s="5"/>
      <c r="T7504" s="4"/>
      <c r="U7504" s="18"/>
      <c r="V7504" s="4" t="s">
        <v>31</v>
      </c>
      <c r="W7504" s="4" t="s">
        <v>31</v>
      </c>
      <c r="X7504" s="4" t="s">
        <v>31</v>
      </c>
      <c r="Y7504" s="4" t="s">
        <v>31</v>
      </c>
      <c r="Z7504" s="4" t="s">
        <v>31</v>
      </c>
      <c r="AA7504" s="4" t="s">
        <v>31</v>
      </c>
      <c r="AB7504" s="4" t="s">
        <v>31</v>
      </c>
      <c r="AC7504" s="4" t="s">
        <v>31</v>
      </c>
      <c r="AD7504" s="4" t="s">
        <v>31</v>
      </c>
      <c r="AE7504" s="4"/>
    </row>
    <row r="7505" spans="1:31" ht="12.75" x14ac:dyDescent="0.25">
      <c r="A7505" s="22">
        <f>IF(nota[[#This Row],[FAKTUR]]="","",ROW())</f>
        <v>7505</v>
      </c>
      <c r="B7505" s="22">
        <f>IF(nota[[#This Row],[NAMA BARANG]]="","",IF(nota[[#This Row],[ID]]="",B7504,nota[[#This Row],[ID]]))</f>
        <v>7505</v>
      </c>
      <c r="C7505" s="22" t="str">
        <f>IF(nota[[#This Row],[ID]]="",C7504,nota[[#This Row],[SUPPLIER]])</f>
        <v>EMICO STATIONERY</v>
      </c>
      <c r="E7505" s="1" t="s">
        <v>335</v>
      </c>
      <c r="F7505" s="1" t="s">
        <v>28</v>
      </c>
      <c r="G7505" s="1" t="s">
        <v>5818</v>
      </c>
      <c r="I7505" s="2">
        <v>44874</v>
      </c>
      <c r="K7505" s="1" t="s">
        <v>2975</v>
      </c>
      <c r="L7505" s="3">
        <v>15</v>
      </c>
      <c r="M7505" s="4">
        <v>360</v>
      </c>
      <c r="N7505" s="1" t="s">
        <v>3090</v>
      </c>
      <c r="O7505" s="4">
        <v>71423</v>
      </c>
      <c r="P7505" s="4"/>
      <c r="Q7505" s="1" t="s">
        <v>3889</v>
      </c>
      <c r="R7505" s="5"/>
      <c r="S7505" s="5"/>
      <c r="T7505" s="4"/>
      <c r="U7505" s="18"/>
      <c r="V7505" s="4">
        <v>25712280</v>
      </c>
      <c r="W7505" s="4">
        <v>0</v>
      </c>
      <c r="X7505" s="4">
        <v>0</v>
      </c>
      <c r="Y7505" s="4">
        <v>0</v>
      </c>
      <c r="Z7505" s="4">
        <v>25712280</v>
      </c>
      <c r="AA7505" s="4" t="s">
        <v>31</v>
      </c>
      <c r="AB7505" s="4" t="s">
        <v>31</v>
      </c>
      <c r="AC7505" s="4">
        <v>1714152</v>
      </c>
      <c r="AD7505" s="4">
        <v>25712280</v>
      </c>
      <c r="AE7505" s="4"/>
    </row>
    <row r="7506" spans="1:31" ht="12.75" x14ac:dyDescent="0.25">
      <c r="A7506" s="22" t="str">
        <f>IF(nota[[#This Row],[FAKTUR]]="","",ROW())</f>
        <v/>
      </c>
      <c r="B7506" s="22">
        <f>IF(nota[[#This Row],[NAMA BARANG]]="","",IF(nota[[#This Row],[ID]]="",B7505,nota[[#This Row],[ID]]))</f>
        <v>7505</v>
      </c>
      <c r="C7506" s="22" t="str">
        <f>IF(nota[[#This Row],[ID]]="",C7505,nota[[#This Row],[SUPPLIER]])</f>
        <v>EMICO STATIONERY</v>
      </c>
      <c r="K7506" s="1" t="s">
        <v>340</v>
      </c>
      <c r="L7506" s="3">
        <v>12</v>
      </c>
      <c r="M7506" s="4">
        <v>240</v>
      </c>
      <c r="N7506" s="1" t="s">
        <v>3090</v>
      </c>
      <c r="O7506" s="4">
        <v>71423</v>
      </c>
      <c r="P7506" s="4"/>
      <c r="Q7506" s="1" t="s">
        <v>3889</v>
      </c>
      <c r="R7506" s="5"/>
      <c r="S7506" s="5"/>
      <c r="T7506" s="4"/>
      <c r="U7506" s="18"/>
      <c r="V7506" s="4">
        <v>17141520</v>
      </c>
      <c r="W7506" s="4">
        <v>0</v>
      </c>
      <c r="X7506" s="4">
        <v>0</v>
      </c>
      <c r="Y7506" s="4">
        <v>0</v>
      </c>
      <c r="Z7506" s="4">
        <v>17141520</v>
      </c>
      <c r="AA7506" s="4">
        <v>0</v>
      </c>
      <c r="AB7506" s="4">
        <v>42853800</v>
      </c>
      <c r="AC7506" s="4">
        <v>1428460</v>
      </c>
      <c r="AD7506" s="4">
        <v>17141520</v>
      </c>
      <c r="AE7506" s="4"/>
    </row>
    <row r="7507" spans="1:31" ht="12.75" x14ac:dyDescent="0.25">
      <c r="A7507" s="22" t="str">
        <f>IF(nota[[#This Row],[FAKTUR]]="","",ROW())</f>
        <v/>
      </c>
      <c r="B7507" s="22" t="str">
        <f>IF(nota[[#This Row],[NAMA BARANG]]="","",IF(nota[[#This Row],[ID]]="",B7506,nota[[#This Row],[ID]]))</f>
        <v/>
      </c>
      <c r="C7507" s="22" t="str">
        <f>IF(nota[[#This Row],[ID]]="",C7506,nota[[#This Row],[SUPPLIER]])</f>
        <v>EMICO STATIONERY</v>
      </c>
      <c r="M7507" s="4"/>
      <c r="O7507" s="4"/>
      <c r="P7507" s="4"/>
      <c r="R7507" s="5"/>
      <c r="S7507" s="5"/>
      <c r="T7507" s="4"/>
      <c r="U7507" s="18"/>
      <c r="V7507" s="4" t="s">
        <v>31</v>
      </c>
      <c r="W7507" s="4" t="s">
        <v>31</v>
      </c>
      <c r="X7507" s="4" t="s">
        <v>31</v>
      </c>
      <c r="Y7507" s="4" t="s">
        <v>31</v>
      </c>
      <c r="Z7507" s="4" t="s">
        <v>31</v>
      </c>
      <c r="AA7507" s="4" t="s">
        <v>31</v>
      </c>
      <c r="AB7507" s="4" t="s">
        <v>31</v>
      </c>
      <c r="AC7507" s="4" t="s">
        <v>31</v>
      </c>
      <c r="AD7507" s="4" t="s">
        <v>31</v>
      </c>
      <c r="AE7507" s="4"/>
    </row>
    <row r="7508" spans="1:31" ht="12.75" x14ac:dyDescent="0.25">
      <c r="A7508" s="22">
        <f>IF(nota[[#This Row],[FAKTUR]]="","",ROW())</f>
        <v>7508</v>
      </c>
      <c r="B7508" s="22">
        <f>IF(nota[[#This Row],[NAMA BARANG]]="","",IF(nota[[#This Row],[ID]]="",B7507,nota[[#This Row],[ID]]))</f>
        <v>7508</v>
      </c>
      <c r="C7508" s="22" t="str">
        <f>IF(nota[[#This Row],[ID]]="",C7507,nota[[#This Row],[SUPPLIER]])</f>
        <v>NEW GOTO</v>
      </c>
      <c r="D7508" s="2">
        <v>44880</v>
      </c>
      <c r="E7508" s="1" t="s">
        <v>1924</v>
      </c>
      <c r="F7508" s="1" t="s">
        <v>28</v>
      </c>
      <c r="G7508" s="1" t="s">
        <v>2031</v>
      </c>
      <c r="I7508" s="2">
        <v>44876</v>
      </c>
      <c r="K7508" s="1" t="s">
        <v>2700</v>
      </c>
      <c r="L7508" s="3">
        <v>6</v>
      </c>
      <c r="M7508" s="4">
        <v>540</v>
      </c>
      <c r="N7508" s="1" t="s">
        <v>192</v>
      </c>
      <c r="O7508" s="4">
        <v>14500</v>
      </c>
      <c r="P7508" s="4"/>
      <c r="Q7508" s="1" t="s">
        <v>5819</v>
      </c>
      <c r="R7508" s="5"/>
      <c r="S7508" s="5"/>
      <c r="T7508" s="4"/>
      <c r="U7508" s="18"/>
      <c r="V7508" s="4">
        <v>7830000</v>
      </c>
      <c r="W7508" s="4">
        <v>0</v>
      </c>
      <c r="X7508" s="4">
        <v>0</v>
      </c>
      <c r="Y7508" s="4">
        <v>0</v>
      </c>
      <c r="Z7508" s="4">
        <v>7830000</v>
      </c>
      <c r="AA7508" s="4">
        <v>0</v>
      </c>
      <c r="AB7508" s="4">
        <v>7830000</v>
      </c>
      <c r="AC7508" s="4">
        <v>1305000</v>
      </c>
      <c r="AD7508" s="4">
        <v>7830000</v>
      </c>
      <c r="AE7508" s="4"/>
    </row>
    <row r="7509" spans="1:31" ht="12.75" x14ac:dyDescent="0.25">
      <c r="A7509" s="22" t="str">
        <f>IF(nota[[#This Row],[FAKTUR]]="","",ROW())</f>
        <v/>
      </c>
      <c r="B7509" s="22" t="str">
        <f>IF(nota[[#This Row],[NAMA BARANG]]="","",IF(nota[[#This Row],[ID]]="",B7508,nota[[#This Row],[ID]]))</f>
        <v/>
      </c>
      <c r="C7509" s="22" t="str">
        <f>IF(nota[[#This Row],[ID]]="",C7508,nota[[#This Row],[SUPPLIER]])</f>
        <v>NEW GOTO</v>
      </c>
      <c r="M7509" s="4"/>
      <c r="O7509" s="4"/>
      <c r="P7509" s="4"/>
      <c r="R7509" s="5"/>
      <c r="S7509" s="5"/>
      <c r="T7509" s="4"/>
      <c r="U7509" s="18"/>
      <c r="V7509" s="4" t="s">
        <v>31</v>
      </c>
      <c r="W7509" s="4" t="s">
        <v>31</v>
      </c>
      <c r="X7509" s="4" t="s">
        <v>31</v>
      </c>
      <c r="Y7509" s="4" t="s">
        <v>31</v>
      </c>
      <c r="Z7509" s="4" t="s">
        <v>31</v>
      </c>
      <c r="AA7509" s="4" t="s">
        <v>31</v>
      </c>
      <c r="AB7509" s="4" t="s">
        <v>31</v>
      </c>
      <c r="AC7509" s="4" t="s">
        <v>31</v>
      </c>
      <c r="AD7509" s="4" t="s">
        <v>31</v>
      </c>
      <c r="AE7509" s="4"/>
    </row>
    <row r="7510" spans="1:31" ht="12.75" x14ac:dyDescent="0.25">
      <c r="A7510" s="22">
        <f>IF(nota[[#This Row],[FAKTUR]]="","",ROW())</f>
        <v>7510</v>
      </c>
      <c r="B7510" s="22">
        <f>IF(nota[[#This Row],[NAMA BARANG]]="","",IF(nota[[#This Row],[ID]]="",B7509,nota[[#This Row],[ID]]))</f>
        <v>7510</v>
      </c>
      <c r="C7510" s="22" t="str">
        <f>IF(nota[[#This Row],[ID]]="",C7509,nota[[#This Row],[SUPPLIER]])</f>
        <v>GRAFINDO</v>
      </c>
      <c r="D7510" s="2">
        <v>44881</v>
      </c>
      <c r="E7510" s="1" t="s">
        <v>34</v>
      </c>
      <c r="F7510" s="1" t="s">
        <v>28</v>
      </c>
      <c r="G7510" s="1" t="s">
        <v>5820</v>
      </c>
      <c r="I7510" s="2">
        <v>44879</v>
      </c>
      <c r="K7510" s="1" t="s">
        <v>4296</v>
      </c>
      <c r="L7510" s="3">
        <v>2</v>
      </c>
      <c r="M7510" s="4">
        <v>100</v>
      </c>
      <c r="N7510" s="1" t="s">
        <v>192</v>
      </c>
      <c r="O7510" s="4">
        <v>18250</v>
      </c>
      <c r="P7510" s="4"/>
      <c r="Q7510" s="1" t="s">
        <v>4138</v>
      </c>
      <c r="R7510" s="5"/>
      <c r="S7510" s="5"/>
      <c r="T7510" s="4"/>
      <c r="U7510" s="18"/>
      <c r="V7510" s="4">
        <v>1825000</v>
      </c>
      <c r="W7510" s="4">
        <v>0</v>
      </c>
      <c r="X7510" s="4">
        <v>0</v>
      </c>
      <c r="Y7510" s="4">
        <v>0</v>
      </c>
      <c r="Z7510" s="4">
        <v>1825000</v>
      </c>
      <c r="AA7510" s="4" t="s">
        <v>31</v>
      </c>
      <c r="AB7510" s="4" t="s">
        <v>31</v>
      </c>
      <c r="AC7510" s="4">
        <v>912500</v>
      </c>
      <c r="AD7510" s="4">
        <v>1825000</v>
      </c>
      <c r="AE7510" s="4"/>
    </row>
    <row r="7511" spans="1:31" ht="12.75" x14ac:dyDescent="0.25">
      <c r="A7511" s="22" t="str">
        <f>IF(nota[[#This Row],[FAKTUR]]="","",ROW())</f>
        <v/>
      </c>
      <c r="B7511" s="22">
        <f>IF(nota[[#This Row],[NAMA BARANG]]="","",IF(nota[[#This Row],[ID]]="",B7510,nota[[#This Row],[ID]]))</f>
        <v>7510</v>
      </c>
      <c r="C7511" s="22" t="str">
        <f>IF(nota[[#This Row],[ID]]="",C7510,nota[[#This Row],[SUPPLIER]])</f>
        <v>GRAFINDO</v>
      </c>
      <c r="K7511" s="1" t="s">
        <v>5554</v>
      </c>
      <c r="L7511" s="3">
        <v>5</v>
      </c>
      <c r="M7511" s="4">
        <v>250</v>
      </c>
      <c r="N7511" s="1" t="s">
        <v>192</v>
      </c>
      <c r="O7511" s="4">
        <v>18250</v>
      </c>
      <c r="P7511" s="4"/>
      <c r="Q7511" s="1" t="s">
        <v>4138</v>
      </c>
      <c r="R7511" s="5"/>
      <c r="S7511" s="5"/>
      <c r="T7511" s="4"/>
      <c r="U7511" s="18"/>
      <c r="V7511" s="4">
        <v>4562500</v>
      </c>
      <c r="W7511" s="4">
        <v>0</v>
      </c>
      <c r="X7511" s="4">
        <v>0</v>
      </c>
      <c r="Y7511" s="4">
        <v>0</v>
      </c>
      <c r="Z7511" s="4">
        <v>4562500</v>
      </c>
      <c r="AA7511" s="4">
        <v>0</v>
      </c>
      <c r="AB7511" s="4">
        <v>6387500</v>
      </c>
      <c r="AC7511" s="4">
        <v>912500</v>
      </c>
      <c r="AD7511" s="4">
        <v>4562500</v>
      </c>
      <c r="AE7511" s="4"/>
    </row>
    <row r="7512" spans="1:31" ht="12.75" x14ac:dyDescent="0.25">
      <c r="A7512" s="22" t="str">
        <f>IF(nota[[#This Row],[FAKTUR]]="","",ROW())</f>
        <v/>
      </c>
      <c r="B7512" s="22" t="str">
        <f>IF(nota[[#This Row],[NAMA BARANG]]="","",IF(nota[[#This Row],[ID]]="",B7511,nota[[#This Row],[ID]]))</f>
        <v/>
      </c>
      <c r="C7512" s="22" t="str">
        <f>IF(nota[[#This Row],[ID]]="",C7511,nota[[#This Row],[SUPPLIER]])</f>
        <v>GRAFINDO</v>
      </c>
      <c r="M7512" s="4"/>
      <c r="O7512" s="4"/>
      <c r="P7512" s="4"/>
      <c r="R7512" s="5"/>
      <c r="S7512" s="5"/>
      <c r="T7512" s="4"/>
      <c r="U7512" s="18"/>
      <c r="V7512" s="4" t="s">
        <v>31</v>
      </c>
      <c r="W7512" s="4" t="s">
        <v>31</v>
      </c>
      <c r="X7512" s="4" t="s">
        <v>31</v>
      </c>
      <c r="Y7512" s="4" t="s">
        <v>31</v>
      </c>
      <c r="Z7512" s="4" t="s">
        <v>31</v>
      </c>
      <c r="AA7512" s="4" t="s">
        <v>31</v>
      </c>
      <c r="AB7512" s="4" t="s">
        <v>31</v>
      </c>
      <c r="AC7512" s="4" t="s">
        <v>31</v>
      </c>
      <c r="AD7512" s="4" t="s">
        <v>31</v>
      </c>
      <c r="AE7512" s="4"/>
    </row>
    <row r="7513" spans="1:31" ht="12.75" x14ac:dyDescent="0.25">
      <c r="A7513" s="22">
        <f>IF(nota[[#This Row],[FAKTUR]]="","",ROW())</f>
        <v>7513</v>
      </c>
      <c r="B7513" s="22">
        <f>IF(nota[[#This Row],[NAMA BARANG]]="","",IF(nota[[#This Row],[ID]]="",B7512,nota[[#This Row],[ID]]))</f>
        <v>7513</v>
      </c>
      <c r="C7513" s="22" t="str">
        <f>IF(nota[[#This Row],[ID]]="",C7512,nota[[#This Row],[SUPPLIER]])</f>
        <v>COMBI</v>
      </c>
      <c r="E7513" s="1" t="s">
        <v>53</v>
      </c>
      <c r="F7513" s="1" t="s">
        <v>28</v>
      </c>
      <c r="G7513" s="1" t="s">
        <v>5821</v>
      </c>
      <c r="I7513" s="2">
        <v>44881</v>
      </c>
      <c r="K7513" s="1" t="s">
        <v>617</v>
      </c>
      <c r="L7513" s="3">
        <v>1</v>
      </c>
      <c r="M7513" s="4">
        <v>8</v>
      </c>
      <c r="N7513" s="1" t="s">
        <v>1908</v>
      </c>
      <c r="O7513" s="4">
        <v>195000</v>
      </c>
      <c r="P7513" s="4"/>
      <c r="Q7513" s="1" t="s">
        <v>4541</v>
      </c>
      <c r="R7513" s="5"/>
      <c r="S7513" s="5"/>
      <c r="T7513" s="4"/>
      <c r="U7513" s="18"/>
      <c r="V7513" s="4">
        <v>1560000</v>
      </c>
      <c r="W7513" s="4">
        <v>0</v>
      </c>
      <c r="X7513" s="4">
        <v>0</v>
      </c>
      <c r="Y7513" s="4">
        <v>0</v>
      </c>
      <c r="Z7513" s="4">
        <v>1560000</v>
      </c>
      <c r="AA7513" s="4" t="s">
        <v>31</v>
      </c>
      <c r="AB7513" s="4" t="s">
        <v>31</v>
      </c>
      <c r="AC7513" s="4">
        <v>1560000</v>
      </c>
      <c r="AD7513" s="4">
        <v>1560000</v>
      </c>
      <c r="AE7513" s="4"/>
    </row>
    <row r="7514" spans="1:31" ht="12.75" x14ac:dyDescent="0.25">
      <c r="A7514" s="22" t="str">
        <f>IF(nota[[#This Row],[FAKTUR]]="","",ROW())</f>
        <v/>
      </c>
      <c r="B7514" s="22">
        <f>IF(nota[[#This Row],[NAMA BARANG]]="","",IF(nota[[#This Row],[ID]]="",B7513,nota[[#This Row],[ID]]))</f>
        <v>7513</v>
      </c>
      <c r="C7514" s="22" t="str">
        <f>IF(nota[[#This Row],[ID]]="",C7513,nota[[#This Row],[SUPPLIER]])</f>
        <v>COMBI</v>
      </c>
      <c r="K7514" s="1" t="s">
        <v>55</v>
      </c>
      <c r="L7514" s="3">
        <v>1</v>
      </c>
      <c r="M7514" s="4">
        <v>8</v>
      </c>
      <c r="N7514" s="1" t="s">
        <v>1908</v>
      </c>
      <c r="O7514" s="4">
        <v>180000</v>
      </c>
      <c r="P7514" s="4"/>
      <c r="Q7514" s="1" t="s">
        <v>5822</v>
      </c>
      <c r="R7514" s="5"/>
      <c r="S7514" s="5"/>
      <c r="T7514" s="4"/>
      <c r="U7514" s="18"/>
      <c r="V7514" s="4">
        <v>1440000</v>
      </c>
      <c r="W7514" s="4">
        <v>0</v>
      </c>
      <c r="X7514" s="4">
        <v>0</v>
      </c>
      <c r="Y7514" s="4">
        <v>0</v>
      </c>
      <c r="Z7514" s="4">
        <v>1440000</v>
      </c>
      <c r="AA7514" s="4">
        <v>0</v>
      </c>
      <c r="AB7514" s="4">
        <v>3000000</v>
      </c>
      <c r="AC7514" s="4">
        <v>1440000</v>
      </c>
      <c r="AD7514" s="4">
        <v>1440000</v>
      </c>
      <c r="AE7514" s="4"/>
    </row>
    <row r="7515" spans="1:31" ht="12.75" x14ac:dyDescent="0.25">
      <c r="A7515" s="22" t="str">
        <f>IF(nota[[#This Row],[FAKTUR]]="","",ROW())</f>
        <v/>
      </c>
      <c r="B7515" s="22" t="str">
        <f>IF(nota[[#This Row],[NAMA BARANG]]="","",IF(nota[[#This Row],[ID]]="",B7514,nota[[#This Row],[ID]]))</f>
        <v/>
      </c>
      <c r="C7515" s="22" t="str">
        <f>IF(nota[[#This Row],[ID]]="",C7514,nota[[#This Row],[SUPPLIER]])</f>
        <v>COMBI</v>
      </c>
      <c r="M7515" s="4"/>
      <c r="O7515" s="4"/>
      <c r="P7515" s="4"/>
      <c r="R7515" s="5"/>
      <c r="S7515" s="5"/>
      <c r="T7515" s="4"/>
      <c r="U7515" s="18"/>
      <c r="V7515" s="4" t="s">
        <v>31</v>
      </c>
      <c r="W7515" s="4" t="s">
        <v>31</v>
      </c>
      <c r="X7515" s="4" t="s">
        <v>31</v>
      </c>
      <c r="Y7515" s="4" t="s">
        <v>31</v>
      </c>
      <c r="Z7515" s="4" t="s">
        <v>31</v>
      </c>
      <c r="AA7515" s="4" t="s">
        <v>31</v>
      </c>
      <c r="AB7515" s="4" t="s">
        <v>31</v>
      </c>
      <c r="AC7515" s="4" t="s">
        <v>31</v>
      </c>
      <c r="AD7515" s="4" t="s">
        <v>31</v>
      </c>
      <c r="AE7515" s="4"/>
    </row>
    <row r="7516" spans="1:31" ht="12.75" x14ac:dyDescent="0.25">
      <c r="A7516" s="22">
        <f>IF(nota[[#This Row],[FAKTUR]]="","",ROW())</f>
        <v>7516</v>
      </c>
      <c r="B7516" s="22">
        <f>IF(nota[[#This Row],[NAMA BARANG]]="","",IF(nota[[#This Row],[ID]]="",B7515,nota[[#This Row],[ID]]))</f>
        <v>7516</v>
      </c>
      <c r="C7516" s="22" t="str">
        <f>IF(nota[[#This Row],[ID]]="",C7515,nota[[#This Row],[SUPPLIER]])</f>
        <v>KENKO SINAR INDONESIA</v>
      </c>
      <c r="E7516" s="1" t="s">
        <v>57</v>
      </c>
      <c r="F7516" s="1" t="s">
        <v>58</v>
      </c>
      <c r="G7516" s="1" t="s">
        <v>5823</v>
      </c>
      <c r="H7516" s="1" t="s">
        <v>5824</v>
      </c>
      <c r="I7516" s="2">
        <v>44879</v>
      </c>
      <c r="K7516" s="1" t="s">
        <v>464</v>
      </c>
      <c r="L7516" s="3">
        <v>2</v>
      </c>
      <c r="M7516" s="4"/>
      <c r="O7516" s="4"/>
      <c r="P7516" s="4">
        <v>810000</v>
      </c>
      <c r="Q7516" s="1" t="s">
        <v>5073</v>
      </c>
      <c r="R7516" s="5">
        <v>0.17</v>
      </c>
      <c r="S7516" s="5"/>
      <c r="T7516" s="4"/>
      <c r="U7516" s="18"/>
      <c r="V7516" s="4">
        <v>1620000</v>
      </c>
      <c r="W7516" s="4">
        <v>275400</v>
      </c>
      <c r="X7516" s="4">
        <v>0</v>
      </c>
      <c r="Y7516" s="4">
        <v>275400</v>
      </c>
      <c r="Z7516" s="4">
        <v>1344600</v>
      </c>
      <c r="AA7516" s="4" t="s">
        <v>31</v>
      </c>
      <c r="AB7516" s="4" t="s">
        <v>31</v>
      </c>
      <c r="AC7516" s="4">
        <v>810000</v>
      </c>
      <c r="AD7516" s="4" t="s">
        <v>31</v>
      </c>
      <c r="AE7516" s="4"/>
    </row>
    <row r="7517" spans="1:31" ht="12.75" x14ac:dyDescent="0.25">
      <c r="A7517" s="22" t="str">
        <f>IF(nota[[#This Row],[FAKTUR]]="","",ROW())</f>
        <v/>
      </c>
      <c r="B7517" s="22">
        <f>IF(nota[[#This Row],[NAMA BARANG]]="","",IF(nota[[#This Row],[ID]]="",B7516,nota[[#This Row],[ID]]))</f>
        <v>7516</v>
      </c>
      <c r="C7517" s="22" t="str">
        <f>IF(nota[[#This Row],[ID]]="",C7516,nota[[#This Row],[SUPPLIER]])</f>
        <v>KENKO SINAR INDONESIA</v>
      </c>
      <c r="K7517" s="1" t="s">
        <v>1184</v>
      </c>
      <c r="L7517" s="3">
        <v>1</v>
      </c>
      <c r="M7517" s="4"/>
      <c r="O7517" s="4"/>
      <c r="P7517" s="4">
        <v>2112000</v>
      </c>
      <c r="Q7517" s="1" t="s">
        <v>3889</v>
      </c>
      <c r="R7517" s="5">
        <v>0.17</v>
      </c>
      <c r="S7517" s="5"/>
      <c r="T7517" s="4"/>
      <c r="U7517" s="18"/>
      <c r="V7517" s="4">
        <v>2112000</v>
      </c>
      <c r="W7517" s="4">
        <v>359040</v>
      </c>
      <c r="X7517" s="4">
        <v>0</v>
      </c>
      <c r="Y7517" s="4">
        <v>359040</v>
      </c>
      <c r="Z7517" s="4">
        <v>1752960</v>
      </c>
      <c r="AA7517" s="4" t="s">
        <v>31</v>
      </c>
      <c r="AB7517" s="4" t="s">
        <v>31</v>
      </c>
      <c r="AC7517" s="4">
        <v>2112000</v>
      </c>
      <c r="AD7517" s="4" t="s">
        <v>31</v>
      </c>
      <c r="AE7517" s="4"/>
    </row>
    <row r="7518" spans="1:31" ht="12.75" x14ac:dyDescent="0.25">
      <c r="A7518" s="22" t="str">
        <f>IF(nota[[#This Row],[FAKTUR]]="","",ROW())</f>
        <v/>
      </c>
      <c r="B7518" s="22">
        <f>IF(nota[[#This Row],[NAMA BARANG]]="","",IF(nota[[#This Row],[ID]]="",B7517,nota[[#This Row],[ID]]))</f>
        <v>7516</v>
      </c>
      <c r="C7518" s="22" t="str">
        <f>IF(nota[[#This Row],[ID]]="",C7517,nota[[#This Row],[SUPPLIER]])</f>
        <v>KENKO SINAR INDONESIA</v>
      </c>
      <c r="K7518" s="1" t="s">
        <v>5825</v>
      </c>
      <c r="L7518" s="3">
        <v>1</v>
      </c>
      <c r="M7518" s="4"/>
      <c r="O7518" s="4"/>
      <c r="P7518" s="4">
        <v>2592000</v>
      </c>
      <c r="Q7518" s="1" t="s">
        <v>4100</v>
      </c>
      <c r="R7518" s="5">
        <v>0.17</v>
      </c>
      <c r="S7518" s="5"/>
      <c r="T7518" s="4"/>
      <c r="U7518" s="18"/>
      <c r="V7518" s="4">
        <v>2592000</v>
      </c>
      <c r="W7518" s="4">
        <v>440640.00000000006</v>
      </c>
      <c r="X7518" s="4">
        <v>0</v>
      </c>
      <c r="Y7518" s="4">
        <v>440640.00000000006</v>
      </c>
      <c r="Z7518" s="4">
        <v>2151360</v>
      </c>
      <c r="AA7518" s="4" t="s">
        <v>31</v>
      </c>
      <c r="AB7518" s="4" t="s">
        <v>31</v>
      </c>
      <c r="AC7518" s="4">
        <v>2592000</v>
      </c>
      <c r="AD7518" s="4" t="s">
        <v>31</v>
      </c>
      <c r="AE7518" s="4"/>
    </row>
    <row r="7519" spans="1:31" ht="12.75" x14ac:dyDescent="0.25">
      <c r="A7519" s="22" t="str">
        <f>IF(nota[[#This Row],[FAKTUR]]="","",ROW())</f>
        <v/>
      </c>
      <c r="B7519" s="22">
        <f>IF(nota[[#This Row],[NAMA BARANG]]="","",IF(nota[[#This Row],[ID]]="",B7518,nota[[#This Row],[ID]]))</f>
        <v>7516</v>
      </c>
      <c r="C7519" s="22" t="str">
        <f>IF(nota[[#This Row],[ID]]="",C7518,nota[[#This Row],[SUPPLIER]])</f>
        <v>KENKO SINAR INDONESIA</v>
      </c>
      <c r="K7519" s="1" t="s">
        <v>482</v>
      </c>
      <c r="L7519" s="3">
        <v>1</v>
      </c>
      <c r="M7519" s="4"/>
      <c r="O7519" s="4"/>
      <c r="P7519" s="4">
        <v>2880000</v>
      </c>
      <c r="Q7519" s="1" t="s">
        <v>4100</v>
      </c>
      <c r="R7519" s="5">
        <v>0.17</v>
      </c>
      <c r="S7519" s="5"/>
      <c r="T7519" s="4"/>
      <c r="U7519" s="18"/>
      <c r="V7519" s="4">
        <v>2880000</v>
      </c>
      <c r="W7519" s="4">
        <v>489600.00000000006</v>
      </c>
      <c r="X7519" s="4">
        <v>0</v>
      </c>
      <c r="Y7519" s="4">
        <v>489600.00000000006</v>
      </c>
      <c r="Z7519" s="4">
        <v>2390400</v>
      </c>
      <c r="AA7519" s="4">
        <v>1564680</v>
      </c>
      <c r="AB7519" s="4">
        <v>7639320</v>
      </c>
      <c r="AC7519" s="4">
        <v>2880000</v>
      </c>
      <c r="AD7519" s="4" t="s">
        <v>31</v>
      </c>
      <c r="AE7519" s="4"/>
    </row>
    <row r="7520" spans="1:31" ht="12.75" x14ac:dyDescent="0.25">
      <c r="A7520" s="22" t="str">
        <f>IF(nota[[#This Row],[FAKTUR]]="","",ROW())</f>
        <v/>
      </c>
      <c r="B7520" s="22" t="str">
        <f>IF(nota[[#This Row],[NAMA BARANG]]="","",IF(nota[[#This Row],[ID]]="",B7519,nota[[#This Row],[ID]]))</f>
        <v/>
      </c>
      <c r="C7520" s="22" t="str">
        <f>IF(nota[[#This Row],[ID]]="",C7519,nota[[#This Row],[SUPPLIER]])</f>
        <v>KENKO SINAR INDONESIA</v>
      </c>
      <c r="M7520" s="4"/>
      <c r="O7520" s="4"/>
      <c r="P7520" s="4"/>
      <c r="R7520" s="5"/>
      <c r="S7520" s="5"/>
      <c r="T7520" s="4"/>
      <c r="U7520" s="18"/>
      <c r="V7520" s="4" t="s">
        <v>31</v>
      </c>
      <c r="W7520" s="4" t="s">
        <v>31</v>
      </c>
      <c r="X7520" s="4" t="s">
        <v>31</v>
      </c>
      <c r="Y7520" s="4" t="s">
        <v>31</v>
      </c>
      <c r="Z7520" s="4" t="s">
        <v>31</v>
      </c>
      <c r="AA7520" s="4" t="s">
        <v>31</v>
      </c>
      <c r="AB7520" s="4" t="s">
        <v>31</v>
      </c>
      <c r="AC7520" s="4" t="s">
        <v>31</v>
      </c>
      <c r="AD7520" s="4" t="s">
        <v>31</v>
      </c>
      <c r="AE7520" s="4"/>
    </row>
    <row r="7521" spans="1:31" ht="12.75" x14ac:dyDescent="0.25">
      <c r="A7521" s="22">
        <f>IF(nota[[#This Row],[FAKTUR]]="","",ROW())</f>
        <v>7521</v>
      </c>
      <c r="B7521" s="22">
        <f>IF(nota[[#This Row],[NAMA BARANG]]="","",IF(nota[[#This Row],[ID]]="",B7520,nota[[#This Row],[ID]]))</f>
        <v>7521</v>
      </c>
      <c r="C7521" s="22" t="str">
        <f>IF(nota[[#This Row],[ID]]="",C7520,nota[[#This Row],[SUPPLIER]])</f>
        <v>KENKO SINAR INDONESIA</v>
      </c>
      <c r="E7521" s="1" t="s">
        <v>57</v>
      </c>
      <c r="F7521" s="1" t="s">
        <v>58</v>
      </c>
      <c r="G7521" s="1" t="s">
        <v>5826</v>
      </c>
      <c r="H7521" s="1" t="s">
        <v>5827</v>
      </c>
      <c r="I7521" s="2">
        <v>44877</v>
      </c>
      <c r="K7521" s="1" t="s">
        <v>4288</v>
      </c>
      <c r="L7521" s="3">
        <v>5</v>
      </c>
      <c r="M7521" s="4"/>
      <c r="O7521" s="4"/>
      <c r="P7521" s="4">
        <v>462000</v>
      </c>
      <c r="Q7521" s="1" t="s">
        <v>2301</v>
      </c>
      <c r="R7521" s="5">
        <v>0.17</v>
      </c>
      <c r="S7521" s="5"/>
      <c r="T7521" s="4"/>
      <c r="U7521" s="18"/>
      <c r="V7521" s="4">
        <v>2310000</v>
      </c>
      <c r="W7521" s="4">
        <v>392700</v>
      </c>
      <c r="X7521" s="4">
        <v>0</v>
      </c>
      <c r="Y7521" s="4">
        <v>392700</v>
      </c>
      <c r="Z7521" s="4">
        <v>1917300</v>
      </c>
      <c r="AA7521" s="4" t="s">
        <v>31</v>
      </c>
      <c r="AB7521" s="4" t="s">
        <v>31</v>
      </c>
      <c r="AC7521" s="4">
        <v>462000</v>
      </c>
      <c r="AD7521" s="4" t="s">
        <v>31</v>
      </c>
      <c r="AE7521" s="4"/>
    </row>
    <row r="7522" spans="1:31" ht="12.75" x14ac:dyDescent="0.25">
      <c r="A7522" s="22" t="str">
        <f>IF(nota[[#This Row],[FAKTUR]]="","",ROW())</f>
        <v/>
      </c>
      <c r="B7522" s="22">
        <f>IF(nota[[#This Row],[NAMA BARANG]]="","",IF(nota[[#This Row],[ID]]="",B7521,nota[[#This Row],[ID]]))</f>
        <v>7521</v>
      </c>
      <c r="C7522" s="22" t="str">
        <f>IF(nota[[#This Row],[ID]]="",C7521,nota[[#This Row],[SUPPLIER]])</f>
        <v>KENKO SINAR INDONESIA</v>
      </c>
      <c r="H7522" s="1" t="s">
        <v>5828</v>
      </c>
      <c r="K7522" s="1" t="s">
        <v>632</v>
      </c>
      <c r="L7522" s="3">
        <v>6</v>
      </c>
      <c r="M7522" s="4"/>
      <c r="O7522" s="4"/>
      <c r="P7522" s="4">
        <v>1695600</v>
      </c>
      <c r="Q7522" s="1" t="s">
        <v>3833</v>
      </c>
      <c r="R7522" s="5">
        <v>0.17</v>
      </c>
      <c r="S7522" s="5"/>
      <c r="T7522" s="4"/>
      <c r="U7522" s="18"/>
      <c r="V7522" s="4">
        <v>10173600</v>
      </c>
      <c r="W7522" s="4">
        <v>1729512.0000000002</v>
      </c>
      <c r="X7522" s="4">
        <v>0</v>
      </c>
      <c r="Y7522" s="4">
        <v>1729512.0000000002</v>
      </c>
      <c r="Z7522" s="4">
        <v>8444088</v>
      </c>
      <c r="AA7522" s="4" t="s">
        <v>31</v>
      </c>
      <c r="AB7522" s="4" t="s">
        <v>31</v>
      </c>
      <c r="AC7522" s="4">
        <v>1695600</v>
      </c>
      <c r="AD7522" s="4" t="s">
        <v>31</v>
      </c>
      <c r="AE7522" s="4"/>
    </row>
    <row r="7523" spans="1:31" ht="12.75" x14ac:dyDescent="0.25">
      <c r="A7523" s="22" t="str">
        <f>IF(nota[[#This Row],[FAKTUR]]="","",ROW())</f>
        <v/>
      </c>
      <c r="B7523" s="22">
        <f>IF(nota[[#This Row],[NAMA BARANG]]="","",IF(nota[[#This Row],[ID]]="",B7522,nota[[#This Row],[ID]]))</f>
        <v>7521</v>
      </c>
      <c r="C7523" s="22" t="str">
        <f>IF(nota[[#This Row],[ID]]="",C7522,nota[[#This Row],[SUPPLIER]])</f>
        <v>KENKO SINAR INDONESIA</v>
      </c>
      <c r="K7523" s="1" t="s">
        <v>225</v>
      </c>
      <c r="L7523" s="3">
        <v>3</v>
      </c>
      <c r="M7523" s="4"/>
      <c r="O7523" s="4"/>
      <c r="P7523" s="4">
        <v>5616000</v>
      </c>
      <c r="Q7523" s="1" t="s">
        <v>3830</v>
      </c>
      <c r="R7523" s="5">
        <v>0.17</v>
      </c>
      <c r="S7523" s="5"/>
      <c r="T7523" s="4"/>
      <c r="U7523" s="18"/>
      <c r="V7523" s="4">
        <v>16848000</v>
      </c>
      <c r="W7523" s="4">
        <v>2864160</v>
      </c>
      <c r="X7523" s="4">
        <v>0</v>
      </c>
      <c r="Y7523" s="4">
        <v>2864160</v>
      </c>
      <c r="Z7523" s="4">
        <v>13983840</v>
      </c>
      <c r="AA7523" s="4" t="s">
        <v>31</v>
      </c>
      <c r="AB7523" s="4" t="s">
        <v>31</v>
      </c>
      <c r="AC7523" s="4">
        <v>5616000</v>
      </c>
      <c r="AD7523" s="4" t="s">
        <v>31</v>
      </c>
      <c r="AE7523" s="4"/>
    </row>
    <row r="7524" spans="1:31" ht="12.75" x14ac:dyDescent="0.25">
      <c r="A7524" s="22" t="str">
        <f>IF(nota[[#This Row],[FAKTUR]]="","",ROW())</f>
        <v/>
      </c>
      <c r="B7524" s="22">
        <f>IF(nota[[#This Row],[NAMA BARANG]]="","",IF(nota[[#This Row],[ID]]="",B7523,nota[[#This Row],[ID]]))</f>
        <v>7521</v>
      </c>
      <c r="C7524" s="22" t="str">
        <f>IF(nota[[#This Row],[ID]]="",C7523,nota[[#This Row],[SUPPLIER]])</f>
        <v>KENKO SINAR INDONESIA</v>
      </c>
      <c r="K7524" s="1" t="s">
        <v>85</v>
      </c>
      <c r="L7524" s="3">
        <v>6</v>
      </c>
      <c r="M7524" s="4"/>
      <c r="O7524" s="4"/>
      <c r="P7524" s="4">
        <v>1954800</v>
      </c>
      <c r="Q7524" s="1" t="s">
        <v>3833</v>
      </c>
      <c r="R7524" s="5">
        <v>0.17</v>
      </c>
      <c r="S7524" s="5"/>
      <c r="T7524" s="4"/>
      <c r="U7524" s="18"/>
      <c r="V7524" s="4">
        <v>11728800</v>
      </c>
      <c r="W7524" s="4">
        <v>1993896.0000000002</v>
      </c>
      <c r="X7524" s="4">
        <v>0</v>
      </c>
      <c r="Y7524" s="4">
        <v>1993896.0000000002</v>
      </c>
      <c r="Z7524" s="4">
        <v>9734904</v>
      </c>
      <c r="AA7524" s="4" t="s">
        <v>31</v>
      </c>
      <c r="AB7524" s="4" t="s">
        <v>31</v>
      </c>
      <c r="AC7524" s="4">
        <v>1954800</v>
      </c>
      <c r="AD7524" s="4" t="s">
        <v>31</v>
      </c>
      <c r="AE7524" s="4"/>
    </row>
    <row r="7525" spans="1:31" ht="12.75" x14ac:dyDescent="0.25">
      <c r="A7525" s="22" t="str">
        <f>IF(nota[[#This Row],[FAKTUR]]="","",ROW())</f>
        <v/>
      </c>
      <c r="B7525" s="22">
        <f>IF(nota[[#This Row],[NAMA BARANG]]="","",IF(nota[[#This Row],[ID]]="",B7524,nota[[#This Row],[ID]]))</f>
        <v>7521</v>
      </c>
      <c r="C7525" s="22" t="str">
        <f>IF(nota[[#This Row],[ID]]="",C7524,nota[[#This Row],[SUPPLIER]])</f>
        <v>KENKO SINAR INDONESIA</v>
      </c>
      <c r="K7525" s="1" t="s">
        <v>459</v>
      </c>
      <c r="L7525" s="3">
        <v>1</v>
      </c>
      <c r="M7525" s="4"/>
      <c r="O7525" s="4"/>
      <c r="P7525" s="4">
        <v>741600</v>
      </c>
      <c r="Q7525" s="1" t="s">
        <v>4193</v>
      </c>
      <c r="R7525" s="5">
        <v>0.17</v>
      </c>
      <c r="S7525" s="5"/>
      <c r="T7525" s="4"/>
      <c r="U7525" s="18"/>
      <c r="V7525" s="4">
        <v>741600</v>
      </c>
      <c r="W7525" s="4">
        <v>126072.00000000001</v>
      </c>
      <c r="X7525" s="4">
        <v>0</v>
      </c>
      <c r="Y7525" s="4">
        <v>126072.00000000001</v>
      </c>
      <c r="Z7525" s="4">
        <v>615528</v>
      </c>
      <c r="AA7525" s="4" t="s">
        <v>31</v>
      </c>
      <c r="AB7525" s="4" t="s">
        <v>31</v>
      </c>
      <c r="AC7525" s="4">
        <v>741600</v>
      </c>
      <c r="AD7525" s="4" t="s">
        <v>31</v>
      </c>
      <c r="AE7525" s="4"/>
    </row>
    <row r="7526" spans="1:31" ht="12.75" x14ac:dyDescent="0.25">
      <c r="A7526" s="22" t="str">
        <f>IF(nota[[#This Row],[FAKTUR]]="","",ROW())</f>
        <v/>
      </c>
      <c r="B7526" s="22">
        <f>IF(nota[[#This Row],[NAMA BARANG]]="","",IF(nota[[#This Row],[ID]]="",B7525,nota[[#This Row],[ID]]))</f>
        <v>7521</v>
      </c>
      <c r="C7526" s="22" t="str">
        <f>IF(nota[[#This Row],[ID]]="",C7525,nota[[#This Row],[SUPPLIER]])</f>
        <v>KENKO SINAR INDONESIA</v>
      </c>
      <c r="K7526" s="1" t="s">
        <v>78</v>
      </c>
      <c r="L7526" s="3">
        <v>1</v>
      </c>
      <c r="M7526" s="4"/>
      <c r="O7526" s="4"/>
      <c r="P7526" s="4">
        <v>1188000</v>
      </c>
      <c r="Q7526" s="1" t="s">
        <v>3893</v>
      </c>
      <c r="R7526" s="5">
        <v>0.17</v>
      </c>
      <c r="S7526" s="5"/>
      <c r="T7526" s="4"/>
      <c r="U7526" s="18"/>
      <c r="V7526" s="4">
        <v>1188000</v>
      </c>
      <c r="W7526" s="4">
        <v>201960</v>
      </c>
      <c r="X7526" s="4">
        <v>0</v>
      </c>
      <c r="Y7526" s="4">
        <v>201960</v>
      </c>
      <c r="Z7526" s="4">
        <v>986040</v>
      </c>
      <c r="AA7526" s="4">
        <v>7308300</v>
      </c>
      <c r="AB7526" s="4">
        <v>35681700</v>
      </c>
      <c r="AC7526" s="4">
        <v>1188000</v>
      </c>
      <c r="AD7526" s="4" t="s">
        <v>31</v>
      </c>
      <c r="AE7526" s="4"/>
    </row>
    <row r="7527" spans="1:31" ht="12.75" x14ac:dyDescent="0.25">
      <c r="A7527" s="22" t="str">
        <f>IF(nota[[#This Row],[FAKTUR]]="","",ROW())</f>
        <v/>
      </c>
      <c r="B7527" s="22" t="str">
        <f>IF(nota[[#This Row],[NAMA BARANG]]="","",IF(nota[[#This Row],[ID]]="",B7526,nota[[#This Row],[ID]]))</f>
        <v/>
      </c>
      <c r="C7527" s="22" t="str">
        <f>IF(nota[[#This Row],[ID]]="",C7526,nota[[#This Row],[SUPPLIER]])</f>
        <v>KENKO SINAR INDONESIA</v>
      </c>
      <c r="M7527" s="4"/>
      <c r="O7527" s="4"/>
      <c r="P7527" s="4"/>
      <c r="R7527" s="5"/>
      <c r="S7527" s="5"/>
      <c r="T7527" s="4"/>
      <c r="U7527" s="18"/>
      <c r="V7527" s="4" t="s">
        <v>31</v>
      </c>
      <c r="W7527" s="4" t="s">
        <v>31</v>
      </c>
      <c r="X7527" s="4" t="s">
        <v>31</v>
      </c>
      <c r="Y7527" s="4" t="s">
        <v>31</v>
      </c>
      <c r="Z7527" s="4" t="s">
        <v>31</v>
      </c>
      <c r="AA7527" s="4" t="s">
        <v>31</v>
      </c>
      <c r="AB7527" s="4" t="s">
        <v>31</v>
      </c>
      <c r="AC7527" s="4" t="s">
        <v>31</v>
      </c>
      <c r="AD7527" s="4" t="s">
        <v>31</v>
      </c>
      <c r="AE7527" s="4"/>
    </row>
    <row r="7528" spans="1:31" ht="12.75" x14ac:dyDescent="0.25">
      <c r="A7528" s="22">
        <f>IF(nota[[#This Row],[FAKTUR]]="","",ROW())</f>
        <v>7528</v>
      </c>
      <c r="B7528" s="22">
        <f>IF(nota[[#This Row],[NAMA BARANG]]="","",IF(nota[[#This Row],[ID]]="",B7527,nota[[#This Row],[ID]]))</f>
        <v>7528</v>
      </c>
      <c r="C7528" s="22" t="str">
        <f>IF(nota[[#This Row],[ID]]="",C7527,nota[[#This Row],[SUPPLIER]])</f>
        <v>ATALI MAKMUR</v>
      </c>
      <c r="E7528" s="1" t="s">
        <v>109</v>
      </c>
      <c r="F7528" s="1" t="s">
        <v>58</v>
      </c>
      <c r="G7528" s="1" t="s">
        <v>5829</v>
      </c>
      <c r="I7528" s="2">
        <v>44877</v>
      </c>
      <c r="K7528" s="1" t="s">
        <v>1165</v>
      </c>
      <c r="L7528" s="3">
        <v>5</v>
      </c>
      <c r="M7528" s="4">
        <v>720</v>
      </c>
      <c r="N7528" s="1" t="s">
        <v>2004</v>
      </c>
      <c r="O7528" s="4">
        <v>10600</v>
      </c>
      <c r="P7528" s="4"/>
      <c r="Q7528" s="1" t="s">
        <v>3566</v>
      </c>
      <c r="R7528" s="5">
        <v>0.125</v>
      </c>
      <c r="S7528" s="5">
        <v>0.05</v>
      </c>
      <c r="T7528" s="4"/>
      <c r="U7528" s="18"/>
      <c r="V7528" s="4">
        <v>7632000</v>
      </c>
      <c r="W7528" s="4">
        <v>954000</v>
      </c>
      <c r="X7528" s="4">
        <v>333900</v>
      </c>
      <c r="Y7528" s="4">
        <v>1287900</v>
      </c>
      <c r="Z7528" s="4">
        <v>6344100</v>
      </c>
      <c r="AA7528" s="4" t="s">
        <v>31</v>
      </c>
      <c r="AB7528" s="4" t="s">
        <v>31</v>
      </c>
      <c r="AC7528" s="4">
        <v>1526400</v>
      </c>
      <c r="AD7528" s="4">
        <v>7632000</v>
      </c>
      <c r="AE7528" s="4"/>
    </row>
    <row r="7529" spans="1:31" ht="12.75" x14ac:dyDescent="0.25">
      <c r="A7529" s="22" t="str">
        <f>IF(nota[[#This Row],[FAKTUR]]="","",ROW())</f>
        <v/>
      </c>
      <c r="B7529" s="22">
        <f>IF(nota[[#This Row],[NAMA BARANG]]="","",IF(nota[[#This Row],[ID]]="",B7528,nota[[#This Row],[ID]]))</f>
        <v>7528</v>
      </c>
      <c r="C7529" s="22" t="str">
        <f>IF(nota[[#This Row],[ID]]="",C7528,nota[[#This Row],[SUPPLIER]])</f>
        <v>ATALI MAKMUR</v>
      </c>
      <c r="K7529" s="1" t="s">
        <v>177</v>
      </c>
      <c r="L7529" s="3">
        <v>2</v>
      </c>
      <c r="M7529" s="4">
        <v>144</v>
      </c>
      <c r="N7529" s="1" t="s">
        <v>2004</v>
      </c>
      <c r="O7529" s="4">
        <v>21200</v>
      </c>
      <c r="P7529" s="4"/>
      <c r="Q7529" s="1" t="s">
        <v>3576</v>
      </c>
      <c r="R7529" s="5">
        <v>0.125</v>
      </c>
      <c r="S7529" s="5">
        <v>0.05</v>
      </c>
      <c r="T7529" s="4"/>
      <c r="U7529" s="18"/>
      <c r="V7529" s="4">
        <v>3052800</v>
      </c>
      <c r="W7529" s="4">
        <v>381600</v>
      </c>
      <c r="X7529" s="4">
        <v>133560</v>
      </c>
      <c r="Y7529" s="4">
        <v>515160</v>
      </c>
      <c r="Z7529" s="4">
        <v>2537640</v>
      </c>
      <c r="AA7529" s="4" t="s">
        <v>31</v>
      </c>
      <c r="AB7529" s="4" t="s">
        <v>31</v>
      </c>
      <c r="AC7529" s="4">
        <v>1526400</v>
      </c>
      <c r="AD7529" s="4">
        <v>3052800</v>
      </c>
      <c r="AE7529" s="4"/>
    </row>
    <row r="7530" spans="1:31" ht="12.75" x14ac:dyDescent="0.25">
      <c r="A7530" s="22" t="str">
        <f>IF(nota[[#This Row],[FAKTUR]]="","",ROW())</f>
        <v/>
      </c>
      <c r="B7530" s="22">
        <f>IF(nota[[#This Row],[NAMA BARANG]]="","",IF(nota[[#This Row],[ID]]="",B7529,nota[[#This Row],[ID]]))</f>
        <v>7528</v>
      </c>
      <c r="C7530" s="22" t="str">
        <f>IF(nota[[#This Row],[ID]]="",C7529,nota[[#This Row],[SUPPLIER]])</f>
        <v>ATALI MAKMUR</v>
      </c>
      <c r="K7530" s="1" t="s">
        <v>154</v>
      </c>
      <c r="L7530" s="3">
        <v>3</v>
      </c>
      <c r="M7530" s="4">
        <v>150</v>
      </c>
      <c r="N7530" s="1" t="s">
        <v>1112</v>
      </c>
      <c r="O7530" s="4">
        <v>34100</v>
      </c>
      <c r="P7530" s="4"/>
      <c r="Q7530" s="1" t="s">
        <v>4141</v>
      </c>
      <c r="R7530" s="5">
        <v>0.125</v>
      </c>
      <c r="S7530" s="5">
        <v>0.05</v>
      </c>
      <c r="T7530" s="4"/>
      <c r="U7530" s="18"/>
      <c r="V7530" s="4">
        <v>5115000</v>
      </c>
      <c r="W7530" s="4">
        <v>639375</v>
      </c>
      <c r="X7530" s="4">
        <v>223781.25</v>
      </c>
      <c r="Y7530" s="4">
        <v>863156.25</v>
      </c>
      <c r="Z7530" s="4">
        <v>4251843.75</v>
      </c>
      <c r="AA7530" s="4" t="s">
        <v>31</v>
      </c>
      <c r="AB7530" s="4" t="s">
        <v>31</v>
      </c>
      <c r="AC7530" s="4">
        <v>1705000</v>
      </c>
      <c r="AD7530" s="4">
        <v>5115000</v>
      </c>
      <c r="AE7530" s="4"/>
    </row>
    <row r="7531" spans="1:31" ht="12.75" x14ac:dyDescent="0.25">
      <c r="A7531" s="22" t="str">
        <f>IF(nota[[#This Row],[FAKTUR]]="","",ROW())</f>
        <v/>
      </c>
      <c r="B7531" s="22">
        <f>IF(nota[[#This Row],[NAMA BARANG]]="","",IF(nota[[#This Row],[ID]]="",B7530,nota[[#This Row],[ID]]))</f>
        <v>7528</v>
      </c>
      <c r="C7531" s="22" t="str">
        <f>IF(nota[[#This Row],[ID]]="",C7530,nota[[#This Row],[SUPPLIER]])</f>
        <v>ATALI MAKMUR</v>
      </c>
      <c r="K7531" s="1" t="s">
        <v>172</v>
      </c>
      <c r="L7531" s="3">
        <v>5</v>
      </c>
      <c r="M7531" s="4">
        <v>250</v>
      </c>
      <c r="N7531" s="1" t="s">
        <v>1112</v>
      </c>
      <c r="O7531" s="4">
        <v>34100</v>
      </c>
      <c r="P7531" s="4"/>
      <c r="Q7531" s="1" t="s">
        <v>4141</v>
      </c>
      <c r="R7531" s="5">
        <v>0.125</v>
      </c>
      <c r="S7531" s="5">
        <v>0.05</v>
      </c>
      <c r="T7531" s="4"/>
      <c r="U7531" s="18"/>
      <c r="V7531" s="4">
        <v>8525000</v>
      </c>
      <c r="W7531" s="4">
        <v>1065625</v>
      </c>
      <c r="X7531" s="4">
        <v>372968.75</v>
      </c>
      <c r="Y7531" s="4">
        <v>1438593.75</v>
      </c>
      <c r="Z7531" s="4">
        <v>7086406.25</v>
      </c>
      <c r="AA7531" s="4" t="s">
        <v>31</v>
      </c>
      <c r="AB7531" s="4" t="s">
        <v>31</v>
      </c>
      <c r="AC7531" s="4">
        <v>1705000</v>
      </c>
      <c r="AD7531" s="4">
        <v>8525000</v>
      </c>
      <c r="AE7531" s="4"/>
    </row>
    <row r="7532" spans="1:31" ht="12.75" x14ac:dyDescent="0.25">
      <c r="A7532" s="22" t="str">
        <f>IF(nota[[#This Row],[FAKTUR]]="","",ROW())</f>
        <v/>
      </c>
      <c r="B7532" s="22">
        <f>IF(nota[[#This Row],[NAMA BARANG]]="","",IF(nota[[#This Row],[ID]]="",B7531,nota[[#This Row],[ID]]))</f>
        <v>7528</v>
      </c>
      <c r="C7532" s="22" t="str">
        <f>IF(nota[[#This Row],[ID]]="",C7531,nota[[#This Row],[SUPPLIER]])</f>
        <v>ATALI MAKMUR</v>
      </c>
      <c r="K7532" s="1" t="s">
        <v>736</v>
      </c>
      <c r="L7532" s="3">
        <v>5</v>
      </c>
      <c r="M7532" s="4">
        <v>250</v>
      </c>
      <c r="N7532" s="1" t="s">
        <v>1112</v>
      </c>
      <c r="O7532" s="4">
        <v>32000</v>
      </c>
      <c r="P7532" s="4"/>
      <c r="Q7532" s="1" t="s">
        <v>4189</v>
      </c>
      <c r="R7532" s="5">
        <v>0.125</v>
      </c>
      <c r="S7532" s="5">
        <v>0.05</v>
      </c>
      <c r="T7532" s="4"/>
      <c r="U7532" s="18"/>
      <c r="V7532" s="4">
        <v>8000000</v>
      </c>
      <c r="W7532" s="4">
        <v>1000000</v>
      </c>
      <c r="X7532" s="4">
        <v>350000</v>
      </c>
      <c r="Y7532" s="4">
        <v>1350000</v>
      </c>
      <c r="Z7532" s="4">
        <v>6650000</v>
      </c>
      <c r="AA7532" s="4" t="s">
        <v>31</v>
      </c>
      <c r="AB7532" s="4" t="s">
        <v>31</v>
      </c>
      <c r="AC7532" s="4">
        <v>1600000</v>
      </c>
      <c r="AD7532" s="4">
        <v>8000000</v>
      </c>
      <c r="AE7532" s="4"/>
    </row>
    <row r="7533" spans="1:31" ht="12.75" x14ac:dyDescent="0.25">
      <c r="A7533" s="22" t="str">
        <f>IF(nota[[#This Row],[FAKTUR]]="","",ROW())</f>
        <v/>
      </c>
      <c r="B7533" s="22">
        <f>IF(nota[[#This Row],[NAMA BARANG]]="","",IF(nota[[#This Row],[ID]]="",B7532,nota[[#This Row],[ID]]))</f>
        <v>7528</v>
      </c>
      <c r="C7533" s="22" t="str">
        <f>IF(nota[[#This Row],[ID]]="",C7532,nota[[#This Row],[SUPPLIER]])</f>
        <v>ATALI MAKMUR</v>
      </c>
      <c r="K7533" s="1" t="s">
        <v>1213</v>
      </c>
      <c r="L7533" s="3">
        <v>3</v>
      </c>
      <c r="M7533" s="4">
        <v>150</v>
      </c>
      <c r="N7533" s="1" t="s">
        <v>1112</v>
      </c>
      <c r="O7533" s="4">
        <v>28300</v>
      </c>
      <c r="P7533" s="4"/>
      <c r="Q7533" s="1" t="s">
        <v>4142</v>
      </c>
      <c r="R7533" s="5">
        <v>0.125</v>
      </c>
      <c r="S7533" s="5">
        <v>0.05</v>
      </c>
      <c r="T7533" s="4"/>
      <c r="U7533" s="18"/>
      <c r="V7533" s="4">
        <v>4245000</v>
      </c>
      <c r="W7533" s="4">
        <v>530625</v>
      </c>
      <c r="X7533" s="4">
        <v>185718.75</v>
      </c>
      <c r="Y7533" s="4">
        <v>716343.75</v>
      </c>
      <c r="Z7533" s="4">
        <v>3528656.25</v>
      </c>
      <c r="AA7533" s="4" t="s">
        <v>31</v>
      </c>
      <c r="AB7533" s="4" t="s">
        <v>31</v>
      </c>
      <c r="AC7533" s="4">
        <v>1415000</v>
      </c>
      <c r="AD7533" s="4">
        <v>4245000</v>
      </c>
      <c r="AE7533" s="4"/>
    </row>
    <row r="7534" spans="1:31" ht="12.75" x14ac:dyDescent="0.25">
      <c r="A7534" s="22" t="str">
        <f>IF(nota[[#This Row],[FAKTUR]]="","",ROW())</f>
        <v/>
      </c>
      <c r="B7534" s="22">
        <f>IF(nota[[#This Row],[NAMA BARANG]]="","",IF(nota[[#This Row],[ID]]="",B7533,nota[[#This Row],[ID]]))</f>
        <v>7528</v>
      </c>
      <c r="C7534" s="22" t="str">
        <f>IF(nota[[#This Row],[ID]]="",C7533,nota[[#This Row],[SUPPLIER]])</f>
        <v>ATALI MAKMUR</v>
      </c>
      <c r="K7534" s="1" t="s">
        <v>783</v>
      </c>
      <c r="L7534" s="3">
        <v>5</v>
      </c>
      <c r="M7534" s="4">
        <v>100</v>
      </c>
      <c r="N7534" s="1" t="s">
        <v>1908</v>
      </c>
      <c r="O7534" s="4">
        <v>85200</v>
      </c>
      <c r="P7534" s="4"/>
      <c r="Q7534" s="1" t="s">
        <v>3635</v>
      </c>
      <c r="R7534" s="5">
        <v>0.125</v>
      </c>
      <c r="S7534" s="5">
        <v>0.05</v>
      </c>
      <c r="T7534" s="4"/>
      <c r="U7534" s="18"/>
      <c r="V7534" s="4">
        <v>8520000</v>
      </c>
      <c r="W7534" s="4">
        <v>1065000</v>
      </c>
      <c r="X7534" s="4">
        <v>372750</v>
      </c>
      <c r="Y7534" s="4">
        <v>1437750</v>
      </c>
      <c r="Z7534" s="4">
        <v>7082250</v>
      </c>
      <c r="AA7534" s="4" t="s">
        <v>31</v>
      </c>
      <c r="AB7534" s="4" t="s">
        <v>31</v>
      </c>
      <c r="AC7534" s="4">
        <v>1704000</v>
      </c>
      <c r="AD7534" s="4">
        <v>8520000</v>
      </c>
      <c r="AE7534" s="4"/>
    </row>
    <row r="7535" spans="1:31" ht="12.75" x14ac:dyDescent="0.25">
      <c r="A7535" s="22" t="str">
        <f>IF(nota[[#This Row],[FAKTUR]]="","",ROW())</f>
        <v/>
      </c>
      <c r="B7535" s="22">
        <f>IF(nota[[#This Row],[NAMA BARANG]]="","",IF(nota[[#This Row],[ID]]="",B7534,nota[[#This Row],[ID]]))</f>
        <v>7528</v>
      </c>
      <c r="C7535" s="22" t="str">
        <f>IF(nota[[#This Row],[ID]]="",C7534,nota[[#This Row],[SUPPLIER]])</f>
        <v>ATALI MAKMUR</v>
      </c>
      <c r="K7535" s="1" t="s">
        <v>134</v>
      </c>
      <c r="L7535" s="3">
        <v>2</v>
      </c>
      <c r="M7535" s="4">
        <v>80</v>
      </c>
      <c r="N7535" s="1" t="s">
        <v>1908</v>
      </c>
      <c r="O7535" s="4">
        <v>49200</v>
      </c>
      <c r="P7535" s="4"/>
      <c r="Q7535" s="1" t="s">
        <v>3568</v>
      </c>
      <c r="R7535" s="5">
        <v>0.125</v>
      </c>
      <c r="S7535" s="5">
        <v>0.05</v>
      </c>
      <c r="T7535" s="4"/>
      <c r="U7535" s="18"/>
      <c r="V7535" s="4">
        <v>3936000</v>
      </c>
      <c r="W7535" s="4">
        <v>492000</v>
      </c>
      <c r="X7535" s="4">
        <v>172200</v>
      </c>
      <c r="Y7535" s="4">
        <v>664200</v>
      </c>
      <c r="Z7535" s="4">
        <v>3271800</v>
      </c>
      <c r="AA7535" s="4">
        <v>8273103.75</v>
      </c>
      <c r="AB7535" s="4">
        <v>40752696.25</v>
      </c>
      <c r="AC7535" s="4">
        <v>1968000</v>
      </c>
      <c r="AD7535" s="4">
        <v>3936000</v>
      </c>
      <c r="AE7535" s="4"/>
    </row>
    <row r="7536" spans="1:31" ht="12.75" x14ac:dyDescent="0.25">
      <c r="A7536" s="22" t="str">
        <f>IF(nota[[#This Row],[FAKTUR]]="","",ROW())</f>
        <v/>
      </c>
      <c r="B7536" s="22" t="str">
        <f>IF(nota[[#This Row],[NAMA BARANG]]="","",IF(nota[[#This Row],[ID]]="",B7535,nota[[#This Row],[ID]]))</f>
        <v/>
      </c>
      <c r="C7536" s="22" t="str">
        <f>IF(nota[[#This Row],[ID]]="",C7535,nota[[#This Row],[SUPPLIER]])</f>
        <v>ATALI MAKMUR</v>
      </c>
      <c r="M7536" s="4"/>
      <c r="O7536" s="4"/>
      <c r="P7536" s="4"/>
      <c r="R7536" s="5"/>
      <c r="S7536" s="5"/>
      <c r="T7536" s="4"/>
      <c r="U7536" s="18"/>
      <c r="V7536" s="4" t="s">
        <v>31</v>
      </c>
      <c r="W7536" s="4" t="s">
        <v>31</v>
      </c>
      <c r="X7536" s="4" t="s">
        <v>31</v>
      </c>
      <c r="Y7536" s="4" t="s">
        <v>31</v>
      </c>
      <c r="Z7536" s="4" t="s">
        <v>31</v>
      </c>
      <c r="AA7536" s="4" t="s">
        <v>31</v>
      </c>
      <c r="AB7536" s="4" t="s">
        <v>31</v>
      </c>
      <c r="AC7536" s="4" t="s">
        <v>31</v>
      </c>
      <c r="AD7536" s="4" t="s">
        <v>31</v>
      </c>
      <c r="AE7536" s="4"/>
    </row>
    <row r="7537" spans="1:31" ht="12.75" x14ac:dyDescent="0.25">
      <c r="A7537" s="22">
        <f>IF(nota[[#This Row],[FAKTUR]]="","",ROW())</f>
        <v>7537</v>
      </c>
      <c r="B7537" s="22">
        <f>IF(nota[[#This Row],[NAMA BARANG]]="","",IF(nota[[#This Row],[ID]]="",B7536,nota[[#This Row],[ID]]))</f>
        <v>7537</v>
      </c>
      <c r="C7537" s="22" t="str">
        <f>IF(nota[[#This Row],[ID]]="",C7536,nota[[#This Row],[SUPPLIER]])</f>
        <v>ATALI MAKMUR</v>
      </c>
      <c r="E7537" s="1" t="s">
        <v>109</v>
      </c>
      <c r="F7537" s="1" t="s">
        <v>58</v>
      </c>
      <c r="G7537" s="1" t="s">
        <v>5830</v>
      </c>
      <c r="I7537" s="2">
        <v>44876</v>
      </c>
      <c r="K7537" s="1" t="s">
        <v>1167</v>
      </c>
      <c r="L7537" s="3">
        <v>1</v>
      </c>
      <c r="M7537" s="4">
        <v>288</v>
      </c>
      <c r="N7537" s="1" t="s">
        <v>3503</v>
      </c>
      <c r="O7537" s="4">
        <v>3100</v>
      </c>
      <c r="P7537" s="4"/>
      <c r="Q7537" s="1" t="s">
        <v>4665</v>
      </c>
      <c r="R7537" s="5">
        <v>0.125</v>
      </c>
      <c r="S7537" s="5">
        <v>0.05</v>
      </c>
      <c r="T7537" s="4"/>
      <c r="U7537" s="18"/>
      <c r="V7537" s="4">
        <v>892800</v>
      </c>
      <c r="W7537" s="4">
        <v>111600</v>
      </c>
      <c r="X7537" s="4">
        <v>39060</v>
      </c>
      <c r="Y7537" s="4">
        <v>150660</v>
      </c>
      <c r="Z7537" s="4">
        <v>742140</v>
      </c>
      <c r="AA7537" s="4" t="s">
        <v>31</v>
      </c>
      <c r="AB7537" s="4" t="s">
        <v>31</v>
      </c>
      <c r="AC7537" s="4">
        <v>892800</v>
      </c>
      <c r="AD7537" s="4">
        <v>892800</v>
      </c>
      <c r="AE7537" s="4"/>
    </row>
    <row r="7538" spans="1:31" ht="12.75" x14ac:dyDescent="0.25">
      <c r="A7538" s="22" t="str">
        <f>IF(nota[[#This Row],[FAKTUR]]="","",ROW())</f>
        <v/>
      </c>
      <c r="B7538" s="22">
        <f>IF(nota[[#This Row],[NAMA BARANG]]="","",IF(nota[[#This Row],[ID]]="",B7537,nota[[#This Row],[ID]]))</f>
        <v>7537</v>
      </c>
      <c r="C7538" s="22" t="str">
        <f>IF(nota[[#This Row],[ID]]="",C7537,nota[[#This Row],[SUPPLIER]])</f>
        <v>ATALI MAKMUR</v>
      </c>
      <c r="K7538" s="1" t="s">
        <v>183</v>
      </c>
      <c r="L7538" s="3">
        <v>1</v>
      </c>
      <c r="M7538" s="4">
        <v>24</v>
      </c>
      <c r="N7538" s="1" t="s">
        <v>511</v>
      </c>
      <c r="O7538" s="4">
        <v>19000</v>
      </c>
      <c r="P7538" s="4"/>
      <c r="Q7538" s="1" t="s">
        <v>2301</v>
      </c>
      <c r="R7538" s="5">
        <v>0.125</v>
      </c>
      <c r="S7538" s="5">
        <v>0.05</v>
      </c>
      <c r="T7538" s="4"/>
      <c r="U7538" s="18"/>
      <c r="V7538" s="4">
        <v>456000</v>
      </c>
      <c r="W7538" s="4">
        <v>57000</v>
      </c>
      <c r="X7538" s="4">
        <v>19950</v>
      </c>
      <c r="Y7538" s="4">
        <v>76950</v>
      </c>
      <c r="Z7538" s="4">
        <v>379050</v>
      </c>
      <c r="AA7538" s="4" t="s">
        <v>31</v>
      </c>
      <c r="AB7538" s="4" t="s">
        <v>31</v>
      </c>
      <c r="AC7538" s="4">
        <v>456000</v>
      </c>
      <c r="AD7538" s="4">
        <v>456000</v>
      </c>
      <c r="AE7538" s="4"/>
    </row>
    <row r="7539" spans="1:31" ht="12.75" x14ac:dyDescent="0.25">
      <c r="A7539" s="22" t="str">
        <f>IF(nota[[#This Row],[FAKTUR]]="","",ROW())</f>
        <v/>
      </c>
      <c r="B7539" s="22">
        <f>IF(nota[[#This Row],[NAMA BARANG]]="","",IF(nota[[#This Row],[ID]]="",B7538,nota[[#This Row],[ID]]))</f>
        <v>7537</v>
      </c>
      <c r="C7539" s="22" t="str">
        <f>IF(nota[[#This Row],[ID]]="",C7538,nota[[#This Row],[SUPPLIER]])</f>
        <v>ATALI MAKMUR</v>
      </c>
      <c r="K7539" s="1" t="s">
        <v>1591</v>
      </c>
      <c r="L7539" s="3">
        <v>1</v>
      </c>
      <c r="M7539" s="4">
        <v>24</v>
      </c>
      <c r="N7539" s="1" t="s">
        <v>1908</v>
      </c>
      <c r="O7539" s="4">
        <v>162000</v>
      </c>
      <c r="P7539" s="4"/>
      <c r="Q7539" s="1" t="s">
        <v>3567</v>
      </c>
      <c r="R7539" s="5">
        <v>0.125</v>
      </c>
      <c r="S7539" s="5">
        <v>0.05</v>
      </c>
      <c r="T7539" s="4"/>
      <c r="U7539" s="18"/>
      <c r="V7539" s="4">
        <v>3888000</v>
      </c>
      <c r="W7539" s="4">
        <v>486000</v>
      </c>
      <c r="X7539" s="4">
        <v>170100</v>
      </c>
      <c r="Y7539" s="4">
        <v>656100</v>
      </c>
      <c r="Z7539" s="4">
        <v>3231900</v>
      </c>
      <c r="AA7539" s="4" t="s">
        <v>31</v>
      </c>
      <c r="AB7539" s="4" t="s">
        <v>31</v>
      </c>
      <c r="AC7539" s="4">
        <v>3888000</v>
      </c>
      <c r="AD7539" s="4">
        <v>3888000</v>
      </c>
      <c r="AE7539" s="4"/>
    </row>
    <row r="7540" spans="1:31" ht="12.75" x14ac:dyDescent="0.25">
      <c r="A7540" s="22" t="str">
        <f>IF(nota[[#This Row],[FAKTUR]]="","",ROW())</f>
        <v/>
      </c>
      <c r="B7540" s="22">
        <f>IF(nota[[#This Row],[NAMA BARANG]]="","",IF(nota[[#This Row],[ID]]="",B7539,nota[[#This Row],[ID]]))</f>
        <v>7537</v>
      </c>
      <c r="C7540" s="22" t="str">
        <f>IF(nota[[#This Row],[ID]]="",C7539,nota[[#This Row],[SUPPLIER]])</f>
        <v>ATALI MAKMUR</v>
      </c>
      <c r="K7540" s="1" t="s">
        <v>134</v>
      </c>
      <c r="M7540" s="4">
        <v>24</v>
      </c>
      <c r="N7540" s="1" t="s">
        <v>1908</v>
      </c>
      <c r="O7540" s="4">
        <v>0</v>
      </c>
      <c r="P7540" s="4"/>
      <c r="Q7540" s="1" t="s">
        <v>3568</v>
      </c>
      <c r="R7540" s="5"/>
      <c r="S7540" s="5"/>
      <c r="T7540" s="4"/>
      <c r="U7540" s="18" t="s">
        <v>5806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 t="s">
        <v>31</v>
      </c>
      <c r="AB7540" s="4" t="s">
        <v>31</v>
      </c>
      <c r="AC7540" s="4">
        <v>0</v>
      </c>
      <c r="AD7540" s="4">
        <v>0</v>
      </c>
      <c r="AE7540" s="4"/>
    </row>
    <row r="7541" spans="1:31" ht="12.75" x14ac:dyDescent="0.25">
      <c r="A7541" s="22" t="str">
        <f>IF(nota[[#This Row],[FAKTUR]]="","",ROW())</f>
        <v/>
      </c>
      <c r="B7541" s="22">
        <f>IF(nota[[#This Row],[NAMA BARANG]]="","",IF(nota[[#This Row],[ID]]="",B7540,nota[[#This Row],[ID]]))</f>
        <v>7537</v>
      </c>
      <c r="C7541" s="22" t="str">
        <f>IF(nota[[#This Row],[ID]]="",C7540,nota[[#This Row],[SUPPLIER]])</f>
        <v>ATALI MAKMUR</v>
      </c>
      <c r="K7541" s="1" t="s">
        <v>423</v>
      </c>
      <c r="L7541" s="3">
        <v>3</v>
      </c>
      <c r="M7541" s="4">
        <v>432</v>
      </c>
      <c r="N7541" s="1" t="s">
        <v>2004</v>
      </c>
      <c r="O7541" s="4">
        <v>11900</v>
      </c>
      <c r="P7541" s="4"/>
      <c r="Q7541" s="1" t="s">
        <v>3566</v>
      </c>
      <c r="R7541" s="5">
        <v>0.125</v>
      </c>
      <c r="S7541" s="5">
        <v>0.05</v>
      </c>
      <c r="T7541" s="4"/>
      <c r="U7541" s="18"/>
      <c r="V7541" s="4">
        <v>5140800</v>
      </c>
      <c r="W7541" s="4">
        <v>642600</v>
      </c>
      <c r="X7541" s="4">
        <v>224910</v>
      </c>
      <c r="Y7541" s="4">
        <v>867510</v>
      </c>
      <c r="Z7541" s="4">
        <v>4273290</v>
      </c>
      <c r="AA7541" s="4" t="s">
        <v>31</v>
      </c>
      <c r="AB7541" s="4" t="s">
        <v>31</v>
      </c>
      <c r="AC7541" s="4">
        <v>1713600</v>
      </c>
      <c r="AD7541" s="4">
        <v>5140800</v>
      </c>
      <c r="AE7541" s="4"/>
    </row>
    <row r="7542" spans="1:31" ht="12.75" x14ac:dyDescent="0.25">
      <c r="A7542" s="22" t="str">
        <f>IF(nota[[#This Row],[FAKTUR]]="","",ROW())</f>
        <v/>
      </c>
      <c r="B7542" s="22">
        <f>IF(nota[[#This Row],[NAMA BARANG]]="","",IF(nota[[#This Row],[ID]]="",B7541,nota[[#This Row],[ID]]))</f>
        <v>7537</v>
      </c>
      <c r="C7542" s="22" t="str">
        <f>IF(nota[[#This Row],[ID]]="",C7541,nota[[#This Row],[SUPPLIER]])</f>
        <v>ATALI MAKMUR</v>
      </c>
      <c r="K7542" s="1" t="s">
        <v>5831</v>
      </c>
      <c r="M7542" s="4">
        <v>6</v>
      </c>
      <c r="N7542" s="1" t="s">
        <v>1908</v>
      </c>
      <c r="O7542" s="4">
        <v>12600</v>
      </c>
      <c r="P7542" s="4"/>
      <c r="Q7542" s="1" t="s">
        <v>3570</v>
      </c>
      <c r="R7542" s="5">
        <v>0.1</v>
      </c>
      <c r="S7542" s="5">
        <v>0.05</v>
      </c>
      <c r="T7542" s="4"/>
      <c r="U7542" s="18" t="s">
        <v>5800</v>
      </c>
      <c r="V7542" s="4">
        <v>75600</v>
      </c>
      <c r="W7542" s="4">
        <v>7560</v>
      </c>
      <c r="X7542" s="4">
        <v>3402</v>
      </c>
      <c r="Y7542" s="4">
        <v>10962</v>
      </c>
      <c r="Z7542" s="4">
        <v>64638</v>
      </c>
      <c r="AA7542" s="4" t="s">
        <v>31</v>
      </c>
      <c r="AB7542" s="4" t="s">
        <v>31</v>
      </c>
      <c r="AC7542" s="4">
        <v>75600</v>
      </c>
      <c r="AD7542" s="4">
        <v>75600</v>
      </c>
      <c r="AE7542" s="4"/>
    </row>
    <row r="7543" spans="1:31" ht="12.75" x14ac:dyDescent="0.25">
      <c r="A7543" s="22" t="str">
        <f>IF(nota[[#This Row],[FAKTUR]]="","",ROW())</f>
        <v/>
      </c>
      <c r="B7543" s="22">
        <f>IF(nota[[#This Row],[NAMA BARANG]]="","",IF(nota[[#This Row],[ID]]="",B7542,nota[[#This Row],[ID]]))</f>
        <v>7537</v>
      </c>
      <c r="C7543" s="22" t="str">
        <f>IF(nota[[#This Row],[ID]]="",C7542,nota[[#This Row],[SUPPLIER]])</f>
        <v>ATALI MAKMUR</v>
      </c>
      <c r="K7543" s="1" t="s">
        <v>1860</v>
      </c>
      <c r="L7543" s="3">
        <v>1</v>
      </c>
      <c r="M7543" s="4">
        <v>60</v>
      </c>
      <c r="N7543" s="1" t="s">
        <v>3090</v>
      </c>
      <c r="O7543" s="4">
        <v>27600</v>
      </c>
      <c r="P7543" s="4"/>
      <c r="Q7543" s="1" t="s">
        <v>4855</v>
      </c>
      <c r="R7543" s="5">
        <v>0.125</v>
      </c>
      <c r="S7543" s="5">
        <v>0.05</v>
      </c>
      <c r="T7543" s="4"/>
      <c r="U7543" s="18"/>
      <c r="V7543" s="4">
        <v>1656000</v>
      </c>
      <c r="W7543" s="4">
        <v>207000</v>
      </c>
      <c r="X7543" s="4">
        <v>72450</v>
      </c>
      <c r="Y7543" s="4">
        <v>279450</v>
      </c>
      <c r="Z7543" s="4">
        <v>1376550</v>
      </c>
      <c r="AA7543" s="4" t="s">
        <v>31</v>
      </c>
      <c r="AB7543" s="4" t="s">
        <v>31</v>
      </c>
      <c r="AC7543" s="4">
        <v>1656000</v>
      </c>
      <c r="AD7543" s="4">
        <v>1656000</v>
      </c>
      <c r="AE7543" s="4"/>
    </row>
    <row r="7544" spans="1:31" ht="12.75" x14ac:dyDescent="0.25">
      <c r="A7544" s="22" t="str">
        <f>IF(nota[[#This Row],[FAKTUR]]="","",ROW())</f>
        <v/>
      </c>
      <c r="B7544" s="22">
        <f>IF(nota[[#This Row],[NAMA BARANG]]="","",IF(nota[[#This Row],[ID]]="",B7543,nota[[#This Row],[ID]]))</f>
        <v>7537</v>
      </c>
      <c r="C7544" s="22" t="str">
        <f>IF(nota[[#This Row],[ID]]="",C7543,nota[[#This Row],[SUPPLIER]])</f>
        <v>ATALI MAKMUR</v>
      </c>
      <c r="K7544" s="1" t="s">
        <v>1803</v>
      </c>
      <c r="L7544" s="3">
        <v>1</v>
      </c>
      <c r="M7544" s="4">
        <v>30</v>
      </c>
      <c r="N7544" s="1" t="s">
        <v>3090</v>
      </c>
      <c r="O7544" s="4">
        <v>48600</v>
      </c>
      <c r="P7544" s="4"/>
      <c r="Q7544" s="1" t="s">
        <v>3564</v>
      </c>
      <c r="R7544" s="5">
        <v>0.125</v>
      </c>
      <c r="S7544" s="5">
        <v>0.05</v>
      </c>
      <c r="T7544" s="4"/>
      <c r="U7544" s="18"/>
      <c r="V7544" s="4">
        <v>1458000</v>
      </c>
      <c r="W7544" s="4">
        <v>182250</v>
      </c>
      <c r="X7544" s="4">
        <v>63787.5</v>
      </c>
      <c r="Y7544" s="4">
        <v>246037.5</v>
      </c>
      <c r="Z7544" s="4">
        <v>1211962.5</v>
      </c>
      <c r="AA7544" s="4" t="s">
        <v>31</v>
      </c>
      <c r="AB7544" s="4" t="s">
        <v>31</v>
      </c>
      <c r="AC7544" s="4">
        <v>1458000</v>
      </c>
      <c r="AD7544" s="4">
        <v>1458000</v>
      </c>
      <c r="AE7544" s="4"/>
    </row>
    <row r="7545" spans="1:31" ht="12.75" x14ac:dyDescent="0.25">
      <c r="A7545" s="22" t="str">
        <f>IF(nota[[#This Row],[FAKTUR]]="","",ROW())</f>
        <v/>
      </c>
      <c r="B7545" s="22">
        <f>IF(nota[[#This Row],[NAMA BARANG]]="","",IF(nota[[#This Row],[ID]]="",B7544,nota[[#This Row],[ID]]))</f>
        <v>7537</v>
      </c>
      <c r="C7545" s="22" t="str">
        <f>IF(nota[[#This Row],[ID]]="",C7544,nota[[#This Row],[SUPPLIER]])</f>
        <v>ATALI MAKMUR</v>
      </c>
      <c r="K7545" s="1" t="s">
        <v>5832</v>
      </c>
      <c r="M7545" s="4">
        <v>48</v>
      </c>
      <c r="N7545" s="1" t="s">
        <v>511</v>
      </c>
      <c r="O7545" s="4">
        <v>2350</v>
      </c>
      <c r="P7545" s="4"/>
      <c r="Q7545" s="1" t="s">
        <v>4852</v>
      </c>
      <c r="R7545" s="5">
        <v>0.1</v>
      </c>
      <c r="S7545" s="5">
        <v>0.05</v>
      </c>
      <c r="T7545" s="4">
        <v>161082</v>
      </c>
      <c r="U7545" s="18" t="s">
        <v>5833</v>
      </c>
      <c r="V7545" s="4">
        <v>112800</v>
      </c>
      <c r="W7545" s="4">
        <v>11280</v>
      </c>
      <c r="X7545" s="4">
        <v>5076</v>
      </c>
      <c r="Y7545" s="4">
        <v>16356</v>
      </c>
      <c r="Z7545" s="4">
        <v>96444</v>
      </c>
      <c r="AA7545" s="4">
        <v>2465107.5</v>
      </c>
      <c r="AB7545" s="4">
        <v>11214892.5</v>
      </c>
      <c r="AC7545" s="4">
        <v>112800</v>
      </c>
      <c r="AD7545" s="4">
        <v>112800</v>
      </c>
      <c r="AE7545" s="4"/>
    </row>
    <row r="7546" spans="1:31" ht="12.75" x14ac:dyDescent="0.25">
      <c r="A7546" s="22" t="str">
        <f>IF(nota[[#This Row],[FAKTUR]]="","",ROW())</f>
        <v/>
      </c>
      <c r="B7546" s="22" t="str">
        <f>IF(nota[[#This Row],[NAMA BARANG]]="","",IF(nota[[#This Row],[ID]]="",B7545,nota[[#This Row],[ID]]))</f>
        <v/>
      </c>
      <c r="C7546" s="22" t="str">
        <f>IF(nota[[#This Row],[ID]]="",C7545,nota[[#This Row],[SUPPLIER]])</f>
        <v>ATALI MAKMUR</v>
      </c>
      <c r="M7546" s="4"/>
      <c r="O7546" s="4"/>
      <c r="P7546" s="4"/>
      <c r="R7546" s="5"/>
      <c r="S7546" s="5"/>
      <c r="T7546" s="4"/>
      <c r="U7546" s="18"/>
      <c r="V7546" s="4" t="s">
        <v>31</v>
      </c>
      <c r="W7546" s="4" t="s">
        <v>31</v>
      </c>
      <c r="X7546" s="4" t="s">
        <v>31</v>
      </c>
      <c r="Y7546" s="4" t="s">
        <v>31</v>
      </c>
      <c r="Z7546" s="4" t="s">
        <v>31</v>
      </c>
      <c r="AA7546" s="4" t="s">
        <v>31</v>
      </c>
      <c r="AB7546" s="4" t="s">
        <v>31</v>
      </c>
      <c r="AC7546" s="4" t="s">
        <v>31</v>
      </c>
      <c r="AD7546" s="4" t="s">
        <v>31</v>
      </c>
      <c r="AE7546" s="4"/>
    </row>
    <row r="7547" spans="1:31" ht="12.75" x14ac:dyDescent="0.25">
      <c r="A7547" s="22">
        <f>IF(nota[[#This Row],[FAKTUR]]="","",ROW())</f>
        <v>7547</v>
      </c>
      <c r="B7547" s="22">
        <f>IF(nota[[#This Row],[NAMA BARANG]]="","",IF(nota[[#This Row],[ID]]="",B7546,nota[[#This Row],[ID]]))</f>
        <v>7547</v>
      </c>
      <c r="C7547" s="22" t="str">
        <f>IF(nota[[#This Row],[ID]]="",C7546,nota[[#This Row],[SUPPLIER]])</f>
        <v>ATALI MAKMUR</v>
      </c>
      <c r="E7547" s="1" t="s">
        <v>109</v>
      </c>
      <c r="F7547" s="1" t="s">
        <v>58</v>
      </c>
      <c r="G7547" s="1" t="s">
        <v>5834</v>
      </c>
      <c r="I7547" s="2">
        <v>44876</v>
      </c>
      <c r="K7547" s="1" t="s">
        <v>147</v>
      </c>
      <c r="L7547" s="3">
        <v>1</v>
      </c>
      <c r="M7547" s="4">
        <v>30</v>
      </c>
      <c r="N7547" s="1" t="s">
        <v>3090</v>
      </c>
      <c r="O7547" s="4">
        <v>104400</v>
      </c>
      <c r="P7547" s="4"/>
      <c r="Q7547" s="1" t="s">
        <v>3564</v>
      </c>
      <c r="R7547" s="5">
        <v>0.125</v>
      </c>
      <c r="S7547" s="5">
        <v>0.05</v>
      </c>
      <c r="T7547" s="4"/>
      <c r="U7547" s="18"/>
      <c r="V7547" s="4">
        <v>3132000</v>
      </c>
      <c r="W7547" s="4">
        <v>391500</v>
      </c>
      <c r="X7547" s="4">
        <v>137025</v>
      </c>
      <c r="Y7547" s="4">
        <v>528525</v>
      </c>
      <c r="Z7547" s="4">
        <v>2603475</v>
      </c>
      <c r="AA7547" s="4" t="s">
        <v>31</v>
      </c>
      <c r="AB7547" s="4" t="s">
        <v>31</v>
      </c>
      <c r="AC7547" s="4">
        <v>3132000</v>
      </c>
      <c r="AD7547" s="4">
        <v>3132000</v>
      </c>
      <c r="AE7547" s="4"/>
    </row>
    <row r="7548" spans="1:31" ht="12.75" x14ac:dyDescent="0.25">
      <c r="A7548" s="22" t="str">
        <f>IF(nota[[#This Row],[FAKTUR]]="","",ROW())</f>
        <v/>
      </c>
      <c r="B7548" s="22">
        <f>IF(nota[[#This Row],[NAMA BARANG]]="","",IF(nota[[#This Row],[ID]]="",B7547,nota[[#This Row],[ID]]))</f>
        <v>7547</v>
      </c>
      <c r="C7548" s="22" t="str">
        <f>IF(nota[[#This Row],[ID]]="",C7547,nota[[#This Row],[SUPPLIER]])</f>
        <v>ATALI MAKMUR</v>
      </c>
      <c r="K7548" s="1" t="s">
        <v>1165</v>
      </c>
      <c r="L7548" s="3">
        <v>2</v>
      </c>
      <c r="M7548" s="4">
        <v>288</v>
      </c>
      <c r="N7548" s="1" t="s">
        <v>2004</v>
      </c>
      <c r="O7548" s="4">
        <v>10600</v>
      </c>
      <c r="P7548" s="4"/>
      <c r="Q7548" s="1" t="s">
        <v>3566</v>
      </c>
      <c r="R7548" s="5">
        <v>0.125</v>
      </c>
      <c r="S7548" s="5">
        <v>0.05</v>
      </c>
      <c r="T7548" s="4"/>
      <c r="U7548" s="18"/>
      <c r="V7548" s="4">
        <v>3052800</v>
      </c>
      <c r="W7548" s="4">
        <v>381600</v>
      </c>
      <c r="X7548" s="4">
        <v>133560</v>
      </c>
      <c r="Y7548" s="4">
        <v>515160</v>
      </c>
      <c r="Z7548" s="4">
        <v>2537640</v>
      </c>
      <c r="AA7548" s="4" t="s">
        <v>31</v>
      </c>
      <c r="AB7548" s="4" t="s">
        <v>31</v>
      </c>
      <c r="AC7548" s="4">
        <v>1526400</v>
      </c>
      <c r="AD7548" s="4">
        <v>3052800</v>
      </c>
      <c r="AE7548" s="4"/>
    </row>
    <row r="7549" spans="1:31" ht="12.75" x14ac:dyDescent="0.25">
      <c r="A7549" s="22" t="str">
        <f>IF(nota[[#This Row],[FAKTUR]]="","",ROW())</f>
        <v/>
      </c>
      <c r="B7549" s="22">
        <f>IF(nota[[#This Row],[NAMA BARANG]]="","",IF(nota[[#This Row],[ID]]="",B7548,nota[[#This Row],[ID]]))</f>
        <v>7547</v>
      </c>
      <c r="C7549" s="22" t="str">
        <f>IF(nota[[#This Row],[ID]]="",C7548,nota[[#This Row],[SUPPLIER]])</f>
        <v>ATALI MAKMUR</v>
      </c>
      <c r="K7549" s="1" t="s">
        <v>4668</v>
      </c>
      <c r="L7549" s="3">
        <v>1</v>
      </c>
      <c r="M7549" s="4">
        <v>72</v>
      </c>
      <c r="N7549" s="1" t="s">
        <v>2004</v>
      </c>
      <c r="O7549" s="4">
        <v>21200</v>
      </c>
      <c r="P7549" s="4"/>
      <c r="Q7549" s="1" t="s">
        <v>3576</v>
      </c>
      <c r="R7549" s="5">
        <v>0.125</v>
      </c>
      <c r="S7549" s="5">
        <v>0.05</v>
      </c>
      <c r="T7549" s="4"/>
      <c r="U7549" s="18"/>
      <c r="V7549" s="4">
        <v>1526400</v>
      </c>
      <c r="W7549" s="4">
        <v>190800</v>
      </c>
      <c r="X7549" s="4">
        <v>66780</v>
      </c>
      <c r="Y7549" s="4">
        <v>257580</v>
      </c>
      <c r="Z7549" s="4">
        <v>1268820</v>
      </c>
      <c r="AA7549" s="4" t="s">
        <v>31</v>
      </c>
      <c r="AB7549" s="4" t="s">
        <v>31</v>
      </c>
      <c r="AC7549" s="4">
        <v>1526400</v>
      </c>
      <c r="AD7549" s="4">
        <v>1526400</v>
      </c>
      <c r="AE7549" s="4"/>
    </row>
    <row r="7550" spans="1:31" ht="12.75" x14ac:dyDescent="0.25">
      <c r="A7550" s="22" t="str">
        <f>IF(nota[[#This Row],[FAKTUR]]="","",ROW())</f>
        <v/>
      </c>
      <c r="B7550" s="22">
        <f>IF(nota[[#This Row],[NAMA BARANG]]="","",IF(nota[[#This Row],[ID]]="",B7549,nota[[#This Row],[ID]]))</f>
        <v>7547</v>
      </c>
      <c r="C7550" s="22" t="str">
        <f>IF(nota[[#This Row],[ID]]="",C7549,nota[[#This Row],[SUPPLIER]])</f>
        <v>ATALI MAKMUR</v>
      </c>
      <c r="K7550" s="1" t="s">
        <v>778</v>
      </c>
      <c r="L7550" s="3">
        <v>2</v>
      </c>
      <c r="M7550" s="4">
        <v>576</v>
      </c>
      <c r="N7550" s="1" t="s">
        <v>2004</v>
      </c>
      <c r="O7550" s="4">
        <v>6700</v>
      </c>
      <c r="P7550" s="4"/>
      <c r="Q7550" s="1" t="s">
        <v>3935</v>
      </c>
      <c r="R7550" s="5">
        <v>0.125</v>
      </c>
      <c r="S7550" s="5">
        <v>0.05</v>
      </c>
      <c r="T7550" s="4"/>
      <c r="U7550" s="18"/>
      <c r="V7550" s="4">
        <v>3859200</v>
      </c>
      <c r="W7550" s="4">
        <v>482400</v>
      </c>
      <c r="X7550" s="4">
        <v>168840</v>
      </c>
      <c r="Y7550" s="4">
        <v>651240</v>
      </c>
      <c r="Z7550" s="4">
        <v>3207960</v>
      </c>
      <c r="AA7550" s="4" t="s">
        <v>31</v>
      </c>
      <c r="AB7550" s="4" t="s">
        <v>31</v>
      </c>
      <c r="AC7550" s="4">
        <v>1929600</v>
      </c>
      <c r="AD7550" s="4">
        <v>3859200</v>
      </c>
      <c r="AE7550" s="4"/>
    </row>
    <row r="7551" spans="1:31" ht="12.75" x14ac:dyDescent="0.25">
      <c r="A7551" s="22" t="str">
        <f>IF(nota[[#This Row],[FAKTUR]]="","",ROW())</f>
        <v/>
      </c>
      <c r="B7551" s="22">
        <f>IF(nota[[#This Row],[NAMA BARANG]]="","",IF(nota[[#This Row],[ID]]="",B7550,nota[[#This Row],[ID]]))</f>
        <v>7547</v>
      </c>
      <c r="C7551" s="22" t="str">
        <f>IF(nota[[#This Row],[ID]]="",C7550,nota[[#This Row],[SUPPLIER]])</f>
        <v>ATALI MAKMUR</v>
      </c>
      <c r="K7551" s="1" t="s">
        <v>5835</v>
      </c>
      <c r="L7551" s="3">
        <v>1</v>
      </c>
      <c r="M7551" s="4">
        <v>50</v>
      </c>
      <c r="N7551" s="1" t="s">
        <v>1112</v>
      </c>
      <c r="O7551" s="4">
        <v>34100</v>
      </c>
      <c r="P7551" s="4"/>
      <c r="Q7551" s="1" t="s">
        <v>4141</v>
      </c>
      <c r="R7551" s="5">
        <v>0.125</v>
      </c>
      <c r="S7551" s="5">
        <v>0.05</v>
      </c>
      <c r="T7551" s="4"/>
      <c r="U7551" s="18"/>
      <c r="V7551" s="4">
        <v>1705000</v>
      </c>
      <c r="W7551" s="4">
        <v>213125</v>
      </c>
      <c r="X7551" s="4">
        <v>74593.75</v>
      </c>
      <c r="Y7551" s="4">
        <v>287718.75</v>
      </c>
      <c r="Z7551" s="4">
        <v>1417281.25</v>
      </c>
      <c r="AA7551" s="4" t="s">
        <v>31</v>
      </c>
      <c r="AB7551" s="4" t="s">
        <v>31</v>
      </c>
      <c r="AC7551" s="4">
        <v>1705000</v>
      </c>
      <c r="AD7551" s="4">
        <v>1705000</v>
      </c>
      <c r="AE7551" s="4"/>
    </row>
    <row r="7552" spans="1:31" ht="12.75" x14ac:dyDescent="0.25">
      <c r="A7552" s="22" t="str">
        <f>IF(nota[[#This Row],[FAKTUR]]="","",ROW())</f>
        <v/>
      </c>
      <c r="B7552" s="22">
        <f>IF(nota[[#This Row],[NAMA BARANG]]="","",IF(nota[[#This Row],[ID]]="",B7551,nota[[#This Row],[ID]]))</f>
        <v>7547</v>
      </c>
      <c r="C7552" s="22" t="str">
        <f>IF(nota[[#This Row],[ID]]="",C7551,nota[[#This Row],[SUPPLIER]])</f>
        <v>ATALI MAKMUR</v>
      </c>
      <c r="K7552" s="1" t="s">
        <v>172</v>
      </c>
      <c r="L7552" s="3">
        <v>1</v>
      </c>
      <c r="M7552" s="4">
        <v>50</v>
      </c>
      <c r="N7552" s="1" t="s">
        <v>1112</v>
      </c>
      <c r="O7552" s="4">
        <v>34100</v>
      </c>
      <c r="P7552" s="4"/>
      <c r="Q7552" s="1" t="s">
        <v>5836</v>
      </c>
      <c r="R7552" s="5">
        <v>0.125</v>
      </c>
      <c r="S7552" s="5">
        <v>0.05</v>
      </c>
      <c r="T7552" s="4"/>
      <c r="U7552" s="18"/>
      <c r="V7552" s="4">
        <v>1705000</v>
      </c>
      <c r="W7552" s="4">
        <v>213125</v>
      </c>
      <c r="X7552" s="4">
        <v>74593.75</v>
      </c>
      <c r="Y7552" s="4">
        <v>287718.75</v>
      </c>
      <c r="Z7552" s="4">
        <v>1417281.25</v>
      </c>
      <c r="AA7552" s="4" t="s">
        <v>31</v>
      </c>
      <c r="AB7552" s="4" t="s">
        <v>31</v>
      </c>
      <c r="AC7552" s="4">
        <v>1705000</v>
      </c>
      <c r="AD7552" s="4">
        <v>1705000</v>
      </c>
      <c r="AE7552" s="4"/>
    </row>
    <row r="7553" spans="1:31" ht="12.75" x14ac:dyDescent="0.25">
      <c r="A7553" s="22" t="str">
        <f>IF(nota[[#This Row],[FAKTUR]]="","",ROW())</f>
        <v/>
      </c>
      <c r="B7553" s="22">
        <f>IF(nota[[#This Row],[NAMA BARANG]]="","",IF(nota[[#This Row],[ID]]="",B7552,nota[[#This Row],[ID]]))</f>
        <v>7547</v>
      </c>
      <c r="C7553" s="22" t="str">
        <f>IF(nota[[#This Row],[ID]]="",C7552,nota[[#This Row],[SUPPLIER]])</f>
        <v>ATALI MAKMUR</v>
      </c>
      <c r="K7553" s="1" t="s">
        <v>803</v>
      </c>
      <c r="L7553" s="3">
        <v>1</v>
      </c>
      <c r="M7553" s="4">
        <v>50</v>
      </c>
      <c r="N7553" s="1" t="s">
        <v>1112</v>
      </c>
      <c r="O7553" s="4">
        <v>32000</v>
      </c>
      <c r="P7553" s="4"/>
      <c r="Q7553" s="1" t="s">
        <v>4189</v>
      </c>
      <c r="R7553" s="5">
        <v>0.125</v>
      </c>
      <c r="S7553" s="5">
        <v>0.05</v>
      </c>
      <c r="T7553" s="4"/>
      <c r="U7553" s="18"/>
      <c r="V7553" s="4">
        <v>1600000</v>
      </c>
      <c r="W7553" s="4">
        <v>200000</v>
      </c>
      <c r="X7553" s="4">
        <v>70000</v>
      </c>
      <c r="Y7553" s="4">
        <v>270000</v>
      </c>
      <c r="Z7553" s="4">
        <v>1330000</v>
      </c>
      <c r="AA7553" s="4" t="s">
        <v>31</v>
      </c>
      <c r="AB7553" s="4" t="s">
        <v>31</v>
      </c>
      <c r="AC7553" s="4">
        <v>1600000</v>
      </c>
      <c r="AD7553" s="4">
        <v>1600000</v>
      </c>
      <c r="AE7553" s="4"/>
    </row>
    <row r="7554" spans="1:31" ht="12.75" x14ac:dyDescent="0.25">
      <c r="A7554" s="22" t="str">
        <f>IF(nota[[#This Row],[FAKTUR]]="","",ROW())</f>
        <v/>
      </c>
      <c r="B7554" s="22">
        <f>IF(nota[[#This Row],[NAMA BARANG]]="","",IF(nota[[#This Row],[ID]]="",B7553,nota[[#This Row],[ID]]))</f>
        <v>7547</v>
      </c>
      <c r="C7554" s="22" t="str">
        <f>IF(nota[[#This Row],[ID]]="",C7553,nota[[#This Row],[SUPPLIER]])</f>
        <v>ATALI MAKMUR</v>
      </c>
      <c r="K7554" s="1" t="s">
        <v>5837</v>
      </c>
      <c r="L7554" s="3">
        <v>1</v>
      </c>
      <c r="M7554" s="4">
        <v>50</v>
      </c>
      <c r="N7554" s="1" t="s">
        <v>1112</v>
      </c>
      <c r="O7554" s="4">
        <v>28300</v>
      </c>
      <c r="P7554" s="4"/>
      <c r="Q7554" s="1" t="s">
        <v>4142</v>
      </c>
      <c r="R7554" s="5">
        <v>0.125</v>
      </c>
      <c r="S7554" s="5">
        <v>0.05</v>
      </c>
      <c r="T7554" s="4"/>
      <c r="U7554" s="18"/>
      <c r="V7554" s="4">
        <v>1415000</v>
      </c>
      <c r="W7554" s="4">
        <v>176875</v>
      </c>
      <c r="X7554" s="4">
        <v>61906.25</v>
      </c>
      <c r="Y7554" s="4">
        <v>238781.25</v>
      </c>
      <c r="Z7554" s="4">
        <v>1176218.75</v>
      </c>
      <c r="AA7554" s="4" t="s">
        <v>31</v>
      </c>
      <c r="AB7554" s="4" t="s">
        <v>31</v>
      </c>
      <c r="AC7554" s="4">
        <v>1415000</v>
      </c>
      <c r="AD7554" s="4">
        <v>1415000</v>
      </c>
      <c r="AE7554" s="4"/>
    </row>
    <row r="7555" spans="1:31" ht="12.75" x14ac:dyDescent="0.25">
      <c r="A7555" s="22" t="str">
        <f>IF(nota[[#This Row],[FAKTUR]]="","",ROW())</f>
        <v/>
      </c>
      <c r="B7555" s="22">
        <f>IF(nota[[#This Row],[NAMA BARANG]]="","",IF(nota[[#This Row],[ID]]="",B7554,nota[[#This Row],[ID]]))</f>
        <v>7547</v>
      </c>
      <c r="C7555" s="22" t="str">
        <f>IF(nota[[#This Row],[ID]]="",C7554,nota[[#This Row],[SUPPLIER]])</f>
        <v>ATALI MAKMUR</v>
      </c>
      <c r="K7555" s="1" t="s">
        <v>134</v>
      </c>
      <c r="L7555" s="3">
        <v>2</v>
      </c>
      <c r="M7555" s="4">
        <v>80</v>
      </c>
      <c r="N7555" s="1" t="s">
        <v>1908</v>
      </c>
      <c r="O7555" s="4">
        <v>49200</v>
      </c>
      <c r="P7555" s="4"/>
      <c r="Q7555" s="1" t="s">
        <v>3568</v>
      </c>
      <c r="R7555" s="5">
        <v>0.125</v>
      </c>
      <c r="S7555" s="5">
        <v>0.05</v>
      </c>
      <c r="T7555" s="4"/>
      <c r="U7555" s="18"/>
      <c r="V7555" s="4">
        <v>3936000</v>
      </c>
      <c r="W7555" s="4">
        <v>492000</v>
      </c>
      <c r="X7555" s="4">
        <v>172200</v>
      </c>
      <c r="Y7555" s="4">
        <v>664200</v>
      </c>
      <c r="Z7555" s="4">
        <v>3271800</v>
      </c>
      <c r="AA7555" s="4" t="s">
        <v>31</v>
      </c>
      <c r="AB7555" s="4" t="s">
        <v>31</v>
      </c>
      <c r="AC7555" s="4">
        <v>1968000</v>
      </c>
      <c r="AD7555" s="4">
        <v>3936000</v>
      </c>
      <c r="AE7555" s="4"/>
    </row>
    <row r="7556" spans="1:31" ht="12.75" x14ac:dyDescent="0.25">
      <c r="A7556" s="22" t="str">
        <f>IF(nota[[#This Row],[FAKTUR]]="","",ROW())</f>
        <v/>
      </c>
      <c r="B7556" s="22">
        <f>IF(nota[[#This Row],[NAMA BARANG]]="","",IF(nota[[#This Row],[ID]]="",B7555,nota[[#This Row],[ID]]))</f>
        <v>7547</v>
      </c>
      <c r="C7556" s="22" t="str">
        <f>IF(nota[[#This Row],[ID]]="",C7555,nota[[#This Row],[SUPPLIER]])</f>
        <v>ATALI MAKMUR</v>
      </c>
      <c r="K7556" s="1" t="s">
        <v>1478</v>
      </c>
      <c r="L7556" s="3">
        <v>1</v>
      </c>
      <c r="M7556" s="4">
        <v>144</v>
      </c>
      <c r="N7556" s="1" t="s">
        <v>2004</v>
      </c>
      <c r="O7556" s="4">
        <v>23900</v>
      </c>
      <c r="P7556" s="4"/>
      <c r="Q7556" s="1" t="s">
        <v>3566</v>
      </c>
      <c r="R7556" s="5">
        <v>0.125</v>
      </c>
      <c r="S7556" s="5">
        <v>0.05</v>
      </c>
      <c r="T7556" s="4"/>
      <c r="U7556" s="18"/>
      <c r="V7556" s="4">
        <v>3441600</v>
      </c>
      <c r="W7556" s="4">
        <v>430200</v>
      </c>
      <c r="X7556" s="4">
        <v>150570</v>
      </c>
      <c r="Y7556" s="4">
        <v>580770</v>
      </c>
      <c r="Z7556" s="4">
        <v>2860830</v>
      </c>
      <c r="AA7556" s="4" t="s">
        <v>31</v>
      </c>
      <c r="AB7556" s="4" t="s">
        <v>31</v>
      </c>
      <c r="AC7556" s="4">
        <v>3441600</v>
      </c>
      <c r="AD7556" s="4">
        <v>3441600</v>
      </c>
      <c r="AE7556" s="4"/>
    </row>
    <row r="7557" spans="1:31" ht="12.75" x14ac:dyDescent="0.25">
      <c r="A7557" s="22" t="str">
        <f>IF(nota[[#This Row],[FAKTUR]]="","",ROW())</f>
        <v/>
      </c>
      <c r="B7557" s="22">
        <f>IF(nota[[#This Row],[NAMA BARANG]]="","",IF(nota[[#This Row],[ID]]="",B7556,nota[[#This Row],[ID]]))</f>
        <v>7547</v>
      </c>
      <c r="C7557" s="22" t="str">
        <f>IF(nota[[#This Row],[ID]]="",C7556,nota[[#This Row],[SUPPLIER]])</f>
        <v>ATALI MAKMUR</v>
      </c>
      <c r="K7557" s="1" t="s">
        <v>405</v>
      </c>
      <c r="L7557" s="3">
        <v>1</v>
      </c>
      <c r="M7557" s="4">
        <v>864</v>
      </c>
      <c r="N7557" s="1" t="s">
        <v>511</v>
      </c>
      <c r="O7557" s="4">
        <v>2100</v>
      </c>
      <c r="P7557" s="4"/>
      <c r="Q7557" s="1" t="s">
        <v>4144</v>
      </c>
      <c r="R7557" s="5">
        <v>0.125</v>
      </c>
      <c r="S7557" s="5">
        <v>0.05</v>
      </c>
      <c r="T7557" s="4"/>
      <c r="U7557" s="18"/>
      <c r="V7557" s="4">
        <v>1814400</v>
      </c>
      <c r="W7557" s="4">
        <v>226800</v>
      </c>
      <c r="X7557" s="4">
        <v>79380</v>
      </c>
      <c r="Y7557" s="4">
        <v>306180</v>
      </c>
      <c r="Z7557" s="4">
        <v>1508220</v>
      </c>
      <c r="AA7557" s="4" t="s">
        <v>31</v>
      </c>
      <c r="AB7557" s="4" t="s">
        <v>31</v>
      </c>
      <c r="AC7557" s="4">
        <v>1814400</v>
      </c>
      <c r="AD7557" s="4">
        <v>1814400</v>
      </c>
      <c r="AE7557" s="4"/>
    </row>
    <row r="7558" spans="1:31" ht="12.75" x14ac:dyDescent="0.25">
      <c r="A7558" s="22" t="str">
        <f>IF(nota[[#This Row],[FAKTUR]]="","",ROW())</f>
        <v/>
      </c>
      <c r="B7558" s="22">
        <f>IF(nota[[#This Row],[NAMA BARANG]]="","",IF(nota[[#This Row],[ID]]="",B7557,nota[[#This Row],[ID]]))</f>
        <v>7547</v>
      </c>
      <c r="C7558" s="22" t="str">
        <f>IF(nota[[#This Row],[ID]]="",C7557,nota[[#This Row],[SUPPLIER]])</f>
        <v>ATALI MAKMUR</v>
      </c>
      <c r="K7558" s="1" t="s">
        <v>2625</v>
      </c>
      <c r="L7558" s="3">
        <v>1</v>
      </c>
      <c r="M7558" s="4">
        <v>120</v>
      </c>
      <c r="N7558" s="1" t="s">
        <v>511</v>
      </c>
      <c r="O7558" s="4">
        <v>18000</v>
      </c>
      <c r="P7558" s="4"/>
      <c r="Q7558" s="1" t="s">
        <v>5838</v>
      </c>
      <c r="R7558" s="5">
        <v>0.125</v>
      </c>
      <c r="S7558" s="5">
        <v>0.05</v>
      </c>
      <c r="T7558" s="4"/>
      <c r="U7558" s="18"/>
      <c r="V7558" s="4">
        <v>2160000</v>
      </c>
      <c r="W7558" s="4">
        <v>270000</v>
      </c>
      <c r="X7558" s="4">
        <v>94500</v>
      </c>
      <c r="Y7558" s="4">
        <v>364500</v>
      </c>
      <c r="Z7558" s="4">
        <v>1795500</v>
      </c>
      <c r="AA7558" s="4">
        <v>4952373.75</v>
      </c>
      <c r="AB7558" s="4">
        <v>24395026.25</v>
      </c>
      <c r="AC7558" s="4">
        <v>2160000</v>
      </c>
      <c r="AD7558" s="4">
        <v>2160000</v>
      </c>
      <c r="AE7558" s="4"/>
    </row>
    <row r="7559" spans="1:31" ht="12.75" x14ac:dyDescent="0.25">
      <c r="A7559" s="22" t="str">
        <f>IF(nota[[#This Row],[FAKTUR]]="","",ROW())</f>
        <v/>
      </c>
      <c r="B7559" s="22" t="str">
        <f>IF(nota[[#This Row],[NAMA BARANG]]="","",IF(nota[[#This Row],[ID]]="",B7558,nota[[#This Row],[ID]]))</f>
        <v/>
      </c>
      <c r="C7559" s="22" t="str">
        <f>IF(nota[[#This Row],[ID]]="",C7558,nota[[#This Row],[SUPPLIER]])</f>
        <v>ATALI MAKMUR</v>
      </c>
      <c r="M7559" s="4"/>
      <c r="O7559" s="4"/>
      <c r="P7559" s="4"/>
      <c r="R7559" s="5"/>
      <c r="S7559" s="5"/>
      <c r="T7559" s="4"/>
      <c r="U7559" s="18"/>
      <c r="V7559" s="4" t="s">
        <v>31</v>
      </c>
      <c r="W7559" s="4" t="s">
        <v>31</v>
      </c>
      <c r="X7559" s="4" t="s">
        <v>31</v>
      </c>
      <c r="Y7559" s="4" t="s">
        <v>31</v>
      </c>
      <c r="Z7559" s="4" t="s">
        <v>31</v>
      </c>
      <c r="AA7559" s="4" t="s">
        <v>31</v>
      </c>
      <c r="AB7559" s="4" t="s">
        <v>31</v>
      </c>
      <c r="AC7559" s="4" t="s">
        <v>31</v>
      </c>
      <c r="AD7559" s="4" t="s">
        <v>31</v>
      </c>
      <c r="AE7559" s="4"/>
    </row>
    <row r="7560" spans="1:31" ht="12.75" x14ac:dyDescent="0.25">
      <c r="A7560" s="22">
        <f>IF(nota[[#This Row],[FAKTUR]]="","",ROW())</f>
        <v>7560</v>
      </c>
      <c r="B7560" s="22">
        <f>IF(nota[[#This Row],[NAMA BARANG]]="","",IF(nota[[#This Row],[ID]]="",B7559,nota[[#This Row],[ID]]))</f>
        <v>7560</v>
      </c>
      <c r="C7560" s="22" t="str">
        <f>IF(nota[[#This Row],[ID]]="",C7559,nota[[#This Row],[SUPPLIER]])</f>
        <v>GUNINDO</v>
      </c>
      <c r="D7560" s="2">
        <v>44882</v>
      </c>
      <c r="E7560" s="1" t="s">
        <v>605</v>
      </c>
      <c r="F7560" s="1" t="s">
        <v>28</v>
      </c>
      <c r="G7560" s="1" t="s">
        <v>5839</v>
      </c>
      <c r="I7560" s="2">
        <v>44879</v>
      </c>
      <c r="K7560" s="1" t="s">
        <v>5813</v>
      </c>
      <c r="L7560" s="3">
        <v>1</v>
      </c>
      <c r="M7560" s="4">
        <v>30</v>
      </c>
      <c r="N7560" s="1" t="s">
        <v>192</v>
      </c>
      <c r="O7560" s="4">
        <v>52500</v>
      </c>
      <c r="P7560" s="4"/>
      <c r="Q7560" s="1" t="s">
        <v>4092</v>
      </c>
      <c r="R7560" s="5">
        <v>0.05</v>
      </c>
      <c r="S7560" s="5">
        <v>0.1</v>
      </c>
      <c r="T7560" s="4"/>
      <c r="U7560" s="18"/>
      <c r="V7560" s="4">
        <v>1575000</v>
      </c>
      <c r="W7560" s="4">
        <v>78750</v>
      </c>
      <c r="X7560" s="4">
        <v>149625</v>
      </c>
      <c r="Y7560" s="4">
        <v>228375</v>
      </c>
      <c r="Z7560" s="4">
        <v>1346625</v>
      </c>
      <c r="AA7560" s="4" t="s">
        <v>31</v>
      </c>
      <c r="AB7560" s="4" t="s">
        <v>31</v>
      </c>
      <c r="AC7560" s="4">
        <v>1575000</v>
      </c>
      <c r="AD7560" s="4">
        <v>1575000</v>
      </c>
      <c r="AE7560" s="4"/>
    </row>
    <row r="7561" spans="1:31" ht="12.75" x14ac:dyDescent="0.25">
      <c r="A7561" s="22" t="str">
        <f>IF(nota[[#This Row],[FAKTUR]]="","",ROW())</f>
        <v/>
      </c>
      <c r="B7561" s="22">
        <f>IF(nota[[#This Row],[NAMA BARANG]]="","",IF(nota[[#This Row],[ID]]="",B7560,nota[[#This Row],[ID]]))</f>
        <v>7560</v>
      </c>
      <c r="C7561" s="22" t="str">
        <f>IF(nota[[#This Row],[ID]]="",C7560,nota[[#This Row],[SUPPLIER]])</f>
        <v>GUNINDO</v>
      </c>
      <c r="K7561" s="1" t="s">
        <v>5564</v>
      </c>
      <c r="L7561" s="3">
        <v>1</v>
      </c>
      <c r="M7561" s="4">
        <v>30</v>
      </c>
      <c r="N7561" s="1" t="s">
        <v>192</v>
      </c>
      <c r="O7561" s="4">
        <v>61000</v>
      </c>
      <c r="P7561" s="4"/>
      <c r="Q7561" s="1" t="s">
        <v>4092</v>
      </c>
      <c r="R7561" s="5">
        <v>0.05</v>
      </c>
      <c r="S7561" s="5">
        <v>0.1</v>
      </c>
      <c r="T7561" s="4"/>
      <c r="U7561" s="18"/>
      <c r="V7561" s="4">
        <v>1830000</v>
      </c>
      <c r="W7561" s="4">
        <v>91500</v>
      </c>
      <c r="X7561" s="4">
        <v>173850</v>
      </c>
      <c r="Y7561" s="4">
        <v>265350</v>
      </c>
      <c r="Z7561" s="4">
        <v>1564650</v>
      </c>
      <c r="AA7561" s="4" t="s">
        <v>31</v>
      </c>
      <c r="AB7561" s="4" t="s">
        <v>31</v>
      </c>
      <c r="AC7561" s="4">
        <v>1830000</v>
      </c>
      <c r="AD7561" s="4">
        <v>1830000</v>
      </c>
      <c r="AE7561" s="4"/>
    </row>
    <row r="7562" spans="1:31" ht="12.75" x14ac:dyDescent="0.25">
      <c r="A7562" s="22" t="str">
        <f>IF(nota[[#This Row],[FAKTUR]]="","",ROW())</f>
        <v/>
      </c>
      <c r="B7562" s="22">
        <f>IF(nota[[#This Row],[NAMA BARANG]]="","",IF(nota[[#This Row],[ID]]="",B7561,nota[[#This Row],[ID]]))</f>
        <v>7560</v>
      </c>
      <c r="C7562" s="22" t="str">
        <f>IF(nota[[#This Row],[ID]]="",C7561,nota[[#This Row],[SUPPLIER]])</f>
        <v>GUNINDO</v>
      </c>
      <c r="K7562" s="1" t="s">
        <v>5840</v>
      </c>
      <c r="L7562" s="3">
        <v>1</v>
      </c>
      <c r="M7562" s="4">
        <v>30</v>
      </c>
      <c r="N7562" s="1" t="s">
        <v>192</v>
      </c>
      <c r="O7562" s="4">
        <v>71000</v>
      </c>
      <c r="P7562" s="4"/>
      <c r="Q7562" s="1" t="s">
        <v>4092</v>
      </c>
      <c r="R7562" s="5">
        <v>0.05</v>
      </c>
      <c r="S7562" s="5">
        <v>0.1</v>
      </c>
      <c r="T7562" s="4"/>
      <c r="U7562" s="18"/>
      <c r="V7562" s="4">
        <v>2130000</v>
      </c>
      <c r="W7562" s="4">
        <v>106500</v>
      </c>
      <c r="X7562" s="4">
        <v>202350</v>
      </c>
      <c r="Y7562" s="4">
        <v>308850</v>
      </c>
      <c r="Z7562" s="4">
        <v>1821150</v>
      </c>
      <c r="AA7562" s="4" t="s">
        <v>31</v>
      </c>
      <c r="AB7562" s="4" t="s">
        <v>31</v>
      </c>
      <c r="AC7562" s="4">
        <v>2130000</v>
      </c>
      <c r="AD7562" s="4">
        <v>2130000</v>
      </c>
      <c r="AE7562" s="4"/>
    </row>
    <row r="7563" spans="1:31" ht="12.75" x14ac:dyDescent="0.25">
      <c r="A7563" s="22" t="str">
        <f>IF(nota[[#This Row],[FAKTUR]]="","",ROW())</f>
        <v/>
      </c>
      <c r="B7563" s="22">
        <f>IF(nota[[#This Row],[NAMA BARANG]]="","",IF(nota[[#This Row],[ID]]="",B7562,nota[[#This Row],[ID]]))</f>
        <v>7560</v>
      </c>
      <c r="C7563" s="22" t="str">
        <f>IF(nota[[#This Row],[ID]]="",C7562,nota[[#This Row],[SUPPLIER]])</f>
        <v>GUNINDO</v>
      </c>
      <c r="K7563" s="1" t="s">
        <v>5437</v>
      </c>
      <c r="L7563" s="3">
        <v>2</v>
      </c>
      <c r="M7563" s="4">
        <v>60</v>
      </c>
      <c r="N7563" s="1" t="s">
        <v>192</v>
      </c>
      <c r="O7563" s="4">
        <v>68300</v>
      </c>
      <c r="P7563" s="4"/>
      <c r="Q7563" s="1" t="s">
        <v>4092</v>
      </c>
      <c r="R7563" s="5">
        <v>0.05</v>
      </c>
      <c r="S7563" s="5">
        <v>0.1</v>
      </c>
      <c r="T7563" s="4"/>
      <c r="U7563" s="18"/>
      <c r="V7563" s="4">
        <v>4098000</v>
      </c>
      <c r="W7563" s="4">
        <v>204900</v>
      </c>
      <c r="X7563" s="4">
        <v>389310</v>
      </c>
      <c r="Y7563" s="4">
        <v>594210</v>
      </c>
      <c r="Z7563" s="4">
        <v>3503790</v>
      </c>
      <c r="AA7563" s="4">
        <v>1396785</v>
      </c>
      <c r="AB7563" s="4">
        <v>8236215</v>
      </c>
      <c r="AC7563" s="4">
        <v>2049000</v>
      </c>
      <c r="AD7563" s="4">
        <v>4098000</v>
      </c>
      <c r="AE7563" s="4"/>
    </row>
    <row r="7564" spans="1:31" ht="12.75" x14ac:dyDescent="0.25">
      <c r="A7564" s="22" t="str">
        <f>IF(nota[[#This Row],[FAKTUR]]="","",ROW())</f>
        <v/>
      </c>
      <c r="B7564" s="22" t="str">
        <f>IF(nota[[#This Row],[NAMA BARANG]]="","",IF(nota[[#This Row],[ID]]="",B7563,nota[[#This Row],[ID]]))</f>
        <v/>
      </c>
      <c r="C7564" s="22" t="str">
        <f>IF(nota[[#This Row],[ID]]="",C7563,nota[[#This Row],[SUPPLIER]])</f>
        <v>GUNINDO</v>
      </c>
      <c r="M7564" s="4"/>
      <c r="O7564" s="4"/>
      <c r="P7564" s="4"/>
      <c r="R7564" s="5"/>
      <c r="S7564" s="5"/>
      <c r="T7564" s="4"/>
      <c r="U7564" s="18"/>
      <c r="V7564" s="4" t="s">
        <v>31</v>
      </c>
      <c r="W7564" s="4" t="s">
        <v>31</v>
      </c>
      <c r="X7564" s="4" t="s">
        <v>31</v>
      </c>
      <c r="Y7564" s="4" t="s">
        <v>31</v>
      </c>
      <c r="Z7564" s="4" t="s">
        <v>31</v>
      </c>
      <c r="AA7564" s="4" t="s">
        <v>31</v>
      </c>
      <c r="AB7564" s="4" t="s">
        <v>31</v>
      </c>
      <c r="AC7564" s="4" t="s">
        <v>31</v>
      </c>
      <c r="AD7564" s="4" t="s">
        <v>31</v>
      </c>
      <c r="AE7564" s="4"/>
    </row>
    <row r="7565" spans="1:31" ht="12.75" x14ac:dyDescent="0.25">
      <c r="A7565" s="22">
        <f>IF(nota[[#This Row],[FAKTUR]]="","",ROW())</f>
        <v>7565</v>
      </c>
      <c r="B7565" s="22">
        <f>IF(nota[[#This Row],[NAMA BARANG]]="","",IF(nota[[#This Row],[ID]]="",B7564,nota[[#This Row],[ID]]))</f>
        <v>7565</v>
      </c>
      <c r="C7565" s="22" t="str">
        <f>IF(nota[[#This Row],[ID]]="",C7564,nota[[#This Row],[SUPPLIER]])</f>
        <v>PMJP</v>
      </c>
      <c r="E7565" s="1" t="s">
        <v>1217</v>
      </c>
      <c r="F7565" s="1" t="s">
        <v>28</v>
      </c>
      <c r="G7565" s="1" t="s">
        <v>5841</v>
      </c>
      <c r="I7565" s="2">
        <v>44880</v>
      </c>
      <c r="K7565" s="1" t="s">
        <v>5472</v>
      </c>
      <c r="L7565" s="3">
        <v>15</v>
      </c>
      <c r="M7565" s="4">
        <v>180</v>
      </c>
      <c r="N7565" s="1" t="s">
        <v>511</v>
      </c>
      <c r="O7565" s="4">
        <v>85000</v>
      </c>
      <c r="P7565" s="4"/>
      <c r="Q7565" s="1" t="s">
        <v>2052</v>
      </c>
      <c r="R7565" s="5"/>
      <c r="S7565" s="5"/>
      <c r="T7565" s="4"/>
      <c r="U7565" s="18"/>
      <c r="V7565" s="4">
        <v>15300000</v>
      </c>
      <c r="W7565" s="4">
        <v>0</v>
      </c>
      <c r="X7565" s="4">
        <v>0</v>
      </c>
      <c r="Y7565" s="4">
        <v>0</v>
      </c>
      <c r="Z7565" s="4">
        <v>15300000</v>
      </c>
      <c r="AA7565" s="4">
        <v>0</v>
      </c>
      <c r="AB7565" s="4">
        <v>15300000</v>
      </c>
      <c r="AC7565" s="4">
        <v>1020000</v>
      </c>
      <c r="AD7565" s="4">
        <v>15300000</v>
      </c>
      <c r="AE7565" s="4"/>
    </row>
    <row r="7566" spans="1:31" ht="12.75" x14ac:dyDescent="0.25">
      <c r="A7566" s="22" t="str">
        <f>IF(nota[[#This Row],[FAKTUR]]="","",ROW())</f>
        <v/>
      </c>
      <c r="B7566" s="22" t="str">
        <f>IF(nota[[#This Row],[NAMA BARANG]]="","",IF(nota[[#This Row],[ID]]="",B7565,nota[[#This Row],[ID]]))</f>
        <v/>
      </c>
      <c r="C7566" s="22" t="str">
        <f>IF(nota[[#This Row],[ID]]="",C7565,nota[[#This Row],[SUPPLIER]])</f>
        <v>PMJP</v>
      </c>
      <c r="M7566" s="4"/>
      <c r="O7566" s="4"/>
      <c r="P7566" s="4"/>
      <c r="R7566" s="5"/>
      <c r="S7566" s="5"/>
      <c r="T7566" s="4"/>
      <c r="U7566" s="18"/>
      <c r="V7566" s="4" t="s">
        <v>31</v>
      </c>
      <c r="W7566" s="4" t="s">
        <v>31</v>
      </c>
      <c r="X7566" s="4" t="s">
        <v>31</v>
      </c>
      <c r="Y7566" s="4" t="s">
        <v>31</v>
      </c>
      <c r="Z7566" s="4" t="s">
        <v>31</v>
      </c>
      <c r="AA7566" s="4" t="s">
        <v>31</v>
      </c>
      <c r="AB7566" s="4" t="s">
        <v>31</v>
      </c>
      <c r="AC7566" s="4" t="s">
        <v>31</v>
      </c>
      <c r="AD7566" s="4" t="s">
        <v>31</v>
      </c>
      <c r="AE7566" s="4"/>
    </row>
    <row r="7567" spans="1:31" ht="12.75" x14ac:dyDescent="0.25">
      <c r="A7567" s="22">
        <f>IF(nota[[#This Row],[FAKTUR]]="","",ROW())</f>
        <v>7567</v>
      </c>
      <c r="B7567" s="22">
        <f>IF(nota[[#This Row],[NAMA BARANG]]="","",IF(nota[[#This Row],[ID]]="",B7566,nota[[#This Row],[ID]]))</f>
        <v>7567</v>
      </c>
      <c r="C7567" s="22" t="str">
        <f>IF(nota[[#This Row],[ID]]="",C7566,nota[[#This Row],[SUPPLIER]])</f>
        <v>LAYS</v>
      </c>
      <c r="D7567" s="2">
        <v>44884</v>
      </c>
      <c r="E7567" s="1" t="s">
        <v>380</v>
      </c>
      <c r="F7567" s="1" t="s">
        <v>58</v>
      </c>
      <c r="G7567" s="1" t="s">
        <v>5842</v>
      </c>
      <c r="H7567" s="1">
        <v>211069</v>
      </c>
      <c r="I7567" s="2">
        <v>44881</v>
      </c>
      <c r="K7567" s="1" t="s">
        <v>382</v>
      </c>
      <c r="L7567" s="3">
        <v>20</v>
      </c>
      <c r="M7567" s="4">
        <v>2000</v>
      </c>
      <c r="N7567" s="1" t="s">
        <v>1568</v>
      </c>
      <c r="O7567" s="4">
        <v>14000</v>
      </c>
      <c r="P7567" s="4"/>
      <c r="Q7567" s="1" t="s">
        <v>3939</v>
      </c>
      <c r="R7567" s="5">
        <v>0.1</v>
      </c>
      <c r="S7567" s="5"/>
      <c r="T7567" s="4"/>
      <c r="U7567" s="18"/>
      <c r="V7567" s="4">
        <v>28000000</v>
      </c>
      <c r="W7567" s="4">
        <v>2800000</v>
      </c>
      <c r="X7567" s="4">
        <v>0</v>
      </c>
      <c r="Y7567" s="4">
        <v>2800000</v>
      </c>
      <c r="Z7567" s="4">
        <v>25200000</v>
      </c>
      <c r="AA7567" s="4" t="s">
        <v>31</v>
      </c>
      <c r="AB7567" s="4" t="s">
        <v>31</v>
      </c>
      <c r="AC7567" s="4">
        <v>1400000</v>
      </c>
      <c r="AD7567" s="4">
        <v>28000000</v>
      </c>
      <c r="AE7567" s="4"/>
    </row>
    <row r="7568" spans="1:31" ht="12.75" x14ac:dyDescent="0.25">
      <c r="A7568" s="22" t="str">
        <f>IF(nota[[#This Row],[FAKTUR]]="","",ROW())</f>
        <v/>
      </c>
      <c r="B7568" s="22">
        <f>IF(nota[[#This Row],[NAMA BARANG]]="","",IF(nota[[#This Row],[ID]]="",B7567,nota[[#This Row],[ID]]))</f>
        <v>7567</v>
      </c>
      <c r="C7568" s="22" t="str">
        <f>IF(nota[[#This Row],[ID]]="",C7567,nota[[#This Row],[SUPPLIER]])</f>
        <v>LAYS</v>
      </c>
      <c r="K7568" s="1" t="s">
        <v>384</v>
      </c>
      <c r="L7568" s="3">
        <v>5</v>
      </c>
      <c r="M7568" s="4">
        <v>250</v>
      </c>
      <c r="N7568" s="1" t="s">
        <v>1568</v>
      </c>
      <c r="O7568" s="4">
        <v>24000</v>
      </c>
      <c r="P7568" s="4"/>
      <c r="Q7568" s="1" t="s">
        <v>722</v>
      </c>
      <c r="R7568" s="5"/>
      <c r="S7568" s="5"/>
      <c r="T7568" s="4"/>
      <c r="U7568" s="18"/>
      <c r="V7568" s="4">
        <v>6000000</v>
      </c>
      <c r="W7568" s="4">
        <v>0</v>
      </c>
      <c r="X7568" s="4">
        <v>0</v>
      </c>
      <c r="Y7568" s="4">
        <v>0</v>
      </c>
      <c r="Z7568" s="4">
        <v>6000000</v>
      </c>
      <c r="AA7568" s="4">
        <v>2800000</v>
      </c>
      <c r="AB7568" s="4">
        <v>31200000</v>
      </c>
      <c r="AC7568" s="4">
        <v>1200000</v>
      </c>
      <c r="AD7568" s="4">
        <v>6000000</v>
      </c>
      <c r="AE7568" s="4"/>
    </row>
    <row r="7569" spans="1:31" ht="12.75" x14ac:dyDescent="0.25">
      <c r="A7569" s="22" t="str">
        <f>IF(nota[[#This Row],[FAKTUR]]="","",ROW())</f>
        <v/>
      </c>
      <c r="B7569" s="22" t="str">
        <f>IF(nota[[#This Row],[NAMA BARANG]]="","",IF(nota[[#This Row],[ID]]="",B7568,nota[[#This Row],[ID]]))</f>
        <v/>
      </c>
      <c r="C7569" s="22" t="str">
        <f>IF(nota[[#This Row],[ID]]="",C7568,nota[[#This Row],[SUPPLIER]])</f>
        <v>LAYS</v>
      </c>
      <c r="M7569" s="4"/>
      <c r="O7569" s="4"/>
      <c r="P7569" s="4"/>
      <c r="R7569" s="5"/>
      <c r="S7569" s="5"/>
      <c r="T7569" s="4"/>
      <c r="U7569" s="18"/>
      <c r="V7569" s="4" t="s">
        <v>31</v>
      </c>
      <c r="W7569" s="4" t="s">
        <v>31</v>
      </c>
      <c r="X7569" s="4" t="s">
        <v>31</v>
      </c>
      <c r="Y7569" s="4" t="s">
        <v>31</v>
      </c>
      <c r="Z7569" s="4" t="s">
        <v>31</v>
      </c>
      <c r="AA7569" s="4" t="s">
        <v>31</v>
      </c>
      <c r="AB7569" s="4" t="s">
        <v>31</v>
      </c>
      <c r="AC7569" s="4" t="s">
        <v>31</v>
      </c>
      <c r="AD7569" s="4" t="s">
        <v>31</v>
      </c>
      <c r="AE7569" s="4"/>
    </row>
    <row r="7570" spans="1:31" ht="12.75" x14ac:dyDescent="0.25">
      <c r="A7570" s="22">
        <f>IF(nota[[#This Row],[FAKTUR]]="","",ROW())</f>
        <v>7570</v>
      </c>
      <c r="B7570" s="22">
        <f>IF(nota[[#This Row],[NAMA BARANG]]="","",IF(nota[[#This Row],[ID]]="",B7569,nota[[#This Row],[ID]]))</f>
        <v>7570</v>
      </c>
      <c r="C7570" s="22" t="str">
        <f>IF(nota[[#This Row],[ID]]="",C7569,nota[[#This Row],[SUPPLIER]])</f>
        <v>PPW</v>
      </c>
      <c r="E7570" s="1" t="s">
        <v>377</v>
      </c>
      <c r="F7570" s="1" t="s">
        <v>28</v>
      </c>
      <c r="G7570" s="1" t="s">
        <v>5843</v>
      </c>
      <c r="I7570" s="2">
        <v>44848</v>
      </c>
      <c r="K7570" s="1" t="s">
        <v>379</v>
      </c>
      <c r="L7570" s="3">
        <v>5</v>
      </c>
      <c r="M7570" s="4">
        <v>500</v>
      </c>
      <c r="N7570" s="1" t="s">
        <v>1908</v>
      </c>
      <c r="O7570" s="4">
        <v>26780</v>
      </c>
      <c r="P7570" s="4"/>
      <c r="Q7570" s="1" t="s">
        <v>4183</v>
      </c>
      <c r="R7570" s="5">
        <v>0.2</v>
      </c>
      <c r="S7570" s="5">
        <v>0.04</v>
      </c>
      <c r="T7570" s="4"/>
      <c r="U7570" s="18"/>
      <c r="V7570" s="4">
        <v>13390000</v>
      </c>
      <c r="W7570" s="4">
        <v>2678000</v>
      </c>
      <c r="X7570" s="4">
        <v>428480</v>
      </c>
      <c r="Y7570" s="4">
        <v>3106480</v>
      </c>
      <c r="Z7570" s="4">
        <v>10283520</v>
      </c>
      <c r="AA7570" s="4">
        <v>3106480</v>
      </c>
      <c r="AB7570" s="4">
        <v>10283520</v>
      </c>
      <c r="AC7570" s="4">
        <v>2678000</v>
      </c>
      <c r="AD7570" s="4">
        <v>13390000</v>
      </c>
      <c r="AE7570" s="4"/>
    </row>
    <row r="7571" spans="1:31" ht="12.75" x14ac:dyDescent="0.25">
      <c r="A7571" s="22" t="str">
        <f>IF(nota[[#This Row],[FAKTUR]]="","",ROW())</f>
        <v/>
      </c>
      <c r="B7571" s="22" t="str">
        <f>IF(nota[[#This Row],[NAMA BARANG]]="","",IF(nota[[#This Row],[ID]]="",B7570,nota[[#This Row],[ID]]))</f>
        <v/>
      </c>
      <c r="C7571" s="22" t="str">
        <f>IF(nota[[#This Row],[ID]]="",C7570,nota[[#This Row],[SUPPLIER]])</f>
        <v>PPW</v>
      </c>
      <c r="M7571" s="4"/>
      <c r="O7571" s="4"/>
      <c r="P7571" s="4"/>
      <c r="R7571" s="5"/>
      <c r="S7571" s="5"/>
      <c r="T7571" s="4"/>
      <c r="U7571" s="18"/>
      <c r="V7571" s="4" t="s">
        <v>31</v>
      </c>
      <c r="W7571" s="4" t="s">
        <v>31</v>
      </c>
      <c r="X7571" s="4" t="s">
        <v>31</v>
      </c>
      <c r="Y7571" s="4" t="s">
        <v>31</v>
      </c>
      <c r="Z7571" s="4" t="s">
        <v>31</v>
      </c>
      <c r="AA7571" s="4" t="s">
        <v>31</v>
      </c>
      <c r="AB7571" s="4" t="s">
        <v>31</v>
      </c>
      <c r="AC7571" s="4" t="s">
        <v>31</v>
      </c>
      <c r="AD7571" s="4" t="s">
        <v>31</v>
      </c>
      <c r="AE7571" s="4"/>
    </row>
    <row r="7572" spans="1:31" ht="12.75" x14ac:dyDescent="0.25">
      <c r="A7572" s="22">
        <f>IF(nota[[#This Row],[FAKTUR]]="","",ROW())</f>
        <v>7572</v>
      </c>
      <c r="B7572" s="22">
        <f>IF(nota[[#This Row],[NAMA BARANG]]="","",IF(nota[[#This Row],[ID]]="",B7571,nota[[#This Row],[ID]]))</f>
        <v>7572</v>
      </c>
      <c r="C7572" s="22" t="str">
        <f>IF(nota[[#This Row],[ID]]="",C7571,nota[[#This Row],[SUPPLIER]])</f>
        <v>D-R ORIGINAL</v>
      </c>
      <c r="E7572" s="1" t="s">
        <v>1371</v>
      </c>
      <c r="F7572" s="1" t="s">
        <v>28</v>
      </c>
      <c r="G7572" s="1" t="s">
        <v>5844</v>
      </c>
      <c r="I7572" s="2">
        <v>44880</v>
      </c>
      <c r="K7572" s="1" t="s">
        <v>1378</v>
      </c>
      <c r="L7572" s="3">
        <v>2</v>
      </c>
      <c r="M7572" s="4">
        <v>48</v>
      </c>
      <c r="N7572" s="1" t="s">
        <v>192</v>
      </c>
      <c r="O7572" s="4">
        <v>46000</v>
      </c>
      <c r="P7572" s="4"/>
      <c r="Q7572" s="1" t="s">
        <v>3776</v>
      </c>
      <c r="R7572" s="5">
        <v>0.1</v>
      </c>
      <c r="S7572" s="5"/>
      <c r="T7572" s="4"/>
      <c r="U7572" s="18"/>
      <c r="V7572" s="4">
        <v>2208000</v>
      </c>
      <c r="W7572" s="4">
        <v>220800</v>
      </c>
      <c r="X7572" s="4">
        <v>0</v>
      </c>
      <c r="Y7572" s="4">
        <v>220800</v>
      </c>
      <c r="Z7572" s="4">
        <v>1987200</v>
      </c>
      <c r="AA7572" s="4" t="s">
        <v>31</v>
      </c>
      <c r="AB7572" s="4" t="s">
        <v>31</v>
      </c>
      <c r="AC7572" s="4">
        <v>1104000</v>
      </c>
      <c r="AD7572" s="4">
        <v>2208000</v>
      </c>
      <c r="AE7572" s="4"/>
    </row>
    <row r="7573" spans="1:31" ht="12.75" x14ac:dyDescent="0.25">
      <c r="A7573" s="22" t="str">
        <f>IF(nota[[#This Row],[FAKTUR]]="","",ROW())</f>
        <v/>
      </c>
      <c r="B7573" s="22">
        <f>IF(nota[[#This Row],[NAMA BARANG]]="","",IF(nota[[#This Row],[ID]]="",B7572,nota[[#This Row],[ID]]))</f>
        <v>7572</v>
      </c>
      <c r="C7573" s="22" t="str">
        <f>IF(nota[[#This Row],[ID]]="",C7572,nota[[#This Row],[SUPPLIER]])</f>
        <v>D-R ORIGINAL</v>
      </c>
      <c r="K7573" s="1" t="s">
        <v>1381</v>
      </c>
      <c r="L7573" s="3">
        <v>2</v>
      </c>
      <c r="M7573" s="4">
        <v>48</v>
      </c>
      <c r="N7573" s="1" t="s">
        <v>192</v>
      </c>
      <c r="O7573" s="4">
        <v>52000</v>
      </c>
      <c r="P7573" s="4"/>
      <c r="Q7573" s="1" t="s">
        <v>3776</v>
      </c>
      <c r="R7573" s="5">
        <v>0.1</v>
      </c>
      <c r="S7573" s="5"/>
      <c r="T7573" s="4"/>
      <c r="U7573" s="18"/>
      <c r="V7573" s="4">
        <v>2496000</v>
      </c>
      <c r="W7573" s="4">
        <v>249600</v>
      </c>
      <c r="X7573" s="4">
        <v>0</v>
      </c>
      <c r="Y7573" s="4">
        <v>249600</v>
      </c>
      <c r="Z7573" s="4">
        <v>2246400</v>
      </c>
      <c r="AA7573" s="4" t="s">
        <v>31</v>
      </c>
      <c r="AB7573" s="4" t="s">
        <v>31</v>
      </c>
      <c r="AC7573" s="4">
        <v>1248000</v>
      </c>
      <c r="AD7573" s="4">
        <v>2496000</v>
      </c>
      <c r="AE7573" s="4"/>
    </row>
    <row r="7574" spans="1:31" ht="12.75" x14ac:dyDescent="0.25">
      <c r="A7574" s="22" t="str">
        <f>IF(nota[[#This Row],[FAKTUR]]="","",ROW())</f>
        <v/>
      </c>
      <c r="B7574" s="22">
        <f>IF(nota[[#This Row],[NAMA BARANG]]="","",IF(nota[[#This Row],[ID]]="",B7573,nota[[#This Row],[ID]]))</f>
        <v>7572</v>
      </c>
      <c r="C7574" s="22" t="str">
        <f>IF(nota[[#This Row],[ID]]="",C7573,nota[[#This Row],[SUPPLIER]])</f>
        <v>D-R ORIGINAL</v>
      </c>
      <c r="K7574" s="1" t="s">
        <v>1383</v>
      </c>
      <c r="L7574" s="3">
        <v>2</v>
      </c>
      <c r="M7574" s="4">
        <v>40</v>
      </c>
      <c r="N7574" s="1" t="s">
        <v>192</v>
      </c>
      <c r="O7574" s="4">
        <v>71000</v>
      </c>
      <c r="P7574" s="4"/>
      <c r="Q7574" s="1" t="s">
        <v>3693</v>
      </c>
      <c r="R7574" s="5">
        <v>0.1</v>
      </c>
      <c r="S7574" s="5"/>
      <c r="T7574" s="4"/>
      <c r="U7574" s="18"/>
      <c r="V7574" s="4">
        <v>2840000</v>
      </c>
      <c r="W7574" s="4">
        <v>284000</v>
      </c>
      <c r="X7574" s="4">
        <v>0</v>
      </c>
      <c r="Y7574" s="4">
        <v>284000</v>
      </c>
      <c r="Z7574" s="4">
        <v>2556000</v>
      </c>
      <c r="AA7574" s="4">
        <v>754400</v>
      </c>
      <c r="AB7574" s="4">
        <v>6789600</v>
      </c>
      <c r="AC7574" s="4">
        <v>1420000</v>
      </c>
      <c r="AD7574" s="4">
        <v>2840000</v>
      </c>
      <c r="AE7574" s="4"/>
    </row>
    <row r="7575" spans="1:31" ht="12.75" x14ac:dyDescent="0.25">
      <c r="A7575" s="22" t="str">
        <f>IF(nota[[#This Row],[FAKTUR]]="","",ROW())</f>
        <v/>
      </c>
      <c r="B7575" s="22" t="str">
        <f>IF(nota[[#This Row],[NAMA BARANG]]="","",IF(nota[[#This Row],[ID]]="",B7574,nota[[#This Row],[ID]]))</f>
        <v/>
      </c>
      <c r="C7575" s="22" t="str">
        <f>IF(nota[[#This Row],[ID]]="",C7574,nota[[#This Row],[SUPPLIER]])</f>
        <v>D-R ORIGINAL</v>
      </c>
      <c r="M7575" s="4"/>
      <c r="O7575" s="4"/>
      <c r="P7575" s="4"/>
      <c r="R7575" s="5"/>
      <c r="S7575" s="5"/>
      <c r="T7575" s="4"/>
      <c r="U7575" s="18"/>
      <c r="V7575" s="4" t="s">
        <v>31</v>
      </c>
      <c r="W7575" s="4" t="s">
        <v>31</v>
      </c>
      <c r="X7575" s="4" t="s">
        <v>31</v>
      </c>
      <c r="Y7575" s="4" t="s">
        <v>31</v>
      </c>
      <c r="Z7575" s="4" t="s">
        <v>31</v>
      </c>
      <c r="AA7575" s="4" t="s">
        <v>31</v>
      </c>
      <c r="AB7575" s="4" t="s">
        <v>31</v>
      </c>
      <c r="AC7575" s="4" t="s">
        <v>31</v>
      </c>
      <c r="AD7575" s="4" t="s">
        <v>31</v>
      </c>
      <c r="AE7575" s="4"/>
    </row>
    <row r="7576" spans="1:31" ht="12.75" x14ac:dyDescent="0.25">
      <c r="A7576" s="22">
        <f>IF(nota[[#This Row],[FAKTUR]]="","",ROW())</f>
        <v>7576</v>
      </c>
      <c r="B7576" s="22">
        <f>IF(nota[[#This Row],[NAMA BARANG]]="","",IF(nota[[#This Row],[ID]]="",B7575,nota[[#This Row],[ID]]))</f>
        <v>7576</v>
      </c>
      <c r="C7576" s="22" t="str">
        <f>IF(nota[[#This Row],[ID]]="",C7575,nota[[#This Row],[SUPPLIER]])</f>
        <v>KENKO SINAR INDONESIA</v>
      </c>
      <c r="E7576" s="1" t="s">
        <v>57</v>
      </c>
      <c r="F7576" s="1" t="s">
        <v>58</v>
      </c>
      <c r="G7576" s="1" t="s">
        <v>5845</v>
      </c>
      <c r="H7576" s="1" t="s">
        <v>5846</v>
      </c>
      <c r="I7576" s="2">
        <v>44880</v>
      </c>
      <c r="K7576" s="1" t="s">
        <v>2082</v>
      </c>
      <c r="L7576" s="3">
        <v>1</v>
      </c>
      <c r="M7576" s="4"/>
      <c r="O7576" s="4"/>
      <c r="P7576" s="4">
        <v>930000</v>
      </c>
      <c r="Q7576" s="1" t="s">
        <v>4371</v>
      </c>
      <c r="R7576" s="5">
        <v>0.17</v>
      </c>
      <c r="S7576" s="5"/>
      <c r="T7576" s="4"/>
      <c r="U7576" s="18"/>
      <c r="V7576" s="4">
        <v>930000</v>
      </c>
      <c r="W7576" s="4">
        <v>158100</v>
      </c>
      <c r="X7576" s="4">
        <v>0</v>
      </c>
      <c r="Y7576" s="4">
        <v>158100</v>
      </c>
      <c r="Z7576" s="4">
        <v>771900</v>
      </c>
      <c r="AA7576" s="4" t="s">
        <v>31</v>
      </c>
      <c r="AB7576" s="4" t="s">
        <v>31</v>
      </c>
      <c r="AC7576" s="4">
        <v>930000</v>
      </c>
      <c r="AD7576" s="4" t="s">
        <v>31</v>
      </c>
      <c r="AE7576" s="4"/>
    </row>
    <row r="7577" spans="1:31" ht="12.75" x14ac:dyDescent="0.25">
      <c r="A7577" s="22" t="str">
        <f>IF(nota[[#This Row],[FAKTUR]]="","",ROW())</f>
        <v/>
      </c>
      <c r="B7577" s="22">
        <f>IF(nota[[#This Row],[NAMA BARANG]]="","",IF(nota[[#This Row],[ID]]="",B7576,nota[[#This Row],[ID]]))</f>
        <v>7576</v>
      </c>
      <c r="C7577" s="22" t="str">
        <f>IF(nota[[#This Row],[ID]]="",C7576,nota[[#This Row],[SUPPLIER]])</f>
        <v>KENKO SINAR INDONESIA</v>
      </c>
      <c r="K7577" s="1" t="s">
        <v>464</v>
      </c>
      <c r="L7577" s="3">
        <v>1</v>
      </c>
      <c r="M7577" s="4"/>
      <c r="O7577" s="4"/>
      <c r="P7577" s="4">
        <v>810000</v>
      </c>
      <c r="Q7577" s="1" t="s">
        <v>5073</v>
      </c>
      <c r="R7577" s="5">
        <v>0.17</v>
      </c>
      <c r="S7577" s="5"/>
      <c r="T7577" s="4"/>
      <c r="U7577" s="18"/>
      <c r="V7577" s="4">
        <v>810000</v>
      </c>
      <c r="W7577" s="4">
        <v>137700</v>
      </c>
      <c r="X7577" s="4">
        <v>0</v>
      </c>
      <c r="Y7577" s="4">
        <v>137700</v>
      </c>
      <c r="Z7577" s="4">
        <v>672300</v>
      </c>
      <c r="AA7577" s="4" t="s">
        <v>31</v>
      </c>
      <c r="AB7577" s="4" t="s">
        <v>31</v>
      </c>
      <c r="AC7577" s="4">
        <v>810000</v>
      </c>
      <c r="AD7577" s="4" t="s">
        <v>31</v>
      </c>
      <c r="AE7577" s="4"/>
    </row>
    <row r="7578" spans="1:31" ht="12.75" x14ac:dyDescent="0.25">
      <c r="A7578" s="22" t="str">
        <f>IF(nota[[#This Row],[FAKTUR]]="","",ROW())</f>
        <v/>
      </c>
      <c r="B7578" s="22">
        <f>IF(nota[[#This Row],[NAMA BARANG]]="","",IF(nota[[#This Row],[ID]]="",B7577,nota[[#This Row],[ID]]))</f>
        <v>7576</v>
      </c>
      <c r="C7578" s="22" t="str">
        <f>IF(nota[[#This Row],[ID]]="",C7577,nota[[#This Row],[SUPPLIER]])</f>
        <v>KENKO SINAR INDONESIA</v>
      </c>
      <c r="K7578" s="1" t="s">
        <v>1696</v>
      </c>
      <c r="L7578" s="3">
        <v>1</v>
      </c>
      <c r="M7578" s="4"/>
      <c r="O7578" s="4"/>
      <c r="P7578" s="4">
        <v>1922400</v>
      </c>
      <c r="Q7578" s="1" t="s">
        <v>3833</v>
      </c>
      <c r="R7578" s="5">
        <v>0.17</v>
      </c>
      <c r="S7578" s="5"/>
      <c r="T7578" s="4"/>
      <c r="U7578" s="18"/>
      <c r="V7578" s="4">
        <v>1922400</v>
      </c>
      <c r="W7578" s="4">
        <v>326808</v>
      </c>
      <c r="X7578" s="4">
        <v>0</v>
      </c>
      <c r="Y7578" s="4">
        <v>326808</v>
      </c>
      <c r="Z7578" s="4">
        <v>1595592</v>
      </c>
      <c r="AA7578" s="4" t="s">
        <v>31</v>
      </c>
      <c r="AB7578" s="4" t="s">
        <v>31</v>
      </c>
      <c r="AC7578" s="4">
        <v>1922400</v>
      </c>
      <c r="AD7578" s="4" t="s">
        <v>31</v>
      </c>
      <c r="AE7578" s="4"/>
    </row>
    <row r="7579" spans="1:31" ht="12.75" x14ac:dyDescent="0.25">
      <c r="A7579" s="22" t="str">
        <f>IF(nota[[#This Row],[FAKTUR]]="","",ROW())</f>
        <v/>
      </c>
      <c r="B7579" s="22">
        <f>IF(nota[[#This Row],[NAMA BARANG]]="","",IF(nota[[#This Row],[ID]]="",B7578,nota[[#This Row],[ID]]))</f>
        <v>7576</v>
      </c>
      <c r="C7579" s="22" t="str">
        <f>IF(nota[[#This Row],[ID]]="",C7578,nota[[#This Row],[SUPPLIER]])</f>
        <v>KENKO SINAR INDONESIA</v>
      </c>
      <c r="K7579" s="1" t="s">
        <v>64</v>
      </c>
      <c r="L7579" s="3">
        <v>2</v>
      </c>
      <c r="M7579" s="4"/>
      <c r="O7579" s="4"/>
      <c r="P7579" s="4">
        <v>2052000</v>
      </c>
      <c r="Q7579" s="1" t="s">
        <v>3833</v>
      </c>
      <c r="R7579" s="5">
        <v>0.17</v>
      </c>
      <c r="S7579" s="5"/>
      <c r="T7579" s="4"/>
      <c r="U7579" s="18"/>
      <c r="V7579" s="4">
        <v>4104000</v>
      </c>
      <c r="W7579" s="4">
        <v>697680</v>
      </c>
      <c r="X7579" s="4">
        <v>0</v>
      </c>
      <c r="Y7579" s="4">
        <v>697680</v>
      </c>
      <c r="Z7579" s="4">
        <v>3406320</v>
      </c>
      <c r="AA7579" s="4" t="s">
        <v>31</v>
      </c>
      <c r="AB7579" s="4" t="s">
        <v>31</v>
      </c>
      <c r="AC7579" s="4">
        <v>2052000</v>
      </c>
      <c r="AD7579" s="4" t="s">
        <v>31</v>
      </c>
      <c r="AE7579" s="4"/>
    </row>
    <row r="7580" spans="1:31" ht="12.75" x14ac:dyDescent="0.25">
      <c r="A7580" s="22" t="str">
        <f>IF(nota[[#This Row],[FAKTUR]]="","",ROW())</f>
        <v/>
      </c>
      <c r="B7580" s="22">
        <f>IF(nota[[#This Row],[NAMA BARANG]]="","",IF(nota[[#This Row],[ID]]="",B7579,nota[[#This Row],[ID]]))</f>
        <v>7576</v>
      </c>
      <c r="C7580" s="22" t="str">
        <f>IF(nota[[#This Row],[ID]]="",C7579,nota[[#This Row],[SUPPLIER]])</f>
        <v>KENKO SINAR INDONESIA</v>
      </c>
      <c r="K7580" s="1" t="s">
        <v>6082</v>
      </c>
      <c r="L7580" s="3">
        <v>1</v>
      </c>
      <c r="M7580" s="4"/>
      <c r="O7580" s="4"/>
      <c r="P7580" s="4">
        <v>1224000</v>
      </c>
      <c r="Q7580" s="1" t="s">
        <v>3929</v>
      </c>
      <c r="R7580" s="5">
        <v>0.17</v>
      </c>
      <c r="S7580" s="5"/>
      <c r="T7580" s="4"/>
      <c r="U7580" s="18"/>
      <c r="V7580" s="4">
        <v>1224000</v>
      </c>
      <c r="W7580" s="4">
        <v>208080.00000000003</v>
      </c>
      <c r="X7580" s="4">
        <v>0</v>
      </c>
      <c r="Y7580" s="4">
        <v>208080.00000000003</v>
      </c>
      <c r="Z7580" s="4">
        <v>1015920</v>
      </c>
      <c r="AA7580" s="4" t="s">
        <v>31</v>
      </c>
      <c r="AB7580" s="4" t="s">
        <v>31</v>
      </c>
      <c r="AC7580" s="4">
        <v>1224000</v>
      </c>
      <c r="AD7580" s="4" t="s">
        <v>31</v>
      </c>
      <c r="AE7580" s="4"/>
    </row>
    <row r="7581" spans="1:31" ht="12.75" x14ac:dyDescent="0.25">
      <c r="A7581" s="22" t="str">
        <f>IF(nota[[#This Row],[FAKTUR]]="","",ROW())</f>
        <v/>
      </c>
      <c r="B7581" s="22">
        <f>IF(nota[[#This Row],[NAMA BARANG]]="","",IF(nota[[#This Row],[ID]]="",B7580,nota[[#This Row],[ID]]))</f>
        <v>7576</v>
      </c>
      <c r="C7581" s="22" t="str">
        <f>IF(nota[[#This Row],[ID]]="",C7580,nota[[#This Row],[SUPPLIER]])</f>
        <v>KENKO SINAR INDONESIA</v>
      </c>
      <c r="K7581" s="1" t="s">
        <v>5847</v>
      </c>
      <c r="L7581" s="3">
        <v>2</v>
      </c>
      <c r="M7581" s="4"/>
      <c r="O7581" s="4"/>
      <c r="P7581" s="4">
        <v>1224000</v>
      </c>
      <c r="Q7581" s="1" t="s">
        <v>3929</v>
      </c>
      <c r="R7581" s="5">
        <v>0.17</v>
      </c>
      <c r="S7581" s="5"/>
      <c r="T7581" s="4"/>
      <c r="U7581" s="18"/>
      <c r="V7581" s="4">
        <v>2448000</v>
      </c>
      <c r="W7581" s="4">
        <v>416160.00000000006</v>
      </c>
      <c r="X7581" s="4">
        <v>0</v>
      </c>
      <c r="Y7581" s="4">
        <v>416160.00000000006</v>
      </c>
      <c r="Z7581" s="4">
        <v>2031840</v>
      </c>
      <c r="AA7581" s="4" t="s">
        <v>31</v>
      </c>
      <c r="AB7581" s="4" t="s">
        <v>31</v>
      </c>
      <c r="AC7581" s="4">
        <v>1224000</v>
      </c>
      <c r="AD7581" s="4" t="s">
        <v>31</v>
      </c>
      <c r="AE7581" s="4"/>
    </row>
    <row r="7582" spans="1:31" ht="12.75" x14ac:dyDescent="0.25">
      <c r="A7582" s="22" t="str">
        <f>IF(nota[[#This Row],[FAKTUR]]="","",ROW())</f>
        <v/>
      </c>
      <c r="B7582" s="22">
        <f>IF(nota[[#This Row],[NAMA BARANG]]="","",IF(nota[[#This Row],[ID]]="",B7581,nota[[#This Row],[ID]]))</f>
        <v>7576</v>
      </c>
      <c r="C7582" s="22" t="str">
        <f>IF(nota[[#This Row],[ID]]="",C7581,nota[[#This Row],[SUPPLIER]])</f>
        <v>KENKO SINAR INDONESIA</v>
      </c>
      <c r="K7582" s="1" t="s">
        <v>3146</v>
      </c>
      <c r="L7582" s="3">
        <v>1</v>
      </c>
      <c r="M7582" s="4"/>
      <c r="O7582" s="4"/>
      <c r="P7582" s="4">
        <v>1500000</v>
      </c>
      <c r="Q7582" s="1" t="s">
        <v>3742</v>
      </c>
      <c r="R7582" s="5">
        <v>0.17</v>
      </c>
      <c r="S7582" s="5"/>
      <c r="T7582" s="4"/>
      <c r="U7582" s="18"/>
      <c r="V7582" s="4">
        <v>1500000</v>
      </c>
      <c r="W7582" s="4">
        <v>255000.00000000003</v>
      </c>
      <c r="X7582" s="4">
        <v>0</v>
      </c>
      <c r="Y7582" s="4">
        <v>255000.00000000003</v>
      </c>
      <c r="Z7582" s="4">
        <v>1245000</v>
      </c>
      <c r="AA7582" s="4" t="s">
        <v>31</v>
      </c>
      <c r="AB7582" s="4" t="s">
        <v>31</v>
      </c>
      <c r="AC7582" s="4">
        <v>1500000</v>
      </c>
      <c r="AD7582" s="4" t="s">
        <v>31</v>
      </c>
      <c r="AE7582" s="4"/>
    </row>
    <row r="7583" spans="1:31" ht="12.75" x14ac:dyDescent="0.25">
      <c r="A7583" s="22" t="str">
        <f>IF(nota[[#This Row],[FAKTUR]]="","",ROW())</f>
        <v/>
      </c>
      <c r="B7583" s="22">
        <f>IF(nota[[#This Row],[NAMA BARANG]]="","",IF(nota[[#This Row],[ID]]="",B7582,nota[[#This Row],[ID]]))</f>
        <v>7576</v>
      </c>
      <c r="C7583" s="22" t="str">
        <f>IF(nota[[#This Row],[ID]]="",C7582,nota[[#This Row],[SUPPLIER]])</f>
        <v>KENKO SINAR INDONESIA</v>
      </c>
      <c r="K7583" s="1" t="s">
        <v>348</v>
      </c>
      <c r="L7583" s="3">
        <v>1</v>
      </c>
      <c r="M7583" s="4"/>
      <c r="O7583" s="4"/>
      <c r="P7583" s="4">
        <v>1500000</v>
      </c>
      <c r="Q7583" s="1" t="s">
        <v>3742</v>
      </c>
      <c r="R7583" s="5">
        <v>0.17</v>
      </c>
      <c r="S7583" s="5"/>
      <c r="T7583" s="4"/>
      <c r="U7583" s="18"/>
      <c r="V7583" s="4">
        <v>1500000</v>
      </c>
      <c r="W7583" s="4">
        <v>255000.00000000003</v>
      </c>
      <c r="X7583" s="4">
        <v>0</v>
      </c>
      <c r="Y7583" s="4">
        <v>255000.00000000003</v>
      </c>
      <c r="Z7583" s="4">
        <v>1245000</v>
      </c>
      <c r="AA7583" s="4" t="s">
        <v>31</v>
      </c>
      <c r="AB7583" s="4" t="s">
        <v>31</v>
      </c>
      <c r="AC7583" s="4">
        <v>1500000</v>
      </c>
      <c r="AD7583" s="4" t="s">
        <v>31</v>
      </c>
      <c r="AE7583" s="4"/>
    </row>
    <row r="7584" spans="1:31" ht="12.75" x14ac:dyDescent="0.25">
      <c r="A7584" s="22" t="str">
        <f>IF(nota[[#This Row],[FAKTUR]]="","",ROW())</f>
        <v/>
      </c>
      <c r="B7584" s="22">
        <f>IF(nota[[#This Row],[NAMA BARANG]]="","",IF(nota[[#This Row],[ID]]="",B7583,nota[[#This Row],[ID]]))</f>
        <v>7576</v>
      </c>
      <c r="C7584" s="22" t="str">
        <f>IF(nota[[#This Row],[ID]]="",C7583,nota[[#This Row],[SUPPLIER]])</f>
        <v>KENKO SINAR INDONESIA</v>
      </c>
      <c r="K7584" s="1" t="s">
        <v>1157</v>
      </c>
      <c r="L7584" s="3">
        <v>3</v>
      </c>
      <c r="M7584" s="4"/>
      <c r="O7584" s="4"/>
      <c r="P7584" s="4">
        <v>1375000</v>
      </c>
      <c r="Q7584" s="1" t="s">
        <v>3742</v>
      </c>
      <c r="R7584" s="5">
        <v>0.17</v>
      </c>
      <c r="S7584" s="5"/>
      <c r="T7584" s="4"/>
      <c r="U7584" s="18"/>
      <c r="V7584" s="4">
        <v>4125000</v>
      </c>
      <c r="W7584" s="4">
        <v>701250</v>
      </c>
      <c r="X7584" s="4">
        <v>0</v>
      </c>
      <c r="Y7584" s="4">
        <v>701250</v>
      </c>
      <c r="Z7584" s="4">
        <v>3423750</v>
      </c>
      <c r="AA7584" s="4" t="s">
        <v>31</v>
      </c>
      <c r="AB7584" s="4" t="s">
        <v>31</v>
      </c>
      <c r="AC7584" s="4">
        <v>1375000</v>
      </c>
      <c r="AD7584" s="4" t="s">
        <v>31</v>
      </c>
      <c r="AE7584" s="4"/>
    </row>
    <row r="7585" spans="1:31" ht="12.75" x14ac:dyDescent="0.25">
      <c r="A7585" s="22" t="str">
        <f>IF(nota[[#This Row],[FAKTUR]]="","",ROW())</f>
        <v/>
      </c>
      <c r="B7585" s="22">
        <f>IF(nota[[#This Row],[NAMA BARANG]]="","",IF(nota[[#This Row],[ID]]="",B7584,nota[[#This Row],[ID]]))</f>
        <v>7576</v>
      </c>
      <c r="C7585" s="22" t="str">
        <f>IF(nota[[#This Row],[ID]]="",C7584,nota[[#This Row],[SUPPLIER]])</f>
        <v>KENKO SINAR INDONESIA</v>
      </c>
      <c r="H7585" s="1" t="s">
        <v>5848</v>
      </c>
      <c r="K7585" s="1" t="s">
        <v>102</v>
      </c>
      <c r="L7585" s="3">
        <v>12</v>
      </c>
      <c r="M7585" s="4"/>
      <c r="O7585" s="4"/>
      <c r="P7585" s="4">
        <v>1860000</v>
      </c>
      <c r="Q7585" s="1" t="s">
        <v>3836</v>
      </c>
      <c r="R7585" s="5">
        <v>0.17</v>
      </c>
      <c r="S7585" s="5"/>
      <c r="T7585" s="4"/>
      <c r="U7585" s="18"/>
      <c r="V7585" s="4">
        <v>22320000</v>
      </c>
      <c r="W7585" s="4">
        <v>3794400.0000000005</v>
      </c>
      <c r="X7585" s="4">
        <v>0</v>
      </c>
      <c r="Y7585" s="4">
        <v>3794400.0000000005</v>
      </c>
      <c r="Z7585" s="4">
        <v>18525600</v>
      </c>
      <c r="AA7585" s="4">
        <v>6950178</v>
      </c>
      <c r="AB7585" s="4">
        <v>33933222</v>
      </c>
      <c r="AC7585" s="4">
        <v>1860000</v>
      </c>
      <c r="AD7585" s="4" t="s">
        <v>31</v>
      </c>
      <c r="AE7585" s="4"/>
    </row>
    <row r="7586" spans="1:31" ht="12.75" x14ac:dyDescent="0.25">
      <c r="A7586" s="22" t="str">
        <f>IF(nota[[#This Row],[FAKTUR]]="","",ROW())</f>
        <v/>
      </c>
      <c r="B7586" s="22" t="str">
        <f>IF(nota[[#This Row],[NAMA BARANG]]="","",IF(nota[[#This Row],[ID]]="",B7585,nota[[#This Row],[ID]]))</f>
        <v/>
      </c>
      <c r="C7586" s="22" t="str">
        <f>IF(nota[[#This Row],[ID]]="",C7585,nota[[#This Row],[SUPPLIER]])</f>
        <v>KENKO SINAR INDONESIA</v>
      </c>
      <c r="M7586" s="4"/>
      <c r="O7586" s="4"/>
      <c r="P7586" s="4"/>
      <c r="R7586" s="5"/>
      <c r="S7586" s="5"/>
      <c r="T7586" s="4"/>
      <c r="U7586" s="18"/>
      <c r="V7586" s="4" t="s">
        <v>31</v>
      </c>
      <c r="W7586" s="4" t="s">
        <v>31</v>
      </c>
      <c r="X7586" s="4" t="s">
        <v>31</v>
      </c>
      <c r="Y7586" s="4" t="s">
        <v>31</v>
      </c>
      <c r="Z7586" s="4" t="s">
        <v>31</v>
      </c>
      <c r="AA7586" s="4" t="s">
        <v>31</v>
      </c>
      <c r="AB7586" s="4" t="s">
        <v>31</v>
      </c>
      <c r="AC7586" s="4" t="s">
        <v>31</v>
      </c>
      <c r="AD7586" s="4" t="s">
        <v>31</v>
      </c>
      <c r="AE7586" s="4"/>
    </row>
    <row r="7587" spans="1:31" ht="12.75" x14ac:dyDescent="0.25">
      <c r="A7587" s="22">
        <f>IF(nota[[#This Row],[FAKTUR]]="","",ROW())</f>
        <v>7587</v>
      </c>
      <c r="B7587" s="22">
        <f>IF(nota[[#This Row],[NAMA BARANG]]="","",IF(nota[[#This Row],[ID]]="",B7586,nota[[#This Row],[ID]]))</f>
        <v>7587</v>
      </c>
      <c r="C7587" s="22" t="str">
        <f>IF(nota[[#This Row],[ID]]="",C7586,nota[[#This Row],[SUPPLIER]])</f>
        <v>KENKO SINAR INDONESIA</v>
      </c>
      <c r="E7587" s="1" t="s">
        <v>57</v>
      </c>
      <c r="F7587" s="1" t="s">
        <v>58</v>
      </c>
      <c r="G7587" s="1" t="s">
        <v>5849</v>
      </c>
      <c r="H7587" s="1" t="s">
        <v>5850</v>
      </c>
      <c r="I7587" s="2">
        <v>44882</v>
      </c>
      <c r="K7587" s="1" t="s">
        <v>532</v>
      </c>
      <c r="L7587" s="3">
        <v>3</v>
      </c>
      <c r="M7587" s="4"/>
      <c r="O7587" s="4"/>
      <c r="P7587" s="4">
        <v>3758400</v>
      </c>
      <c r="Q7587" s="1" t="s">
        <v>3830</v>
      </c>
      <c r="R7587" s="5">
        <v>0.17</v>
      </c>
      <c r="S7587" s="5"/>
      <c r="T7587" s="4"/>
      <c r="U7587" s="18"/>
      <c r="V7587" s="4">
        <v>11275200</v>
      </c>
      <c r="W7587" s="4">
        <v>1916784.0000000002</v>
      </c>
      <c r="X7587" s="4">
        <v>0</v>
      </c>
      <c r="Y7587" s="4">
        <v>1916784.0000000002</v>
      </c>
      <c r="Z7587" s="4">
        <v>9358416</v>
      </c>
      <c r="AA7587" s="4" t="s">
        <v>31</v>
      </c>
      <c r="AB7587" s="4" t="s">
        <v>31</v>
      </c>
      <c r="AC7587" s="4">
        <v>3758400</v>
      </c>
      <c r="AD7587" s="4" t="s">
        <v>31</v>
      </c>
      <c r="AE7587" s="4"/>
    </row>
    <row r="7588" spans="1:31" ht="12.75" x14ac:dyDescent="0.25">
      <c r="A7588" s="22" t="str">
        <f>IF(nota[[#This Row],[FAKTUR]]="","",ROW())</f>
        <v/>
      </c>
      <c r="B7588" s="22">
        <f>IF(nota[[#This Row],[NAMA BARANG]]="","",IF(nota[[#This Row],[ID]]="",B7587,nota[[#This Row],[ID]]))</f>
        <v>7587</v>
      </c>
      <c r="C7588" s="22" t="str">
        <f>IF(nota[[#This Row],[ID]]="",C7587,nota[[#This Row],[SUPPLIER]])</f>
        <v>KENKO SINAR INDONESIA</v>
      </c>
      <c r="K7588" s="1" t="s">
        <v>637</v>
      </c>
      <c r="L7588" s="3">
        <v>2</v>
      </c>
      <c r="M7588" s="4"/>
      <c r="O7588" s="4"/>
      <c r="P7588" s="4">
        <v>3758400</v>
      </c>
      <c r="Q7588" s="1" t="s">
        <v>3830</v>
      </c>
      <c r="R7588" s="5">
        <v>0.17</v>
      </c>
      <c r="S7588" s="5"/>
      <c r="T7588" s="4"/>
      <c r="U7588" s="18"/>
      <c r="V7588" s="4">
        <v>7516800</v>
      </c>
      <c r="W7588" s="4">
        <v>1277856</v>
      </c>
      <c r="X7588" s="4">
        <v>0</v>
      </c>
      <c r="Y7588" s="4">
        <v>1277856</v>
      </c>
      <c r="Z7588" s="4">
        <v>6238944</v>
      </c>
      <c r="AA7588" s="4">
        <v>3194640</v>
      </c>
      <c r="AB7588" s="4">
        <v>15597360</v>
      </c>
      <c r="AC7588" s="4">
        <v>3758400</v>
      </c>
      <c r="AD7588" s="4" t="s">
        <v>31</v>
      </c>
      <c r="AE7588" s="4"/>
    </row>
    <row r="7589" spans="1:31" ht="12.75" x14ac:dyDescent="0.25">
      <c r="A7589" s="22" t="str">
        <f>IF(nota[[#This Row],[FAKTUR]]="","",ROW())</f>
        <v/>
      </c>
      <c r="B7589" s="22" t="str">
        <f>IF(nota[[#This Row],[NAMA BARANG]]="","",IF(nota[[#This Row],[ID]]="",B7588,nota[[#This Row],[ID]]))</f>
        <v/>
      </c>
      <c r="C7589" s="22" t="str">
        <f>IF(nota[[#This Row],[ID]]="",C7588,nota[[#This Row],[SUPPLIER]])</f>
        <v>KENKO SINAR INDONESIA</v>
      </c>
      <c r="M7589" s="4"/>
      <c r="O7589" s="4"/>
      <c r="P7589" s="4"/>
      <c r="R7589" s="5"/>
      <c r="S7589" s="5"/>
      <c r="T7589" s="4"/>
      <c r="U7589" s="18"/>
      <c r="V7589" s="4" t="s">
        <v>31</v>
      </c>
      <c r="W7589" s="4" t="s">
        <v>31</v>
      </c>
      <c r="X7589" s="4" t="s">
        <v>31</v>
      </c>
      <c r="Y7589" s="4" t="s">
        <v>31</v>
      </c>
      <c r="Z7589" s="4" t="s">
        <v>31</v>
      </c>
      <c r="AA7589" s="4" t="s">
        <v>31</v>
      </c>
      <c r="AB7589" s="4" t="s">
        <v>31</v>
      </c>
      <c r="AC7589" s="4" t="s">
        <v>31</v>
      </c>
      <c r="AD7589" s="4" t="s">
        <v>31</v>
      </c>
      <c r="AE7589" s="4"/>
    </row>
    <row r="7590" spans="1:31" ht="12.75" x14ac:dyDescent="0.25">
      <c r="A7590" s="22">
        <f>IF(nota[[#This Row],[FAKTUR]]="","",ROW())</f>
        <v>7590</v>
      </c>
      <c r="B7590" s="22">
        <f>IF(nota[[#This Row],[NAMA BARANG]]="","",IF(nota[[#This Row],[ID]]="",B7589,nota[[#This Row],[ID]]))</f>
        <v>7590</v>
      </c>
      <c r="C7590" s="22" t="str">
        <f>IF(nota[[#This Row],[ID]]="",C7589,nota[[#This Row],[SUPPLIER]])</f>
        <v>KENKO SINAR INDONESIA</v>
      </c>
      <c r="E7590" s="1" t="s">
        <v>57</v>
      </c>
      <c r="F7590" s="1" t="s">
        <v>58</v>
      </c>
      <c r="G7590" s="1" t="s">
        <v>5851</v>
      </c>
      <c r="H7590" s="1" t="s">
        <v>5852</v>
      </c>
      <c r="I7590" s="2">
        <v>44881</v>
      </c>
      <c r="K7590" s="1" t="s">
        <v>5853</v>
      </c>
      <c r="L7590" s="3">
        <v>1</v>
      </c>
      <c r="M7590" s="4"/>
      <c r="O7590" s="4"/>
      <c r="P7590" s="4">
        <v>1040000</v>
      </c>
      <c r="Q7590" s="1" t="s">
        <v>4192</v>
      </c>
      <c r="R7590" s="5">
        <v>0.17</v>
      </c>
      <c r="S7590" s="5"/>
      <c r="T7590" s="4"/>
      <c r="U7590" s="18"/>
      <c r="V7590" s="4">
        <v>1040000</v>
      </c>
      <c r="W7590" s="4">
        <v>176800</v>
      </c>
      <c r="X7590" s="4">
        <v>0</v>
      </c>
      <c r="Y7590" s="4">
        <v>176800</v>
      </c>
      <c r="Z7590" s="4">
        <v>863200</v>
      </c>
      <c r="AA7590" s="4" t="s">
        <v>31</v>
      </c>
      <c r="AB7590" s="4" t="s">
        <v>31</v>
      </c>
      <c r="AC7590" s="4">
        <v>1040000</v>
      </c>
      <c r="AD7590" s="4" t="s">
        <v>31</v>
      </c>
      <c r="AE7590" s="4"/>
    </row>
    <row r="7591" spans="1:31" ht="12.75" x14ac:dyDescent="0.25">
      <c r="A7591" s="22" t="str">
        <f>IF(nota[[#This Row],[FAKTUR]]="","",ROW())</f>
        <v/>
      </c>
      <c r="B7591" s="22">
        <f>IF(nota[[#This Row],[NAMA BARANG]]="","",IF(nota[[#This Row],[ID]]="",B7590,nota[[#This Row],[ID]]))</f>
        <v>7590</v>
      </c>
      <c r="C7591" s="22" t="str">
        <f>IF(nota[[#This Row],[ID]]="",C7590,nota[[#This Row],[SUPPLIER]])</f>
        <v>KENKO SINAR INDONESIA</v>
      </c>
      <c r="K7591" s="1" t="s">
        <v>462</v>
      </c>
      <c r="L7591" s="3">
        <v>3</v>
      </c>
      <c r="M7591" s="4"/>
      <c r="O7591" s="4"/>
      <c r="P7591" s="4">
        <v>804000</v>
      </c>
      <c r="Q7591" s="1" t="s">
        <v>3836</v>
      </c>
      <c r="R7591" s="5">
        <v>0.17</v>
      </c>
      <c r="S7591" s="5"/>
      <c r="T7591" s="4"/>
      <c r="U7591" s="18"/>
      <c r="V7591" s="4">
        <v>2412000</v>
      </c>
      <c r="W7591" s="4">
        <v>410040.00000000006</v>
      </c>
      <c r="X7591" s="4">
        <v>0</v>
      </c>
      <c r="Y7591" s="4">
        <v>410040.00000000006</v>
      </c>
      <c r="Z7591" s="4">
        <v>2001960</v>
      </c>
      <c r="AA7591" s="4" t="s">
        <v>31</v>
      </c>
      <c r="AB7591" s="4" t="s">
        <v>31</v>
      </c>
      <c r="AC7591" s="4">
        <v>804000</v>
      </c>
      <c r="AD7591" s="4" t="s">
        <v>31</v>
      </c>
      <c r="AE7591" s="4"/>
    </row>
    <row r="7592" spans="1:31" ht="12.75" x14ac:dyDescent="0.25">
      <c r="A7592" s="22" t="str">
        <f>IF(nota[[#This Row],[FAKTUR]]="","",ROW())</f>
        <v/>
      </c>
      <c r="B7592" s="22">
        <f>IF(nota[[#This Row],[NAMA BARANG]]="","",IF(nota[[#This Row],[ID]]="",B7591,nota[[#This Row],[ID]]))</f>
        <v>7590</v>
      </c>
      <c r="C7592" s="22" t="str">
        <f>IF(nota[[#This Row],[ID]]="",C7591,nota[[#This Row],[SUPPLIER]])</f>
        <v>KENKO SINAR INDONESIA</v>
      </c>
      <c r="K7592" s="1" t="s">
        <v>1157</v>
      </c>
      <c r="L7592" s="3">
        <v>3</v>
      </c>
      <c r="M7592" s="4"/>
      <c r="O7592" s="4"/>
      <c r="P7592" s="4">
        <v>1375000</v>
      </c>
      <c r="Q7592" s="1" t="s">
        <v>5548</v>
      </c>
      <c r="R7592" s="5">
        <v>0.17</v>
      </c>
      <c r="S7592" s="5"/>
      <c r="T7592" s="4"/>
      <c r="U7592" s="18"/>
      <c r="V7592" s="4">
        <v>4125000</v>
      </c>
      <c r="W7592" s="4">
        <v>701250</v>
      </c>
      <c r="X7592" s="4">
        <v>0</v>
      </c>
      <c r="Y7592" s="4">
        <v>701250</v>
      </c>
      <c r="Z7592" s="4">
        <v>3423750</v>
      </c>
      <c r="AA7592" s="4" t="s">
        <v>31</v>
      </c>
      <c r="AB7592" s="4" t="s">
        <v>31</v>
      </c>
      <c r="AC7592" s="4">
        <v>1375000</v>
      </c>
      <c r="AD7592" s="4" t="s">
        <v>31</v>
      </c>
      <c r="AE7592" s="4"/>
    </row>
    <row r="7593" spans="1:31" ht="12.75" x14ac:dyDescent="0.25">
      <c r="A7593" s="22" t="str">
        <f>IF(nota[[#This Row],[FAKTUR]]="","",ROW())</f>
        <v/>
      </c>
      <c r="B7593" s="22">
        <f>IF(nota[[#This Row],[NAMA BARANG]]="","",IF(nota[[#This Row],[ID]]="",B7592,nota[[#This Row],[ID]]))</f>
        <v>7590</v>
      </c>
      <c r="C7593" s="22" t="str">
        <f>IF(nota[[#This Row],[ID]]="",C7592,nota[[#This Row],[SUPPLIER]])</f>
        <v>KENKO SINAR INDONESIA</v>
      </c>
      <c r="K7593" s="1" t="s">
        <v>1202</v>
      </c>
      <c r="L7593" s="3">
        <v>3</v>
      </c>
      <c r="M7593" s="4"/>
      <c r="O7593" s="4"/>
      <c r="P7593" s="4">
        <v>1375000</v>
      </c>
      <c r="Q7593" s="1" t="s">
        <v>3742</v>
      </c>
      <c r="R7593" s="5">
        <v>0.17</v>
      </c>
      <c r="S7593" s="5"/>
      <c r="T7593" s="4"/>
      <c r="U7593" s="18"/>
      <c r="V7593" s="4">
        <v>4125000</v>
      </c>
      <c r="W7593" s="4">
        <v>701250</v>
      </c>
      <c r="X7593" s="4">
        <v>0</v>
      </c>
      <c r="Y7593" s="4">
        <v>701250</v>
      </c>
      <c r="Z7593" s="4">
        <v>3423750</v>
      </c>
      <c r="AA7593" s="4">
        <v>1989340</v>
      </c>
      <c r="AB7593" s="4">
        <v>9712660</v>
      </c>
      <c r="AC7593" s="4">
        <v>1375000</v>
      </c>
      <c r="AD7593" s="4" t="s">
        <v>31</v>
      </c>
      <c r="AE7593" s="4"/>
    </row>
    <row r="7594" spans="1:31" ht="12.75" x14ac:dyDescent="0.25">
      <c r="A7594" s="22" t="str">
        <f>IF(nota[[#This Row],[FAKTUR]]="","",ROW())</f>
        <v/>
      </c>
      <c r="B7594" s="22" t="str">
        <f>IF(nota[[#This Row],[NAMA BARANG]]="","",IF(nota[[#This Row],[ID]]="",B7593,nota[[#This Row],[ID]]))</f>
        <v/>
      </c>
      <c r="C7594" s="22" t="str">
        <f>IF(nota[[#This Row],[ID]]="",C7593,nota[[#This Row],[SUPPLIER]])</f>
        <v>KENKO SINAR INDONESIA</v>
      </c>
      <c r="M7594" s="4"/>
      <c r="O7594" s="4"/>
      <c r="P7594" s="4"/>
      <c r="R7594" s="5"/>
      <c r="S7594" s="5"/>
      <c r="T7594" s="4"/>
      <c r="U7594" s="18"/>
      <c r="V7594" s="4" t="s">
        <v>31</v>
      </c>
      <c r="W7594" s="4" t="s">
        <v>31</v>
      </c>
      <c r="X7594" s="4" t="s">
        <v>31</v>
      </c>
      <c r="Y7594" s="4" t="s">
        <v>31</v>
      </c>
      <c r="Z7594" s="4" t="s">
        <v>31</v>
      </c>
      <c r="AA7594" s="4" t="s">
        <v>31</v>
      </c>
      <c r="AB7594" s="4" t="s">
        <v>31</v>
      </c>
      <c r="AC7594" s="4" t="s">
        <v>31</v>
      </c>
      <c r="AD7594" s="4" t="s">
        <v>31</v>
      </c>
      <c r="AE7594" s="4"/>
    </row>
    <row r="7595" spans="1:31" ht="12.75" x14ac:dyDescent="0.25">
      <c r="A7595" s="22">
        <f>IF(nota[[#This Row],[FAKTUR]]="","",ROW())</f>
        <v>7595</v>
      </c>
      <c r="B7595" s="22">
        <f>IF(nota[[#This Row],[NAMA BARANG]]="","",IF(nota[[#This Row],[ID]]="",B7594,nota[[#This Row],[ID]]))</f>
        <v>7595</v>
      </c>
      <c r="C7595" s="22" t="str">
        <f>IF(nota[[#This Row],[ID]]="",C7594,nota[[#This Row],[SUPPLIER]])</f>
        <v>ATALI MAKMUR</v>
      </c>
      <c r="E7595" s="1" t="s">
        <v>109</v>
      </c>
      <c r="F7595" s="1" t="s">
        <v>58</v>
      </c>
      <c r="G7595" s="1" t="s">
        <v>5854</v>
      </c>
      <c r="I7595" s="2">
        <v>44880</v>
      </c>
      <c r="K7595" s="1" t="s">
        <v>388</v>
      </c>
      <c r="L7595" s="3">
        <v>3</v>
      </c>
      <c r="M7595" s="4">
        <v>72</v>
      </c>
      <c r="N7595" s="1" t="s">
        <v>1112</v>
      </c>
      <c r="O7595" s="4">
        <v>70800</v>
      </c>
      <c r="P7595" s="4"/>
      <c r="Q7595" s="1" t="s">
        <v>4787</v>
      </c>
      <c r="R7595" s="5">
        <v>0.125</v>
      </c>
      <c r="S7595" s="5">
        <v>0.05</v>
      </c>
      <c r="T7595" s="4"/>
      <c r="U7595" s="18"/>
      <c r="V7595" s="4">
        <v>5097600</v>
      </c>
      <c r="W7595" s="4">
        <v>637200</v>
      </c>
      <c r="X7595" s="4">
        <v>223020</v>
      </c>
      <c r="Y7595" s="4">
        <v>860220</v>
      </c>
      <c r="Z7595" s="4">
        <v>4237380</v>
      </c>
      <c r="AA7595" s="4" t="s">
        <v>31</v>
      </c>
      <c r="AB7595" s="4" t="s">
        <v>31</v>
      </c>
      <c r="AC7595" s="4">
        <v>1699200</v>
      </c>
      <c r="AD7595" s="4">
        <v>5097600</v>
      </c>
      <c r="AE7595" s="4"/>
    </row>
    <row r="7596" spans="1:31" ht="12.75" x14ac:dyDescent="0.25">
      <c r="A7596" s="22" t="str">
        <f>IF(nota[[#This Row],[FAKTUR]]="","",ROW())</f>
        <v/>
      </c>
      <c r="B7596" s="22">
        <f>IF(nota[[#This Row],[NAMA BARANG]]="","",IF(nota[[#This Row],[ID]]="",B7595,nota[[#This Row],[ID]]))</f>
        <v>7595</v>
      </c>
      <c r="C7596" s="22" t="str">
        <f>IF(nota[[#This Row],[ID]]="",C7595,nota[[#This Row],[SUPPLIER]])</f>
        <v>ATALI MAKMUR</v>
      </c>
      <c r="K7596" s="1" t="s">
        <v>2687</v>
      </c>
      <c r="L7596" s="3">
        <v>3</v>
      </c>
      <c r="M7596" s="4">
        <v>72</v>
      </c>
      <c r="N7596" s="1" t="s">
        <v>1112</v>
      </c>
      <c r="O7596" s="4">
        <v>70800</v>
      </c>
      <c r="P7596" s="4"/>
      <c r="Q7596" s="1" t="s">
        <v>4787</v>
      </c>
      <c r="R7596" s="5">
        <v>0.125</v>
      </c>
      <c r="S7596" s="5">
        <v>0.05</v>
      </c>
      <c r="T7596" s="4"/>
      <c r="U7596" s="18"/>
      <c r="V7596" s="4">
        <v>5097600</v>
      </c>
      <c r="W7596" s="4">
        <v>637200</v>
      </c>
      <c r="X7596" s="4">
        <v>223020</v>
      </c>
      <c r="Y7596" s="4">
        <v>860220</v>
      </c>
      <c r="Z7596" s="4">
        <v>4237380</v>
      </c>
      <c r="AA7596" s="4" t="s">
        <v>31</v>
      </c>
      <c r="AB7596" s="4" t="s">
        <v>31</v>
      </c>
      <c r="AC7596" s="4">
        <v>1699200</v>
      </c>
      <c r="AD7596" s="4">
        <v>5097600</v>
      </c>
      <c r="AE7596" s="4"/>
    </row>
    <row r="7597" spans="1:31" ht="12.75" x14ac:dyDescent="0.25">
      <c r="A7597" s="22" t="str">
        <f>IF(nota[[#This Row],[FAKTUR]]="","",ROW())</f>
        <v/>
      </c>
      <c r="B7597" s="22">
        <f>IF(nota[[#This Row],[NAMA BARANG]]="","",IF(nota[[#This Row],[ID]]="",B7596,nota[[#This Row],[ID]]))</f>
        <v>7595</v>
      </c>
      <c r="C7597" s="22" t="str">
        <f>IF(nota[[#This Row],[ID]]="",C7596,nota[[#This Row],[SUPPLIER]])</f>
        <v>ATALI MAKMUR</v>
      </c>
      <c r="K7597" s="1" t="s">
        <v>808</v>
      </c>
      <c r="L7597" s="3">
        <v>10</v>
      </c>
      <c r="M7597" s="4">
        <v>7200</v>
      </c>
      <c r="N7597" s="1" t="s">
        <v>511</v>
      </c>
      <c r="O7597" s="4">
        <v>4600</v>
      </c>
      <c r="P7597" s="4"/>
      <c r="Q7597" s="1" t="s">
        <v>3563</v>
      </c>
      <c r="R7597" s="5">
        <v>0.125</v>
      </c>
      <c r="S7597" s="5">
        <v>0.05</v>
      </c>
      <c r="T7597" s="4"/>
      <c r="U7597" s="18"/>
      <c r="V7597" s="4">
        <v>33120000</v>
      </c>
      <c r="W7597" s="4">
        <v>4140000</v>
      </c>
      <c r="X7597" s="4">
        <v>1449000</v>
      </c>
      <c r="Y7597" s="4">
        <v>5589000</v>
      </c>
      <c r="Z7597" s="4">
        <v>27531000</v>
      </c>
      <c r="AA7597" s="4" t="s">
        <v>31</v>
      </c>
      <c r="AB7597" s="4" t="s">
        <v>31</v>
      </c>
      <c r="AC7597" s="4">
        <v>3312000</v>
      </c>
      <c r="AD7597" s="4">
        <v>33120000</v>
      </c>
      <c r="AE7597" s="4"/>
    </row>
    <row r="7598" spans="1:31" ht="12.75" x14ac:dyDescent="0.25">
      <c r="A7598" s="22" t="str">
        <f>IF(nota[[#This Row],[FAKTUR]]="","",ROW())</f>
        <v/>
      </c>
      <c r="B7598" s="22">
        <f>IF(nota[[#This Row],[NAMA BARANG]]="","",IF(nota[[#This Row],[ID]]="",B7597,nota[[#This Row],[ID]]))</f>
        <v>7595</v>
      </c>
      <c r="C7598" s="22" t="str">
        <f>IF(nota[[#This Row],[ID]]="",C7597,nota[[#This Row],[SUPPLIER]])</f>
        <v>ATALI MAKMUR</v>
      </c>
      <c r="K7598" s="1" t="s">
        <v>5855</v>
      </c>
      <c r="L7598" s="3">
        <v>1</v>
      </c>
      <c r="M7598" s="4">
        <v>720</v>
      </c>
      <c r="N7598" s="1" t="s">
        <v>511</v>
      </c>
      <c r="O7598" s="4">
        <v>5800</v>
      </c>
      <c r="P7598" s="4"/>
      <c r="Q7598" s="1" t="s">
        <v>3563</v>
      </c>
      <c r="R7598" s="5">
        <v>0.125</v>
      </c>
      <c r="S7598" s="5">
        <v>0.05</v>
      </c>
      <c r="T7598" s="4"/>
      <c r="U7598" s="18"/>
      <c r="V7598" s="4">
        <v>4176000</v>
      </c>
      <c r="W7598" s="4">
        <v>522000</v>
      </c>
      <c r="X7598" s="4">
        <v>182700</v>
      </c>
      <c r="Y7598" s="4">
        <v>704700</v>
      </c>
      <c r="Z7598" s="4">
        <v>3471300</v>
      </c>
      <c r="AA7598" s="4" t="s">
        <v>31</v>
      </c>
      <c r="AB7598" s="4" t="s">
        <v>31</v>
      </c>
      <c r="AC7598" s="4">
        <v>4176000</v>
      </c>
      <c r="AD7598" s="4">
        <v>4176000</v>
      </c>
      <c r="AE7598" s="4"/>
    </row>
    <row r="7599" spans="1:31" ht="12.75" x14ac:dyDescent="0.25">
      <c r="A7599" s="22" t="str">
        <f>IF(nota[[#This Row],[FAKTUR]]="","",ROW())</f>
        <v/>
      </c>
      <c r="B7599" s="22">
        <f>IF(nota[[#This Row],[NAMA BARANG]]="","",IF(nota[[#This Row],[ID]]="",B7598,nota[[#This Row],[ID]]))</f>
        <v>7595</v>
      </c>
      <c r="C7599" s="22" t="str">
        <f>IF(nota[[#This Row],[ID]]="",C7598,nota[[#This Row],[SUPPLIER]])</f>
        <v>ATALI MAKMUR</v>
      </c>
      <c r="K7599" s="1" t="s">
        <v>1897</v>
      </c>
      <c r="L7599" s="3">
        <v>1</v>
      </c>
      <c r="M7599" s="4">
        <v>480</v>
      </c>
      <c r="N7599" s="1" t="s">
        <v>511</v>
      </c>
      <c r="O7599" s="4">
        <v>8500</v>
      </c>
      <c r="P7599" s="4"/>
      <c r="Q7599" s="1" t="s">
        <v>5395</v>
      </c>
      <c r="R7599" s="5">
        <v>0.125</v>
      </c>
      <c r="S7599" s="5">
        <v>0.05</v>
      </c>
      <c r="T7599" s="4"/>
      <c r="U7599" s="18"/>
      <c r="V7599" s="4">
        <v>4080000</v>
      </c>
      <c r="W7599" s="4">
        <v>510000</v>
      </c>
      <c r="X7599" s="4">
        <v>178500</v>
      </c>
      <c r="Y7599" s="4">
        <v>688500</v>
      </c>
      <c r="Z7599" s="4">
        <v>3391500</v>
      </c>
      <c r="AA7599" s="4">
        <v>8702640</v>
      </c>
      <c r="AB7599" s="4">
        <v>42868560</v>
      </c>
      <c r="AC7599" s="4">
        <v>4080000</v>
      </c>
      <c r="AD7599" s="4">
        <v>4080000</v>
      </c>
      <c r="AE7599" s="4"/>
    </row>
    <row r="7600" spans="1:31" ht="12.75" x14ac:dyDescent="0.25">
      <c r="A7600" s="22" t="str">
        <f>IF(nota[[#This Row],[FAKTUR]]="","",ROW())</f>
        <v/>
      </c>
      <c r="B7600" s="22" t="str">
        <f>IF(nota[[#This Row],[NAMA BARANG]]="","",IF(nota[[#This Row],[ID]]="",B7599,nota[[#This Row],[ID]]))</f>
        <v/>
      </c>
      <c r="C7600" s="22" t="str">
        <f>IF(nota[[#This Row],[ID]]="",C7599,nota[[#This Row],[SUPPLIER]])</f>
        <v>ATALI MAKMUR</v>
      </c>
      <c r="M7600" s="4"/>
      <c r="O7600" s="4"/>
      <c r="P7600" s="4"/>
      <c r="R7600" s="5"/>
      <c r="S7600" s="5"/>
      <c r="T7600" s="4"/>
      <c r="U7600" s="18"/>
      <c r="V7600" s="4" t="s">
        <v>31</v>
      </c>
      <c r="W7600" s="4" t="s">
        <v>31</v>
      </c>
      <c r="X7600" s="4" t="s">
        <v>31</v>
      </c>
      <c r="Y7600" s="4" t="s">
        <v>31</v>
      </c>
      <c r="Z7600" s="4" t="s">
        <v>31</v>
      </c>
      <c r="AA7600" s="4" t="s">
        <v>31</v>
      </c>
      <c r="AB7600" s="4" t="s">
        <v>31</v>
      </c>
      <c r="AC7600" s="4" t="s">
        <v>31</v>
      </c>
      <c r="AD7600" s="4" t="s">
        <v>31</v>
      </c>
      <c r="AE7600" s="4"/>
    </row>
    <row r="7601" spans="1:31" ht="12.75" x14ac:dyDescent="0.25">
      <c r="A7601" s="22">
        <f>IF(nota[[#This Row],[FAKTUR]]="","",ROW())</f>
        <v>7601</v>
      </c>
      <c r="B7601" s="22">
        <f>IF(nota[[#This Row],[NAMA BARANG]]="","",IF(nota[[#This Row],[ID]]="",B7600,nota[[#This Row],[ID]]))</f>
        <v>7601</v>
      </c>
      <c r="C7601" s="22" t="str">
        <f>IF(nota[[#This Row],[ID]]="",C7600,nota[[#This Row],[SUPPLIER]])</f>
        <v>DWI TUNGGAL INDAH JAYA/ SDI</v>
      </c>
      <c r="E7601" s="1" t="s">
        <v>1677</v>
      </c>
      <c r="F7601" s="1" t="s">
        <v>58</v>
      </c>
      <c r="G7601" s="1" t="s">
        <v>5856</v>
      </c>
      <c r="I7601" s="2">
        <v>44881</v>
      </c>
      <c r="K7601" s="1" t="s">
        <v>6093</v>
      </c>
      <c r="L7601" s="3">
        <v>3</v>
      </c>
      <c r="M7601" s="4">
        <v>1500</v>
      </c>
      <c r="N7601" s="1" t="s">
        <v>1112</v>
      </c>
      <c r="O7601" s="4">
        <v>2918.9</v>
      </c>
      <c r="P7601" s="4"/>
      <c r="Q7601" s="1" t="s">
        <v>3579</v>
      </c>
      <c r="R7601" s="5">
        <v>0.17499999999999999</v>
      </c>
      <c r="S7601" s="5"/>
      <c r="T7601" s="4"/>
      <c r="U7601" s="18"/>
      <c r="V7601" s="4">
        <v>4378350</v>
      </c>
      <c r="W7601" s="4">
        <v>766211.25</v>
      </c>
      <c r="X7601" s="4">
        <v>0</v>
      </c>
      <c r="Y7601" s="4">
        <v>766211.25</v>
      </c>
      <c r="Z7601" s="4">
        <v>3612138.75</v>
      </c>
      <c r="AA7601" s="4" t="s">
        <v>31</v>
      </c>
      <c r="AB7601" s="4" t="s">
        <v>31</v>
      </c>
      <c r="AC7601" s="4">
        <v>1459450</v>
      </c>
      <c r="AD7601" s="4">
        <v>4378350</v>
      </c>
      <c r="AE7601" s="4"/>
    </row>
    <row r="7602" spans="1:31" ht="12.75" x14ac:dyDescent="0.25">
      <c r="A7602" s="22" t="str">
        <f>IF(nota[[#This Row],[FAKTUR]]="","",ROW())</f>
        <v/>
      </c>
      <c r="B7602" s="22">
        <f>IF(nota[[#This Row],[NAMA BARANG]]="","",IF(nota[[#This Row],[ID]]="",B7601,nota[[#This Row],[ID]]))</f>
        <v>7601</v>
      </c>
      <c r="C7602" s="22" t="str">
        <f>IF(nota[[#This Row],[ID]]="",C7601,nota[[#This Row],[SUPPLIER]])</f>
        <v>DWI TUNGGAL INDAH JAYA/ SDI</v>
      </c>
      <c r="K7602" s="1" t="s">
        <v>1680</v>
      </c>
      <c r="L7602" s="3">
        <v>1</v>
      </c>
      <c r="M7602" s="4">
        <v>30</v>
      </c>
      <c r="N7602" s="1" t="s">
        <v>192</v>
      </c>
      <c r="O7602" s="4">
        <v>119459.46</v>
      </c>
      <c r="P7602" s="4"/>
      <c r="Q7602" s="1" t="s">
        <v>4092</v>
      </c>
      <c r="R7602" s="5">
        <v>0.17499999999999999</v>
      </c>
      <c r="S7602" s="5"/>
      <c r="T7602" s="4"/>
      <c r="U7602" s="18"/>
      <c r="V7602" s="4">
        <v>3583783.8000000003</v>
      </c>
      <c r="W7602" s="4">
        <v>627162.16500000004</v>
      </c>
      <c r="X7602" s="4">
        <v>0</v>
      </c>
      <c r="Y7602" s="4">
        <v>627162.16500000004</v>
      </c>
      <c r="Z7602" s="4">
        <v>2956621.6350000002</v>
      </c>
      <c r="AA7602" s="4" t="s">
        <v>31</v>
      </c>
      <c r="AB7602" s="4" t="s">
        <v>31</v>
      </c>
      <c r="AC7602" s="4">
        <v>3583783.8000000003</v>
      </c>
      <c r="AD7602" s="4">
        <v>3583783.8000000003</v>
      </c>
      <c r="AE7602" s="4"/>
    </row>
    <row r="7603" spans="1:31" ht="12.75" x14ac:dyDescent="0.25">
      <c r="A7603" s="22" t="str">
        <f>IF(nota[[#This Row],[FAKTUR]]="","",ROW())</f>
        <v/>
      </c>
      <c r="B7603" s="22">
        <f>IF(nota[[#This Row],[NAMA BARANG]]="","",IF(nota[[#This Row],[ID]]="",B7602,nota[[#This Row],[ID]]))</f>
        <v>7601</v>
      </c>
      <c r="C7603" s="22" t="str">
        <f>IF(nota[[#This Row],[ID]]="",C7602,nota[[#This Row],[SUPPLIER]])</f>
        <v>DWI TUNGGAL INDAH JAYA/ SDI</v>
      </c>
      <c r="K7603" s="1" t="s">
        <v>5857</v>
      </c>
      <c r="L7603" s="3">
        <v>1</v>
      </c>
      <c r="M7603" s="4">
        <v>30</v>
      </c>
      <c r="N7603" s="1" t="s">
        <v>192</v>
      </c>
      <c r="O7603" s="4">
        <v>202702.7</v>
      </c>
      <c r="P7603" s="4"/>
      <c r="Q7603" s="1" t="s">
        <v>4092</v>
      </c>
      <c r="R7603" s="5">
        <v>0.17499999999999999</v>
      </c>
      <c r="S7603" s="5"/>
      <c r="T7603" s="4">
        <v>347570.2</v>
      </c>
      <c r="U7603" s="18"/>
      <c r="V7603" s="4">
        <v>6081081</v>
      </c>
      <c r="W7603" s="4">
        <v>1064189.175</v>
      </c>
      <c r="X7603" s="4">
        <v>0</v>
      </c>
      <c r="Y7603" s="4">
        <v>1064189.175</v>
      </c>
      <c r="Z7603" s="4">
        <v>5016891.8250000002</v>
      </c>
      <c r="AA7603" s="4">
        <v>2805132.79</v>
      </c>
      <c r="AB7603" s="4">
        <v>11238082.010000002</v>
      </c>
      <c r="AC7603" s="4">
        <v>6081081</v>
      </c>
      <c r="AD7603" s="4">
        <v>6081081</v>
      </c>
      <c r="AE7603" s="4"/>
    </row>
    <row r="7604" spans="1:31" ht="12.75" x14ac:dyDescent="0.25">
      <c r="A7604" s="22" t="str">
        <f>IF(nota[[#This Row],[FAKTUR]]="","",ROW())</f>
        <v/>
      </c>
      <c r="B7604" s="22" t="str">
        <f>IF(nota[[#This Row],[NAMA BARANG]]="","",IF(nota[[#This Row],[ID]]="",B7603,nota[[#This Row],[ID]]))</f>
        <v/>
      </c>
      <c r="C7604" s="22" t="str">
        <f>IF(nota[[#This Row],[ID]]="",C7603,nota[[#This Row],[SUPPLIER]])</f>
        <v>DWI TUNGGAL INDAH JAYA/ SDI</v>
      </c>
      <c r="M7604" s="4"/>
      <c r="O7604" s="4"/>
      <c r="P7604" s="4"/>
      <c r="R7604" s="5"/>
      <c r="S7604" s="5"/>
      <c r="T7604" s="4"/>
      <c r="U7604" s="18"/>
      <c r="V7604" s="4" t="s">
        <v>31</v>
      </c>
      <c r="W7604" s="4" t="s">
        <v>31</v>
      </c>
      <c r="X7604" s="4" t="s">
        <v>31</v>
      </c>
      <c r="Y7604" s="4" t="s">
        <v>31</v>
      </c>
      <c r="Z7604" s="4" t="s">
        <v>31</v>
      </c>
      <c r="AA7604" s="4" t="s">
        <v>31</v>
      </c>
      <c r="AB7604" s="4" t="s">
        <v>31</v>
      </c>
      <c r="AC7604" s="4" t="s">
        <v>31</v>
      </c>
      <c r="AD7604" s="4" t="s">
        <v>31</v>
      </c>
      <c r="AE7604" s="4"/>
    </row>
    <row r="7605" spans="1:31" ht="12.75" x14ac:dyDescent="0.25">
      <c r="A7605" s="22">
        <f>IF(nota[[#This Row],[FAKTUR]]="","",ROW())</f>
        <v>7605</v>
      </c>
      <c r="B7605" s="22">
        <f>IF(nota[[#This Row],[NAMA BARANG]]="","",IF(nota[[#This Row],[ID]]="",B7604,nota[[#This Row],[ID]]))</f>
        <v>7605</v>
      </c>
      <c r="C7605" s="22" t="str">
        <f>IF(nota[[#This Row],[ID]]="",C7604,nota[[#This Row],[SUPPLIER]])</f>
        <v>DWI TUNGGAL INDAH JAYA/ SDI</v>
      </c>
      <c r="E7605" s="1" t="s">
        <v>1677</v>
      </c>
      <c r="F7605" s="1" t="s">
        <v>58</v>
      </c>
      <c r="G7605" s="1" t="s">
        <v>5858</v>
      </c>
      <c r="I7605" s="2">
        <v>44881</v>
      </c>
      <c r="K7605" s="1" t="s">
        <v>1682</v>
      </c>
      <c r="L7605" s="3">
        <v>1</v>
      </c>
      <c r="M7605" s="4">
        <v>20</v>
      </c>
      <c r="N7605" s="1" t="s">
        <v>192</v>
      </c>
      <c r="O7605" s="4">
        <v>208497.57</v>
      </c>
      <c r="P7605" s="4"/>
      <c r="Q7605" s="1" t="s">
        <v>3693</v>
      </c>
      <c r="R7605" s="5"/>
      <c r="S7605" s="5"/>
      <c r="T7605" s="4"/>
      <c r="U7605" s="18"/>
      <c r="V7605" s="4">
        <v>4169951.4000000004</v>
      </c>
      <c r="W7605" s="4">
        <v>0</v>
      </c>
      <c r="X7605" s="4">
        <v>0</v>
      </c>
      <c r="Y7605" s="4">
        <v>0</v>
      </c>
      <c r="Z7605" s="4">
        <v>4169951.4000000004</v>
      </c>
      <c r="AA7605" s="4" t="s">
        <v>31</v>
      </c>
      <c r="AB7605" s="4" t="s">
        <v>31</v>
      </c>
      <c r="AC7605" s="4">
        <v>4169951.4000000004</v>
      </c>
      <c r="AD7605" s="4">
        <v>4169951.4000000004</v>
      </c>
      <c r="AE7605" s="4"/>
    </row>
    <row r="7606" spans="1:31" ht="12.75" x14ac:dyDescent="0.25">
      <c r="A7606" s="22" t="str">
        <f>IF(nota[[#This Row],[FAKTUR]]="","",ROW())</f>
        <v/>
      </c>
      <c r="B7606" s="22">
        <f>IF(nota[[#This Row],[NAMA BARANG]]="","",IF(nota[[#This Row],[ID]]="",B7605,nota[[#This Row],[ID]]))</f>
        <v>7605</v>
      </c>
      <c r="C7606" s="22" t="str">
        <f>IF(nota[[#This Row],[ID]]="",C7605,nota[[#This Row],[SUPPLIER]])</f>
        <v>DWI TUNGGAL INDAH JAYA/ SDI</v>
      </c>
      <c r="K7606" s="1" t="s">
        <v>5859</v>
      </c>
      <c r="M7606" s="4">
        <v>12</v>
      </c>
      <c r="N7606" s="1" t="s">
        <v>2004</v>
      </c>
      <c r="O7606" s="4">
        <v>3864.86</v>
      </c>
      <c r="P7606" s="4"/>
      <c r="R7606" s="5"/>
      <c r="S7606" s="5"/>
      <c r="T7606" s="4">
        <v>46378.32</v>
      </c>
      <c r="U7606" s="18" t="s">
        <v>5860</v>
      </c>
      <c r="V7606" s="4">
        <v>46378.32</v>
      </c>
      <c r="W7606" s="4">
        <v>0</v>
      </c>
      <c r="X7606" s="4">
        <v>0</v>
      </c>
      <c r="Y7606" s="4">
        <v>0</v>
      </c>
      <c r="Z7606" s="4">
        <v>46378.32</v>
      </c>
      <c r="AA7606" s="4">
        <v>46378.32</v>
      </c>
      <c r="AB7606" s="4">
        <v>4169951.4000000008</v>
      </c>
      <c r="AC7606" s="4">
        <v>46378.32</v>
      </c>
      <c r="AD7606" s="4">
        <v>46378.32</v>
      </c>
      <c r="AE7606" s="4"/>
    </row>
    <row r="7607" spans="1:31" ht="12.75" x14ac:dyDescent="0.25">
      <c r="A7607" s="22" t="str">
        <f>IF(nota[[#This Row],[FAKTUR]]="","",ROW())</f>
        <v/>
      </c>
      <c r="B7607" s="22" t="str">
        <f>IF(nota[[#This Row],[NAMA BARANG]]="","",IF(nota[[#This Row],[ID]]="",B7606,nota[[#This Row],[ID]]))</f>
        <v/>
      </c>
      <c r="C7607" s="22" t="str">
        <f>IF(nota[[#This Row],[ID]]="",C7606,nota[[#This Row],[SUPPLIER]])</f>
        <v>DWI TUNGGAL INDAH JAYA/ SDI</v>
      </c>
      <c r="M7607" s="4"/>
      <c r="O7607" s="4"/>
      <c r="P7607" s="4"/>
      <c r="R7607" s="5"/>
      <c r="S7607" s="5"/>
      <c r="T7607" s="4"/>
      <c r="U7607" s="18"/>
      <c r="V7607" s="4" t="s">
        <v>31</v>
      </c>
      <c r="W7607" s="4" t="s">
        <v>31</v>
      </c>
      <c r="X7607" s="4" t="s">
        <v>31</v>
      </c>
      <c r="Y7607" s="4" t="s">
        <v>31</v>
      </c>
      <c r="Z7607" s="4" t="s">
        <v>31</v>
      </c>
      <c r="AA7607" s="4" t="s">
        <v>31</v>
      </c>
      <c r="AB7607" s="4" t="s">
        <v>31</v>
      </c>
      <c r="AC7607" s="4" t="s">
        <v>31</v>
      </c>
      <c r="AD7607" s="4" t="s">
        <v>31</v>
      </c>
      <c r="AE7607" s="4"/>
    </row>
    <row r="7608" spans="1:31" ht="12.75" x14ac:dyDescent="0.25">
      <c r="A7608" s="22">
        <f>IF(nota[[#This Row],[FAKTUR]]="","",ROW())</f>
        <v>7608</v>
      </c>
      <c r="B7608" s="22">
        <f>IF(nota[[#This Row],[NAMA BARANG]]="","",IF(nota[[#This Row],[ID]]="",B7607,nota[[#This Row],[ID]]))</f>
        <v>7608</v>
      </c>
      <c r="C7608" s="22" t="str">
        <f>IF(nota[[#This Row],[ID]]="",C7607,nota[[#This Row],[SUPPLIER]])</f>
        <v>TFS</v>
      </c>
      <c r="E7608" s="1" t="s">
        <v>1416</v>
      </c>
      <c r="F7608" s="1" t="s">
        <v>28</v>
      </c>
      <c r="G7608" s="1" t="s">
        <v>5861</v>
      </c>
      <c r="I7608" s="2">
        <v>44880</v>
      </c>
      <c r="K7608" s="1" t="s">
        <v>5862</v>
      </c>
      <c r="L7608" s="3">
        <v>3</v>
      </c>
      <c r="M7608" s="4">
        <v>720</v>
      </c>
      <c r="N7608" s="1" t="s">
        <v>511</v>
      </c>
      <c r="O7608" s="4">
        <v>13000</v>
      </c>
      <c r="P7608" s="4"/>
      <c r="Q7608" s="1" t="s">
        <v>3633</v>
      </c>
      <c r="R7608" s="5"/>
      <c r="S7608" s="5"/>
      <c r="T7608" s="4"/>
      <c r="U7608" s="18"/>
      <c r="V7608" s="4">
        <v>9360000</v>
      </c>
      <c r="W7608" s="4">
        <v>0</v>
      </c>
      <c r="X7608" s="4">
        <v>0</v>
      </c>
      <c r="Y7608" s="4">
        <v>0</v>
      </c>
      <c r="Z7608" s="4">
        <v>9360000</v>
      </c>
      <c r="AA7608" s="4" t="s">
        <v>31</v>
      </c>
      <c r="AB7608" s="4" t="s">
        <v>31</v>
      </c>
      <c r="AC7608" s="4">
        <v>3120000</v>
      </c>
      <c r="AD7608" s="4">
        <v>9360000</v>
      </c>
      <c r="AE7608" s="4"/>
    </row>
    <row r="7609" spans="1:31" ht="12.75" x14ac:dyDescent="0.25">
      <c r="A7609" s="22" t="str">
        <f>IF(nota[[#This Row],[FAKTUR]]="","",ROW())</f>
        <v/>
      </c>
      <c r="B7609" s="22">
        <f>IF(nota[[#This Row],[NAMA BARANG]]="","",IF(nota[[#This Row],[ID]]="",B7608,nota[[#This Row],[ID]]))</f>
        <v>7608</v>
      </c>
      <c r="C7609" s="22" t="str">
        <f>IF(nota[[#This Row],[ID]]="",C7608,nota[[#This Row],[SUPPLIER]])</f>
        <v>TFS</v>
      </c>
      <c r="K7609" s="1" t="s">
        <v>5863</v>
      </c>
      <c r="L7609" s="3">
        <v>4</v>
      </c>
      <c r="M7609" s="4">
        <v>960</v>
      </c>
      <c r="N7609" s="1" t="s">
        <v>511</v>
      </c>
      <c r="O7609" s="4">
        <v>13000</v>
      </c>
      <c r="P7609" s="4"/>
      <c r="Q7609" s="1" t="s">
        <v>3633</v>
      </c>
      <c r="R7609" s="5"/>
      <c r="S7609" s="5"/>
      <c r="T7609" s="4"/>
      <c r="U7609" s="18"/>
      <c r="V7609" s="4">
        <v>12480000</v>
      </c>
      <c r="W7609" s="4">
        <v>0</v>
      </c>
      <c r="X7609" s="4">
        <v>0</v>
      </c>
      <c r="Y7609" s="4">
        <v>0</v>
      </c>
      <c r="Z7609" s="4">
        <v>12480000</v>
      </c>
      <c r="AA7609" s="4" t="s">
        <v>31</v>
      </c>
      <c r="AB7609" s="4" t="s">
        <v>31</v>
      </c>
      <c r="AC7609" s="4">
        <v>3120000</v>
      </c>
      <c r="AD7609" s="4">
        <v>12480000</v>
      </c>
      <c r="AE7609" s="4"/>
    </row>
    <row r="7610" spans="1:31" ht="12.75" x14ac:dyDescent="0.25">
      <c r="A7610" s="22" t="str">
        <f>IF(nota[[#This Row],[FAKTUR]]="","",ROW())</f>
        <v/>
      </c>
      <c r="B7610" s="22">
        <f>IF(nota[[#This Row],[NAMA BARANG]]="","",IF(nota[[#This Row],[ID]]="",B7609,nota[[#This Row],[ID]]))</f>
        <v>7608</v>
      </c>
      <c r="C7610" s="22" t="str">
        <f>IF(nota[[#This Row],[ID]]="",C7609,nota[[#This Row],[SUPPLIER]])</f>
        <v>TFS</v>
      </c>
      <c r="K7610" s="1" t="s">
        <v>5864</v>
      </c>
      <c r="L7610" s="3">
        <v>3</v>
      </c>
      <c r="M7610" s="4">
        <v>720</v>
      </c>
      <c r="N7610" s="1" t="s">
        <v>511</v>
      </c>
      <c r="O7610" s="4">
        <v>13000</v>
      </c>
      <c r="P7610" s="4"/>
      <c r="Q7610" s="1" t="s">
        <v>3633</v>
      </c>
      <c r="R7610" s="5"/>
      <c r="S7610" s="5"/>
      <c r="T7610" s="4"/>
      <c r="U7610" s="18"/>
      <c r="V7610" s="4">
        <v>9360000</v>
      </c>
      <c r="W7610" s="4">
        <v>0</v>
      </c>
      <c r="X7610" s="4">
        <v>0</v>
      </c>
      <c r="Y7610" s="4">
        <v>0</v>
      </c>
      <c r="Z7610" s="4">
        <v>9360000</v>
      </c>
      <c r="AA7610" s="4" t="s">
        <v>31</v>
      </c>
      <c r="AB7610" s="4" t="s">
        <v>31</v>
      </c>
      <c r="AC7610" s="4">
        <v>3120000</v>
      </c>
      <c r="AD7610" s="4">
        <v>9360000</v>
      </c>
      <c r="AE7610" s="4"/>
    </row>
    <row r="7611" spans="1:31" ht="12.75" x14ac:dyDescent="0.25">
      <c r="A7611" s="22" t="str">
        <f>IF(nota[[#This Row],[FAKTUR]]="","",ROW())</f>
        <v/>
      </c>
      <c r="B7611" s="22">
        <f>IF(nota[[#This Row],[NAMA BARANG]]="","",IF(nota[[#This Row],[ID]]="",B7610,nota[[#This Row],[ID]]))</f>
        <v>7608</v>
      </c>
      <c r="C7611" s="22" t="str">
        <f>IF(nota[[#This Row],[ID]]="",C7610,nota[[#This Row],[SUPPLIER]])</f>
        <v>TFS</v>
      </c>
      <c r="K7611" s="1" t="s">
        <v>5865</v>
      </c>
      <c r="L7611" s="3">
        <v>2</v>
      </c>
      <c r="M7611" s="4">
        <v>480</v>
      </c>
      <c r="N7611" s="1" t="s">
        <v>511</v>
      </c>
      <c r="O7611" s="4">
        <v>13000</v>
      </c>
      <c r="P7611" s="4"/>
      <c r="Q7611" s="1" t="s">
        <v>3633</v>
      </c>
      <c r="R7611" s="5"/>
      <c r="S7611" s="5"/>
      <c r="T7611" s="4"/>
      <c r="U7611" s="18"/>
      <c r="V7611" s="4">
        <v>6240000</v>
      </c>
      <c r="W7611" s="4">
        <v>0</v>
      </c>
      <c r="X7611" s="4">
        <v>0</v>
      </c>
      <c r="Y7611" s="4">
        <v>0</v>
      </c>
      <c r="Z7611" s="4">
        <v>6240000</v>
      </c>
      <c r="AA7611" s="4" t="s">
        <v>31</v>
      </c>
      <c r="AB7611" s="4" t="s">
        <v>31</v>
      </c>
      <c r="AC7611" s="4">
        <v>3120000</v>
      </c>
      <c r="AD7611" s="4">
        <v>6240000</v>
      </c>
      <c r="AE7611" s="4"/>
    </row>
    <row r="7612" spans="1:31" ht="12.75" x14ac:dyDescent="0.25">
      <c r="A7612" s="22" t="str">
        <f>IF(nota[[#This Row],[FAKTUR]]="","",ROW())</f>
        <v/>
      </c>
      <c r="B7612" s="22">
        <f>IF(nota[[#This Row],[NAMA BARANG]]="","",IF(nota[[#This Row],[ID]]="",B7611,nota[[#This Row],[ID]]))</f>
        <v>7608</v>
      </c>
      <c r="C7612" s="22" t="str">
        <f>IF(nota[[#This Row],[ID]]="",C7611,nota[[#This Row],[SUPPLIER]])</f>
        <v>TFS</v>
      </c>
      <c r="K7612" s="1" t="s">
        <v>5866</v>
      </c>
      <c r="L7612" s="3">
        <v>3</v>
      </c>
      <c r="M7612" s="4">
        <v>720</v>
      </c>
      <c r="N7612" s="1" t="s">
        <v>511</v>
      </c>
      <c r="O7612" s="4">
        <v>13000</v>
      </c>
      <c r="P7612" s="4"/>
      <c r="Q7612" s="1" t="s">
        <v>3633</v>
      </c>
      <c r="R7612" s="5"/>
      <c r="S7612" s="5"/>
      <c r="T7612" s="4"/>
      <c r="U7612" s="18"/>
      <c r="V7612" s="4">
        <v>9360000</v>
      </c>
      <c r="W7612" s="4">
        <v>0</v>
      </c>
      <c r="X7612" s="4">
        <v>0</v>
      </c>
      <c r="Y7612" s="4">
        <v>0</v>
      </c>
      <c r="Z7612" s="4">
        <v>9360000</v>
      </c>
      <c r="AA7612" s="4" t="s">
        <v>31</v>
      </c>
      <c r="AB7612" s="4" t="s">
        <v>31</v>
      </c>
      <c r="AC7612" s="4">
        <v>3120000</v>
      </c>
      <c r="AD7612" s="4">
        <v>9360000</v>
      </c>
      <c r="AE7612" s="4"/>
    </row>
    <row r="7613" spans="1:31" ht="12.75" x14ac:dyDescent="0.25">
      <c r="A7613" s="22" t="str">
        <f>IF(nota[[#This Row],[FAKTUR]]="","",ROW())</f>
        <v/>
      </c>
      <c r="B7613" s="22">
        <f>IF(nota[[#This Row],[NAMA BARANG]]="","",IF(nota[[#This Row],[ID]]="",B7612,nota[[#This Row],[ID]]))</f>
        <v>7608</v>
      </c>
      <c r="C7613" s="22" t="str">
        <f>IF(nota[[#This Row],[ID]]="",C7612,nota[[#This Row],[SUPPLIER]])</f>
        <v>TFS</v>
      </c>
      <c r="K7613" s="1" t="s">
        <v>5862</v>
      </c>
      <c r="L7613" s="3">
        <v>1</v>
      </c>
      <c r="M7613" s="4">
        <v>240</v>
      </c>
      <c r="N7613" s="1" t="s">
        <v>511</v>
      </c>
      <c r="O7613" s="4"/>
      <c r="P7613" s="4"/>
      <c r="Q7613" s="1" t="s">
        <v>3633</v>
      </c>
      <c r="R7613" s="5"/>
      <c r="S7613" s="5"/>
      <c r="T7613" s="4"/>
      <c r="U7613" s="18"/>
      <c r="V7613" s="4" t="s">
        <v>31</v>
      </c>
      <c r="W7613" s="4" t="s">
        <v>31</v>
      </c>
      <c r="X7613" s="4" t="s">
        <v>31</v>
      </c>
      <c r="Y7613" s="4" t="s">
        <v>31</v>
      </c>
      <c r="Z7613" s="4" t="s">
        <v>31</v>
      </c>
      <c r="AA7613" s="4">
        <v>0</v>
      </c>
      <c r="AB7613" s="4">
        <v>46800000</v>
      </c>
      <c r="AC7613" s="4">
        <v>0</v>
      </c>
      <c r="AD7613" s="4" t="s">
        <v>31</v>
      </c>
      <c r="AE7613" s="4"/>
    </row>
    <row r="7614" spans="1:31" ht="12.75" x14ac:dyDescent="0.25">
      <c r="A7614" s="22" t="str">
        <f>IF(nota[[#This Row],[FAKTUR]]="","",ROW())</f>
        <v/>
      </c>
      <c r="B7614" s="22" t="str">
        <f>IF(nota[[#This Row],[NAMA BARANG]]="","",IF(nota[[#This Row],[ID]]="",B7613,nota[[#This Row],[ID]]))</f>
        <v/>
      </c>
      <c r="C7614" s="22" t="str">
        <f>IF(nota[[#This Row],[ID]]="",C7613,nota[[#This Row],[SUPPLIER]])</f>
        <v>TFS</v>
      </c>
      <c r="M7614" s="4"/>
      <c r="O7614" s="4"/>
      <c r="P7614" s="4"/>
      <c r="R7614" s="5"/>
      <c r="S7614" s="5"/>
      <c r="T7614" s="4"/>
      <c r="U7614" s="18"/>
      <c r="V7614" s="4" t="s">
        <v>31</v>
      </c>
      <c r="W7614" s="4" t="s">
        <v>31</v>
      </c>
      <c r="X7614" s="4" t="s">
        <v>31</v>
      </c>
      <c r="Y7614" s="4" t="s">
        <v>31</v>
      </c>
      <c r="Z7614" s="4" t="s">
        <v>31</v>
      </c>
      <c r="AA7614" s="4" t="s">
        <v>31</v>
      </c>
      <c r="AB7614" s="4" t="s">
        <v>31</v>
      </c>
      <c r="AC7614" s="4" t="s">
        <v>31</v>
      </c>
      <c r="AD7614" s="4" t="s">
        <v>31</v>
      </c>
      <c r="AE7614" s="4"/>
    </row>
    <row r="7615" spans="1:31" ht="12.75" x14ac:dyDescent="0.25">
      <c r="A7615" s="22">
        <f>IF(nota[[#This Row],[FAKTUR]]="","",ROW())</f>
        <v>7615</v>
      </c>
      <c r="B7615" s="22">
        <f>IF(nota[[#This Row],[NAMA BARANG]]="","",IF(nota[[#This Row],[ID]]="",B7614,nota[[#This Row],[ID]]))</f>
        <v>7615</v>
      </c>
      <c r="C7615" s="22" t="str">
        <f>IF(nota[[#This Row],[ID]]="",C7614,nota[[#This Row],[SUPPLIER]])</f>
        <v>DB STATIONERY</v>
      </c>
      <c r="E7615" s="1" t="s">
        <v>234</v>
      </c>
      <c r="F7615" s="1" t="s">
        <v>28</v>
      </c>
      <c r="G7615" s="1" t="s">
        <v>5867</v>
      </c>
      <c r="I7615" s="2">
        <v>44883</v>
      </c>
      <c r="K7615" s="1" t="s">
        <v>343</v>
      </c>
      <c r="L7615" s="3">
        <v>8</v>
      </c>
      <c r="M7615" s="4">
        <v>768</v>
      </c>
      <c r="N7615" s="1" t="s">
        <v>192</v>
      </c>
      <c r="O7615" s="4">
        <v>9500</v>
      </c>
      <c r="P7615" s="4"/>
      <c r="Q7615" s="1" t="s">
        <v>3596</v>
      </c>
      <c r="R7615" s="5"/>
      <c r="S7615" s="5"/>
      <c r="T7615" s="4"/>
      <c r="U7615" s="18"/>
      <c r="V7615" s="4">
        <v>7296000</v>
      </c>
      <c r="W7615" s="4">
        <v>0</v>
      </c>
      <c r="X7615" s="4">
        <v>0</v>
      </c>
      <c r="Y7615" s="4">
        <v>0</v>
      </c>
      <c r="Z7615" s="4">
        <v>7296000</v>
      </c>
      <c r="AA7615" s="4" t="s">
        <v>31</v>
      </c>
      <c r="AB7615" s="4" t="s">
        <v>31</v>
      </c>
      <c r="AC7615" s="4">
        <v>912000</v>
      </c>
      <c r="AD7615" s="4">
        <v>7296000</v>
      </c>
      <c r="AE7615" s="4"/>
    </row>
    <row r="7616" spans="1:31" ht="12.75" x14ac:dyDescent="0.25">
      <c r="A7616" s="22" t="str">
        <f>IF(nota[[#This Row],[FAKTUR]]="","",ROW())</f>
        <v/>
      </c>
      <c r="B7616" s="22">
        <f>IF(nota[[#This Row],[NAMA BARANG]]="","",IF(nota[[#This Row],[ID]]="",B7615,nota[[#This Row],[ID]]))</f>
        <v>7615</v>
      </c>
      <c r="C7616" s="22" t="str">
        <f>IF(nota[[#This Row],[ID]]="",C7615,nota[[#This Row],[SUPPLIER]])</f>
        <v>DB STATIONERY</v>
      </c>
      <c r="K7616" s="1" t="s">
        <v>5868</v>
      </c>
      <c r="L7616" s="3">
        <v>3</v>
      </c>
      <c r="M7616" s="4">
        <v>540</v>
      </c>
      <c r="N7616" s="1" t="s">
        <v>511</v>
      </c>
      <c r="O7616" s="4">
        <v>14500</v>
      </c>
      <c r="P7616" s="4"/>
      <c r="Q7616" s="1" t="s">
        <v>3612</v>
      </c>
      <c r="R7616" s="5">
        <v>2.5000000000000001E-2</v>
      </c>
      <c r="S7616" s="5"/>
      <c r="T7616" s="4"/>
      <c r="U7616" s="18"/>
      <c r="V7616" s="4">
        <v>7830000</v>
      </c>
      <c r="W7616" s="4">
        <v>195750</v>
      </c>
      <c r="X7616" s="4">
        <v>0</v>
      </c>
      <c r="Y7616" s="4">
        <v>195750</v>
      </c>
      <c r="Z7616" s="4">
        <v>7634250</v>
      </c>
      <c r="AA7616" s="4" t="s">
        <v>31</v>
      </c>
      <c r="AB7616" s="4" t="s">
        <v>31</v>
      </c>
      <c r="AC7616" s="4">
        <v>2610000</v>
      </c>
      <c r="AD7616" s="4">
        <v>7830000</v>
      </c>
      <c r="AE7616" s="4"/>
    </row>
    <row r="7617" spans="1:31" ht="12.75" x14ac:dyDescent="0.25">
      <c r="A7617" s="22" t="str">
        <f>IF(nota[[#This Row],[FAKTUR]]="","",ROW())</f>
        <v/>
      </c>
      <c r="B7617" s="22">
        <f>IF(nota[[#This Row],[NAMA BARANG]]="","",IF(nota[[#This Row],[ID]]="",B7616,nota[[#This Row],[ID]]))</f>
        <v>7615</v>
      </c>
      <c r="C7617" s="22" t="str">
        <f>IF(nota[[#This Row],[ID]]="",C7616,nota[[#This Row],[SUPPLIER]])</f>
        <v>DB STATIONERY</v>
      </c>
      <c r="K7617" s="1" t="s">
        <v>5869</v>
      </c>
      <c r="L7617" s="3">
        <v>3</v>
      </c>
      <c r="M7617" s="4">
        <v>540</v>
      </c>
      <c r="N7617" s="1" t="s">
        <v>511</v>
      </c>
      <c r="O7617" s="4">
        <v>11000</v>
      </c>
      <c r="P7617" s="4"/>
      <c r="Q7617" s="1" t="s">
        <v>3612</v>
      </c>
      <c r="R7617" s="5">
        <v>2.5000000000000001E-2</v>
      </c>
      <c r="S7617" s="5"/>
      <c r="T7617" s="4"/>
      <c r="U7617" s="18"/>
      <c r="V7617" s="4">
        <v>5940000</v>
      </c>
      <c r="W7617" s="4">
        <v>148500</v>
      </c>
      <c r="X7617" s="4">
        <v>0</v>
      </c>
      <c r="Y7617" s="4">
        <v>148500</v>
      </c>
      <c r="Z7617" s="4">
        <v>5791500</v>
      </c>
      <c r="AA7617" s="4">
        <v>344250</v>
      </c>
      <c r="AB7617" s="4">
        <v>20721750</v>
      </c>
      <c r="AC7617" s="4">
        <v>1980000</v>
      </c>
      <c r="AD7617" s="4">
        <v>5940000</v>
      </c>
      <c r="AE7617" s="4"/>
    </row>
    <row r="7618" spans="1:31" ht="12.75" x14ac:dyDescent="0.25">
      <c r="A7618" s="22" t="str">
        <f>IF(nota[[#This Row],[FAKTUR]]="","",ROW())</f>
        <v/>
      </c>
      <c r="B7618" s="22" t="str">
        <f>IF(nota[[#This Row],[NAMA BARANG]]="","",IF(nota[[#This Row],[ID]]="",B7617,nota[[#This Row],[ID]]))</f>
        <v/>
      </c>
      <c r="C7618" s="22" t="str">
        <f>IF(nota[[#This Row],[ID]]="",C7617,nota[[#This Row],[SUPPLIER]])</f>
        <v>DB STATIONERY</v>
      </c>
      <c r="M7618" s="4"/>
      <c r="O7618" s="4"/>
      <c r="P7618" s="4"/>
      <c r="R7618" s="5"/>
      <c r="S7618" s="5"/>
      <c r="T7618" s="4"/>
      <c r="U7618" s="18"/>
      <c r="V7618" s="4" t="s">
        <v>31</v>
      </c>
      <c r="W7618" s="4" t="s">
        <v>31</v>
      </c>
      <c r="X7618" s="4" t="s">
        <v>31</v>
      </c>
      <c r="Y7618" s="4" t="s">
        <v>31</v>
      </c>
      <c r="Z7618" s="4" t="s">
        <v>31</v>
      </c>
      <c r="AA7618" s="4" t="s">
        <v>31</v>
      </c>
      <c r="AB7618" s="4" t="s">
        <v>31</v>
      </c>
      <c r="AC7618" s="4" t="s">
        <v>31</v>
      </c>
      <c r="AD7618" s="4" t="s">
        <v>31</v>
      </c>
      <c r="AE7618" s="4"/>
    </row>
    <row r="7619" spans="1:31" ht="12.75" x14ac:dyDescent="0.25">
      <c r="A7619" s="22">
        <f>IF(nota[[#This Row],[FAKTUR]]="","",ROW())</f>
        <v>7619</v>
      </c>
      <c r="B7619" s="22">
        <f>IF(nota[[#This Row],[NAMA BARANG]]="","",IF(nota[[#This Row],[ID]]="",B7618,nota[[#This Row],[ID]]))</f>
        <v>7619</v>
      </c>
      <c r="C7619" s="22" t="str">
        <f>IF(nota[[#This Row],[ID]]="",C7618,nota[[#This Row],[SUPPLIER]])</f>
        <v>BINTANG JAYA</v>
      </c>
      <c r="E7619" s="1" t="s">
        <v>3644</v>
      </c>
      <c r="F7619" s="1" t="s">
        <v>28</v>
      </c>
      <c r="G7619" s="1" t="s">
        <v>5870</v>
      </c>
      <c r="I7619" s="2">
        <v>44881</v>
      </c>
      <c r="K7619" s="1" t="s">
        <v>4953</v>
      </c>
      <c r="L7619" s="3">
        <v>20</v>
      </c>
      <c r="M7619" s="4">
        <v>2880</v>
      </c>
      <c r="N7619" s="1" t="s">
        <v>511</v>
      </c>
      <c r="O7619" s="4">
        <v>4750</v>
      </c>
      <c r="P7619" s="4">
        <v>684000</v>
      </c>
      <c r="Q7619" s="1" t="s">
        <v>715</v>
      </c>
      <c r="R7619" s="5">
        <v>0.03</v>
      </c>
      <c r="S7619" s="5"/>
      <c r="T7619" s="4"/>
      <c r="U7619" s="18"/>
      <c r="V7619" s="4">
        <v>13680000</v>
      </c>
      <c r="W7619" s="4">
        <v>410400</v>
      </c>
      <c r="X7619" s="4">
        <v>0</v>
      </c>
      <c r="Y7619" s="4">
        <v>410400</v>
      </c>
      <c r="Z7619" s="4">
        <v>13269600</v>
      </c>
      <c r="AA7619" s="4" t="s">
        <v>31</v>
      </c>
      <c r="AB7619" s="4" t="s">
        <v>31</v>
      </c>
      <c r="AC7619" s="4">
        <v>684000</v>
      </c>
      <c r="AD7619" s="4">
        <v>13680000</v>
      </c>
      <c r="AE7619" s="4"/>
    </row>
    <row r="7620" spans="1:31" ht="12.75" x14ac:dyDescent="0.25">
      <c r="A7620" s="22" t="str">
        <f>IF(nota[[#This Row],[FAKTUR]]="","",ROW())</f>
        <v/>
      </c>
      <c r="B7620" s="22">
        <f>IF(nota[[#This Row],[NAMA BARANG]]="","",IF(nota[[#This Row],[ID]]="",B7619,nota[[#This Row],[ID]]))</f>
        <v>7619</v>
      </c>
      <c r="C7620" s="22" t="str">
        <f>IF(nota[[#This Row],[ID]]="",C7619,nota[[#This Row],[SUPPLIER]])</f>
        <v>BINTANG JAYA</v>
      </c>
      <c r="K7620" s="1" t="s">
        <v>4953</v>
      </c>
      <c r="L7620" s="3">
        <v>3</v>
      </c>
      <c r="M7620" s="4">
        <v>432</v>
      </c>
      <c r="N7620" s="1" t="s">
        <v>511</v>
      </c>
      <c r="O7620" s="4">
        <v>4750</v>
      </c>
      <c r="P7620" s="4">
        <v>684000</v>
      </c>
      <c r="Q7620" s="1" t="s">
        <v>715</v>
      </c>
      <c r="R7620" s="5"/>
      <c r="S7620" s="5"/>
      <c r="T7620" s="4">
        <v>2052000</v>
      </c>
      <c r="U7620" s="18"/>
      <c r="V7620" s="4">
        <v>2052000</v>
      </c>
      <c r="W7620" s="4">
        <v>0</v>
      </c>
      <c r="X7620" s="4">
        <v>0</v>
      </c>
      <c r="Y7620" s="4">
        <v>0</v>
      </c>
      <c r="Z7620" s="4">
        <v>2052000</v>
      </c>
      <c r="AA7620" s="4">
        <v>2462400</v>
      </c>
      <c r="AB7620" s="4">
        <v>13269600</v>
      </c>
      <c r="AC7620" s="4">
        <v>684000</v>
      </c>
      <c r="AD7620" s="4">
        <v>2052000</v>
      </c>
      <c r="AE7620" s="4"/>
    </row>
    <row r="7621" spans="1:31" ht="12.75" x14ac:dyDescent="0.25">
      <c r="A7621" s="22" t="str">
        <f>IF(nota[[#This Row],[FAKTUR]]="","",ROW())</f>
        <v/>
      </c>
      <c r="B7621" s="22" t="str">
        <f>IF(nota[[#This Row],[NAMA BARANG]]="","",IF(nota[[#This Row],[ID]]="",B7620,nota[[#This Row],[ID]]))</f>
        <v/>
      </c>
      <c r="C7621" s="22" t="str">
        <f>IF(nota[[#This Row],[ID]]="",C7620,nota[[#This Row],[SUPPLIER]])</f>
        <v>BINTANG JAYA</v>
      </c>
      <c r="M7621" s="4"/>
      <c r="O7621" s="4"/>
      <c r="P7621" s="4"/>
      <c r="R7621" s="5"/>
      <c r="S7621" s="5"/>
      <c r="T7621" s="4"/>
      <c r="U7621" s="18"/>
      <c r="V7621" s="4" t="s">
        <v>31</v>
      </c>
      <c r="W7621" s="4" t="s">
        <v>31</v>
      </c>
      <c r="X7621" s="4" t="s">
        <v>31</v>
      </c>
      <c r="Y7621" s="4" t="s">
        <v>31</v>
      </c>
      <c r="Z7621" s="4" t="s">
        <v>31</v>
      </c>
      <c r="AA7621" s="4" t="s">
        <v>31</v>
      </c>
      <c r="AB7621" s="4" t="s">
        <v>31</v>
      </c>
      <c r="AC7621" s="4" t="s">
        <v>31</v>
      </c>
      <c r="AD7621" s="4" t="s">
        <v>31</v>
      </c>
      <c r="AE7621" s="4"/>
    </row>
    <row r="7622" spans="1:31" ht="12.75" x14ac:dyDescent="0.25">
      <c r="A7622" s="22">
        <f>IF(nota[[#This Row],[FAKTUR]]="","",ROW())</f>
        <v>7622</v>
      </c>
      <c r="B7622" s="22">
        <f>IF(nota[[#This Row],[NAMA BARANG]]="","",IF(nota[[#This Row],[ID]]="",B7621,nota[[#This Row],[ID]]))</f>
        <v>7622</v>
      </c>
      <c r="C7622" s="22" t="str">
        <f>IF(nota[[#This Row],[ID]]="",C7621,nota[[#This Row],[SUPPLIER]])</f>
        <v>BINTANG JAYA</v>
      </c>
      <c r="E7622" s="1" t="s">
        <v>3644</v>
      </c>
      <c r="F7622" s="1" t="s">
        <v>28</v>
      </c>
      <c r="G7622" s="1" t="s">
        <v>5871</v>
      </c>
      <c r="I7622" s="2">
        <v>44882</v>
      </c>
      <c r="K7622" s="1" t="s">
        <v>4953</v>
      </c>
      <c r="L7622" s="3">
        <v>20</v>
      </c>
      <c r="M7622" s="4">
        <v>2880</v>
      </c>
      <c r="N7622" s="1" t="s">
        <v>511</v>
      </c>
      <c r="O7622" s="4">
        <v>4750</v>
      </c>
      <c r="P7622" s="4">
        <v>684000</v>
      </c>
      <c r="Q7622" s="1" t="s">
        <v>715</v>
      </c>
      <c r="R7622" s="5">
        <v>0.03</v>
      </c>
      <c r="S7622" s="5"/>
      <c r="T7622" s="4"/>
      <c r="U7622" s="18"/>
      <c r="V7622" s="4">
        <v>13680000</v>
      </c>
      <c r="W7622" s="4">
        <v>410400</v>
      </c>
      <c r="X7622" s="4">
        <v>0</v>
      </c>
      <c r="Y7622" s="4">
        <v>410400</v>
      </c>
      <c r="Z7622" s="4">
        <v>13269600</v>
      </c>
      <c r="AA7622" s="4" t="s">
        <v>31</v>
      </c>
      <c r="AB7622" s="4" t="s">
        <v>31</v>
      </c>
      <c r="AC7622" s="4">
        <v>684000</v>
      </c>
      <c r="AD7622" s="4">
        <v>13680000</v>
      </c>
      <c r="AE7622" s="4"/>
    </row>
    <row r="7623" spans="1:31" ht="12.75" x14ac:dyDescent="0.25">
      <c r="A7623" s="22" t="str">
        <f>IF(nota[[#This Row],[FAKTUR]]="","",ROW())</f>
        <v/>
      </c>
      <c r="B7623" s="22">
        <f>IF(nota[[#This Row],[NAMA BARANG]]="","",IF(nota[[#This Row],[ID]]="",B7622,nota[[#This Row],[ID]]))</f>
        <v>7622</v>
      </c>
      <c r="C7623" s="22" t="str">
        <f>IF(nota[[#This Row],[ID]]="",C7622,nota[[#This Row],[SUPPLIER]])</f>
        <v>BINTANG JAYA</v>
      </c>
      <c r="K7623" s="1" t="s">
        <v>4953</v>
      </c>
      <c r="L7623" s="3">
        <v>3</v>
      </c>
      <c r="M7623" s="4">
        <v>432</v>
      </c>
      <c r="N7623" s="1" t="s">
        <v>511</v>
      </c>
      <c r="O7623" s="4">
        <v>4750</v>
      </c>
      <c r="P7623" s="4">
        <v>684000</v>
      </c>
      <c r="Q7623" s="1" t="s">
        <v>715</v>
      </c>
      <c r="R7623" s="5"/>
      <c r="S7623" s="5"/>
      <c r="T7623" s="4">
        <v>2052000</v>
      </c>
      <c r="U7623" s="18"/>
      <c r="V7623" s="4">
        <v>2052000</v>
      </c>
      <c r="W7623" s="4">
        <v>0</v>
      </c>
      <c r="X7623" s="4">
        <v>0</v>
      </c>
      <c r="Y7623" s="4">
        <v>0</v>
      </c>
      <c r="Z7623" s="4">
        <v>2052000</v>
      </c>
      <c r="AA7623" s="4">
        <v>2462400</v>
      </c>
      <c r="AB7623" s="4">
        <v>13269600</v>
      </c>
      <c r="AC7623" s="4">
        <v>684000</v>
      </c>
      <c r="AD7623" s="4">
        <v>2052000</v>
      </c>
      <c r="AE7623" s="4"/>
    </row>
    <row r="7624" spans="1:31" ht="12.75" x14ac:dyDescent="0.25">
      <c r="A7624" s="22" t="str">
        <f>IF(nota[[#This Row],[FAKTUR]]="","",ROW())</f>
        <v/>
      </c>
      <c r="B7624" s="22" t="str">
        <f>IF(nota[[#This Row],[NAMA BARANG]]="","",IF(nota[[#This Row],[ID]]="",B7623,nota[[#This Row],[ID]]))</f>
        <v/>
      </c>
      <c r="C7624" s="22" t="str">
        <f>IF(nota[[#This Row],[ID]]="",C7623,nota[[#This Row],[SUPPLIER]])</f>
        <v>BINTANG JAYA</v>
      </c>
      <c r="M7624" s="4"/>
      <c r="O7624" s="4"/>
      <c r="P7624" s="4"/>
      <c r="R7624" s="5"/>
      <c r="S7624" s="5"/>
      <c r="T7624" s="4"/>
      <c r="U7624" s="18"/>
      <c r="V7624" s="4" t="s">
        <v>31</v>
      </c>
      <c r="W7624" s="4" t="s">
        <v>31</v>
      </c>
      <c r="X7624" s="4" t="s">
        <v>31</v>
      </c>
      <c r="Y7624" s="4" t="s">
        <v>31</v>
      </c>
      <c r="Z7624" s="4" t="s">
        <v>31</v>
      </c>
      <c r="AA7624" s="4" t="s">
        <v>31</v>
      </c>
      <c r="AB7624" s="4" t="s">
        <v>31</v>
      </c>
      <c r="AC7624" s="4" t="s">
        <v>31</v>
      </c>
      <c r="AD7624" s="4" t="s">
        <v>31</v>
      </c>
      <c r="AE7624" s="4"/>
    </row>
    <row r="7625" spans="1:31" ht="12.75" x14ac:dyDescent="0.25">
      <c r="A7625" s="22">
        <f>IF(nota[[#This Row],[FAKTUR]]="","",ROW())</f>
        <v>7625</v>
      </c>
      <c r="B7625" s="22">
        <f>IF(nota[[#This Row],[NAMA BARANG]]="","",IF(nota[[#This Row],[ID]]="",B7624,nota[[#This Row],[ID]]))</f>
        <v>7625</v>
      </c>
      <c r="C7625" s="22" t="str">
        <f>IF(nota[[#This Row],[ID]]="",C7624,nota[[#This Row],[SUPPLIER]])</f>
        <v>JAYA MAKMUR</v>
      </c>
      <c r="E7625" s="1" t="s">
        <v>2086</v>
      </c>
      <c r="F7625" s="1" t="s">
        <v>28</v>
      </c>
      <c r="G7625" s="1" t="s">
        <v>5872</v>
      </c>
      <c r="I7625" s="2">
        <v>44883</v>
      </c>
      <c r="K7625" s="1" t="s">
        <v>2487</v>
      </c>
      <c r="M7625" s="4">
        <v>60</v>
      </c>
      <c r="N7625" s="1" t="s">
        <v>511</v>
      </c>
      <c r="O7625" s="4">
        <v>13000</v>
      </c>
      <c r="P7625" s="4"/>
      <c r="Q7625" s="1" t="s">
        <v>2301</v>
      </c>
      <c r="R7625" s="5"/>
      <c r="S7625" s="5"/>
      <c r="T7625" s="4"/>
      <c r="U7625" s="18"/>
      <c r="V7625" s="4">
        <v>780000</v>
      </c>
      <c r="W7625" s="4">
        <v>0</v>
      </c>
      <c r="X7625" s="4">
        <v>0</v>
      </c>
      <c r="Y7625" s="4">
        <v>0</v>
      </c>
      <c r="Z7625" s="4">
        <v>780000</v>
      </c>
      <c r="AA7625" s="4" t="s">
        <v>31</v>
      </c>
      <c r="AB7625" s="4" t="s">
        <v>31</v>
      </c>
      <c r="AC7625" s="4">
        <v>780000</v>
      </c>
      <c r="AD7625" s="4">
        <v>780000</v>
      </c>
      <c r="AE7625" s="4"/>
    </row>
    <row r="7626" spans="1:31" ht="12.75" x14ac:dyDescent="0.25">
      <c r="A7626" s="22" t="str">
        <f>IF(nota[[#This Row],[FAKTUR]]="","",ROW())</f>
        <v/>
      </c>
      <c r="B7626" s="22">
        <f>IF(nota[[#This Row],[NAMA BARANG]]="","",IF(nota[[#This Row],[ID]]="",B7625,nota[[#This Row],[ID]]))</f>
        <v>7625</v>
      </c>
      <c r="C7626" s="22" t="str">
        <f>IF(nota[[#This Row],[ID]]="",C7625,nota[[#This Row],[SUPPLIER]])</f>
        <v>JAYA MAKMUR</v>
      </c>
      <c r="K7626" s="1" t="s">
        <v>2490</v>
      </c>
      <c r="M7626" s="4">
        <v>60</v>
      </c>
      <c r="N7626" s="1" t="s">
        <v>511</v>
      </c>
      <c r="O7626" s="4">
        <v>13000</v>
      </c>
      <c r="P7626" s="4"/>
      <c r="Q7626" s="1" t="s">
        <v>2301</v>
      </c>
      <c r="R7626" s="5"/>
      <c r="S7626" s="5"/>
      <c r="T7626" s="4"/>
      <c r="U7626" s="18"/>
      <c r="V7626" s="4">
        <v>780000</v>
      </c>
      <c r="W7626" s="4">
        <v>0</v>
      </c>
      <c r="X7626" s="4">
        <v>0</v>
      </c>
      <c r="Y7626" s="4">
        <v>0</v>
      </c>
      <c r="Z7626" s="4">
        <v>780000</v>
      </c>
      <c r="AA7626" s="4" t="s">
        <v>31</v>
      </c>
      <c r="AB7626" s="4" t="s">
        <v>31</v>
      </c>
      <c r="AC7626" s="4">
        <v>780000</v>
      </c>
      <c r="AD7626" s="4">
        <v>780000</v>
      </c>
      <c r="AE7626" s="4"/>
    </row>
    <row r="7627" spans="1:31" ht="12.75" x14ac:dyDescent="0.25">
      <c r="A7627" s="22" t="str">
        <f>IF(nota[[#This Row],[FAKTUR]]="","",ROW())</f>
        <v/>
      </c>
      <c r="B7627" s="22">
        <f>IF(nota[[#This Row],[NAMA BARANG]]="","",IF(nota[[#This Row],[ID]]="",B7626,nota[[#This Row],[ID]]))</f>
        <v>7625</v>
      </c>
      <c r="C7627" s="22" t="str">
        <f>IF(nota[[#This Row],[ID]]="",C7626,nota[[#This Row],[SUPPLIER]])</f>
        <v>JAYA MAKMUR</v>
      </c>
      <c r="K7627" s="1" t="s">
        <v>2492</v>
      </c>
      <c r="M7627" s="4">
        <v>60</v>
      </c>
      <c r="N7627" s="1" t="s">
        <v>511</v>
      </c>
      <c r="O7627" s="4">
        <v>13000</v>
      </c>
      <c r="P7627" s="4"/>
      <c r="Q7627" s="1" t="s">
        <v>2301</v>
      </c>
      <c r="R7627" s="5"/>
      <c r="S7627" s="5"/>
      <c r="T7627" s="4"/>
      <c r="U7627" s="18"/>
      <c r="V7627" s="4">
        <v>780000</v>
      </c>
      <c r="W7627" s="4">
        <v>0</v>
      </c>
      <c r="X7627" s="4">
        <v>0</v>
      </c>
      <c r="Y7627" s="4">
        <v>0</v>
      </c>
      <c r="Z7627" s="4">
        <v>780000</v>
      </c>
      <c r="AA7627" s="4" t="s">
        <v>31</v>
      </c>
      <c r="AB7627" s="4" t="s">
        <v>31</v>
      </c>
      <c r="AC7627" s="4">
        <v>780000</v>
      </c>
      <c r="AD7627" s="4">
        <v>780000</v>
      </c>
      <c r="AE7627" s="4"/>
    </row>
    <row r="7628" spans="1:31" ht="12.75" x14ac:dyDescent="0.25">
      <c r="A7628" s="22" t="str">
        <f>IF(nota[[#This Row],[FAKTUR]]="","",ROW())</f>
        <v/>
      </c>
      <c r="B7628" s="22">
        <f>IF(nota[[#This Row],[NAMA BARANG]]="","",IF(nota[[#This Row],[ID]]="",B7627,nota[[#This Row],[ID]]))</f>
        <v>7625</v>
      </c>
      <c r="C7628" s="22" t="str">
        <f>IF(nota[[#This Row],[ID]]="",C7627,nota[[#This Row],[SUPPLIER]])</f>
        <v>JAYA MAKMUR</v>
      </c>
      <c r="K7628" s="1" t="s">
        <v>2577</v>
      </c>
      <c r="M7628" s="4">
        <v>60</v>
      </c>
      <c r="N7628" s="1" t="s">
        <v>511</v>
      </c>
      <c r="O7628" s="4">
        <v>13000</v>
      </c>
      <c r="P7628" s="4"/>
      <c r="Q7628" s="1" t="s">
        <v>2301</v>
      </c>
      <c r="R7628" s="5"/>
      <c r="S7628" s="5"/>
      <c r="T7628" s="4"/>
      <c r="U7628" s="18"/>
      <c r="V7628" s="4">
        <v>780000</v>
      </c>
      <c r="W7628" s="4">
        <v>0</v>
      </c>
      <c r="X7628" s="4">
        <v>0</v>
      </c>
      <c r="Y7628" s="4">
        <v>0</v>
      </c>
      <c r="Z7628" s="4">
        <v>780000</v>
      </c>
      <c r="AA7628" s="4" t="s">
        <v>31</v>
      </c>
      <c r="AB7628" s="4" t="s">
        <v>31</v>
      </c>
      <c r="AC7628" s="4">
        <v>780000</v>
      </c>
      <c r="AD7628" s="4">
        <v>780000</v>
      </c>
      <c r="AE7628" s="4"/>
    </row>
    <row r="7629" spans="1:31" ht="12.75" x14ac:dyDescent="0.25">
      <c r="A7629" s="22" t="str">
        <f>IF(nota[[#This Row],[FAKTUR]]="","",ROW())</f>
        <v/>
      </c>
      <c r="B7629" s="22">
        <f>IF(nota[[#This Row],[NAMA BARANG]]="","",IF(nota[[#This Row],[ID]]="",B7628,nota[[#This Row],[ID]]))</f>
        <v>7625</v>
      </c>
      <c r="C7629" s="22" t="str">
        <f>IF(nota[[#This Row],[ID]]="",C7628,nota[[#This Row],[SUPPLIER]])</f>
        <v>JAYA MAKMUR</v>
      </c>
      <c r="K7629" s="1" t="s">
        <v>2089</v>
      </c>
      <c r="M7629" s="4">
        <v>90</v>
      </c>
      <c r="N7629" s="1" t="s">
        <v>511</v>
      </c>
      <c r="O7629" s="4">
        <v>13000</v>
      </c>
      <c r="P7629" s="4"/>
      <c r="Q7629" s="1" t="s">
        <v>5873</v>
      </c>
      <c r="R7629" s="5"/>
      <c r="S7629" s="5"/>
      <c r="T7629" s="4"/>
      <c r="U7629" s="18"/>
      <c r="V7629" s="4">
        <v>1170000</v>
      </c>
      <c r="W7629" s="4">
        <v>0</v>
      </c>
      <c r="X7629" s="4">
        <v>0</v>
      </c>
      <c r="Y7629" s="4">
        <v>0</v>
      </c>
      <c r="Z7629" s="4">
        <v>1170000</v>
      </c>
      <c r="AA7629" s="4" t="s">
        <v>31</v>
      </c>
      <c r="AB7629" s="4" t="s">
        <v>31</v>
      </c>
      <c r="AC7629" s="4">
        <v>1170000</v>
      </c>
      <c r="AD7629" s="4">
        <v>1170000</v>
      </c>
      <c r="AE7629" s="4"/>
    </row>
    <row r="7630" spans="1:31" ht="12.75" x14ac:dyDescent="0.25">
      <c r="A7630" s="22" t="str">
        <f>IF(nota[[#This Row],[FAKTUR]]="","",ROW())</f>
        <v/>
      </c>
      <c r="B7630" s="22">
        <f>IF(nota[[#This Row],[NAMA BARANG]]="","",IF(nota[[#This Row],[ID]]="",B7629,nota[[#This Row],[ID]]))</f>
        <v>7625</v>
      </c>
      <c r="C7630" s="22" t="str">
        <f>IF(nota[[#This Row],[ID]]="",C7629,nota[[#This Row],[SUPPLIER]])</f>
        <v>JAYA MAKMUR</v>
      </c>
      <c r="K7630" s="1" t="s">
        <v>2091</v>
      </c>
      <c r="M7630" s="4">
        <v>90</v>
      </c>
      <c r="N7630" s="1" t="s">
        <v>511</v>
      </c>
      <c r="O7630" s="4">
        <v>13000</v>
      </c>
      <c r="P7630" s="4"/>
      <c r="Q7630" s="1" t="s">
        <v>5873</v>
      </c>
      <c r="R7630" s="5"/>
      <c r="S7630" s="5"/>
      <c r="T7630" s="4"/>
      <c r="U7630" s="18"/>
      <c r="V7630" s="4">
        <v>1170000</v>
      </c>
      <c r="W7630" s="4">
        <v>0</v>
      </c>
      <c r="X7630" s="4">
        <v>0</v>
      </c>
      <c r="Y7630" s="4">
        <v>0</v>
      </c>
      <c r="Z7630" s="4">
        <v>1170000</v>
      </c>
      <c r="AA7630" s="4" t="s">
        <v>31</v>
      </c>
      <c r="AB7630" s="4" t="s">
        <v>31</v>
      </c>
      <c r="AC7630" s="4">
        <v>1170000</v>
      </c>
      <c r="AD7630" s="4">
        <v>1170000</v>
      </c>
      <c r="AE7630" s="4"/>
    </row>
    <row r="7631" spans="1:31" ht="12.75" x14ac:dyDescent="0.25">
      <c r="A7631" s="22" t="str">
        <f>IF(nota[[#This Row],[FAKTUR]]="","",ROW())</f>
        <v/>
      </c>
      <c r="B7631" s="22">
        <f>IF(nota[[#This Row],[NAMA BARANG]]="","",IF(nota[[#This Row],[ID]]="",B7630,nota[[#This Row],[ID]]))</f>
        <v>7625</v>
      </c>
      <c r="C7631" s="22" t="str">
        <f>IF(nota[[#This Row],[ID]]="",C7630,nota[[#This Row],[SUPPLIER]])</f>
        <v>JAYA MAKMUR</v>
      </c>
      <c r="K7631" s="1" t="s">
        <v>2459</v>
      </c>
      <c r="M7631" s="4">
        <v>90</v>
      </c>
      <c r="N7631" s="1" t="s">
        <v>511</v>
      </c>
      <c r="O7631" s="4">
        <v>13000</v>
      </c>
      <c r="P7631" s="4"/>
      <c r="Q7631" s="1" t="s">
        <v>5873</v>
      </c>
      <c r="R7631" s="5"/>
      <c r="S7631" s="5"/>
      <c r="T7631" s="4"/>
      <c r="U7631" s="18"/>
      <c r="V7631" s="4">
        <v>1170000</v>
      </c>
      <c r="W7631" s="4">
        <v>0</v>
      </c>
      <c r="X7631" s="4">
        <v>0</v>
      </c>
      <c r="Y7631" s="4">
        <v>0</v>
      </c>
      <c r="Z7631" s="4">
        <v>1170000</v>
      </c>
      <c r="AA7631" s="4" t="s">
        <v>31</v>
      </c>
      <c r="AB7631" s="4" t="s">
        <v>31</v>
      </c>
      <c r="AC7631" s="4">
        <v>1170000</v>
      </c>
      <c r="AD7631" s="4">
        <v>1170000</v>
      </c>
      <c r="AE7631" s="4"/>
    </row>
    <row r="7632" spans="1:31" ht="12.75" x14ac:dyDescent="0.25">
      <c r="A7632" s="22" t="str">
        <f>IF(nota[[#This Row],[FAKTUR]]="","",ROW())</f>
        <v/>
      </c>
      <c r="B7632" s="22">
        <f>IF(nota[[#This Row],[NAMA BARANG]]="","",IF(nota[[#This Row],[ID]]="",B7631,nota[[#This Row],[ID]]))</f>
        <v>7625</v>
      </c>
      <c r="C7632" s="22" t="str">
        <f>IF(nota[[#This Row],[ID]]="",C7631,nota[[#This Row],[SUPPLIER]])</f>
        <v>JAYA MAKMUR</v>
      </c>
      <c r="K7632" s="1" t="s">
        <v>5874</v>
      </c>
      <c r="M7632" s="4">
        <v>90</v>
      </c>
      <c r="N7632" s="1" t="s">
        <v>511</v>
      </c>
      <c r="O7632" s="4">
        <v>13000</v>
      </c>
      <c r="P7632" s="4"/>
      <c r="Q7632" s="1" t="s">
        <v>5873</v>
      </c>
      <c r="R7632" s="5"/>
      <c r="S7632" s="5"/>
      <c r="T7632" s="4"/>
      <c r="U7632" s="18"/>
      <c r="V7632" s="4">
        <v>1170000</v>
      </c>
      <c r="W7632" s="4">
        <v>0</v>
      </c>
      <c r="X7632" s="4">
        <v>0</v>
      </c>
      <c r="Y7632" s="4">
        <v>0</v>
      </c>
      <c r="Z7632" s="4">
        <v>1170000</v>
      </c>
      <c r="AA7632" s="4" t="s">
        <v>31</v>
      </c>
      <c r="AB7632" s="4" t="s">
        <v>31</v>
      </c>
      <c r="AC7632" s="4">
        <v>1170000</v>
      </c>
      <c r="AD7632" s="4">
        <v>1170000</v>
      </c>
      <c r="AE7632" s="4"/>
    </row>
    <row r="7633" spans="1:31" ht="12.75" x14ac:dyDescent="0.25">
      <c r="A7633" s="22" t="str">
        <f>IF(nota[[#This Row],[FAKTUR]]="","",ROW())</f>
        <v/>
      </c>
      <c r="B7633" s="22">
        <f>IF(nota[[#This Row],[NAMA BARANG]]="","",IF(nota[[#This Row],[ID]]="",B7632,nota[[#This Row],[ID]]))</f>
        <v>7625</v>
      </c>
      <c r="C7633" s="22" t="str">
        <f>IF(nota[[#This Row],[ID]]="",C7632,nota[[#This Row],[SUPPLIER]])</f>
        <v>JAYA MAKMUR</v>
      </c>
      <c r="K7633" s="1" t="s">
        <v>2487</v>
      </c>
      <c r="M7633" s="4">
        <v>6</v>
      </c>
      <c r="N7633" s="1" t="s">
        <v>511</v>
      </c>
      <c r="O7633" s="4"/>
      <c r="P7633" s="4"/>
      <c r="Q7633" s="1" t="s">
        <v>2301</v>
      </c>
      <c r="R7633" s="5"/>
      <c r="S7633" s="5"/>
      <c r="T7633" s="4"/>
      <c r="U7633" s="18"/>
      <c r="V7633" s="4" t="s">
        <v>31</v>
      </c>
      <c r="W7633" s="4" t="s">
        <v>31</v>
      </c>
      <c r="X7633" s="4" t="s">
        <v>31</v>
      </c>
      <c r="Y7633" s="4" t="s">
        <v>31</v>
      </c>
      <c r="Z7633" s="4" t="s">
        <v>31</v>
      </c>
      <c r="AA7633" s="4" t="s">
        <v>31</v>
      </c>
      <c r="AB7633" s="4" t="s">
        <v>31</v>
      </c>
      <c r="AC7633" s="4">
        <v>0</v>
      </c>
      <c r="AD7633" s="4" t="s">
        <v>31</v>
      </c>
      <c r="AE7633" s="4"/>
    </row>
    <row r="7634" spans="1:31" ht="12.75" x14ac:dyDescent="0.25">
      <c r="A7634" s="22" t="str">
        <f>IF(nota[[#This Row],[FAKTUR]]="","",ROW())</f>
        <v/>
      </c>
      <c r="B7634" s="22">
        <f>IF(nota[[#This Row],[NAMA BARANG]]="","",IF(nota[[#This Row],[ID]]="",B7633,nota[[#This Row],[ID]]))</f>
        <v>7625</v>
      </c>
      <c r="C7634" s="22" t="str">
        <f>IF(nota[[#This Row],[ID]]="",C7633,nota[[#This Row],[SUPPLIER]])</f>
        <v>JAYA MAKMUR</v>
      </c>
      <c r="K7634" s="1" t="s">
        <v>2490</v>
      </c>
      <c r="M7634" s="4">
        <v>6</v>
      </c>
      <c r="N7634" s="1" t="s">
        <v>511</v>
      </c>
      <c r="O7634" s="4"/>
      <c r="P7634" s="4"/>
      <c r="Q7634" s="1" t="s">
        <v>2301</v>
      </c>
      <c r="R7634" s="5"/>
      <c r="S7634" s="5"/>
      <c r="T7634" s="4"/>
      <c r="U7634" s="18"/>
      <c r="V7634" s="4" t="s">
        <v>31</v>
      </c>
      <c r="W7634" s="4" t="s">
        <v>31</v>
      </c>
      <c r="X7634" s="4" t="s">
        <v>31</v>
      </c>
      <c r="Y7634" s="4" t="s">
        <v>31</v>
      </c>
      <c r="Z7634" s="4" t="s">
        <v>31</v>
      </c>
      <c r="AA7634" s="4" t="s">
        <v>31</v>
      </c>
      <c r="AB7634" s="4" t="s">
        <v>31</v>
      </c>
      <c r="AC7634" s="4">
        <v>0</v>
      </c>
      <c r="AD7634" s="4" t="s">
        <v>31</v>
      </c>
      <c r="AE7634" s="4"/>
    </row>
    <row r="7635" spans="1:31" ht="12.75" x14ac:dyDescent="0.25">
      <c r="A7635" s="22" t="str">
        <f>IF(nota[[#This Row],[FAKTUR]]="","",ROW())</f>
        <v/>
      </c>
      <c r="B7635" s="22">
        <f>IF(nota[[#This Row],[NAMA BARANG]]="","",IF(nota[[#This Row],[ID]]="",B7634,nota[[#This Row],[ID]]))</f>
        <v>7625</v>
      </c>
      <c r="C7635" s="22" t="str">
        <f>IF(nota[[#This Row],[ID]]="",C7634,nota[[#This Row],[SUPPLIER]])</f>
        <v>JAYA MAKMUR</v>
      </c>
      <c r="K7635" s="1" t="s">
        <v>2492</v>
      </c>
      <c r="M7635" s="4">
        <v>6</v>
      </c>
      <c r="N7635" s="1" t="s">
        <v>511</v>
      </c>
      <c r="O7635" s="4"/>
      <c r="P7635" s="4"/>
      <c r="Q7635" s="1" t="s">
        <v>2301</v>
      </c>
      <c r="R7635" s="5"/>
      <c r="S7635" s="5"/>
      <c r="T7635" s="4"/>
      <c r="U7635" s="18"/>
      <c r="V7635" s="4" t="s">
        <v>31</v>
      </c>
      <c r="W7635" s="4" t="s">
        <v>31</v>
      </c>
      <c r="X7635" s="4" t="s">
        <v>31</v>
      </c>
      <c r="Y7635" s="4" t="s">
        <v>31</v>
      </c>
      <c r="Z7635" s="4" t="s">
        <v>31</v>
      </c>
      <c r="AA7635" s="4" t="s">
        <v>31</v>
      </c>
      <c r="AB7635" s="4" t="s">
        <v>31</v>
      </c>
      <c r="AC7635" s="4">
        <v>0</v>
      </c>
      <c r="AD7635" s="4" t="s">
        <v>31</v>
      </c>
      <c r="AE7635" s="4"/>
    </row>
    <row r="7636" spans="1:31" ht="12.75" x14ac:dyDescent="0.25">
      <c r="A7636" s="22" t="str">
        <f>IF(nota[[#This Row],[FAKTUR]]="","",ROW())</f>
        <v/>
      </c>
      <c r="B7636" s="22">
        <f>IF(nota[[#This Row],[NAMA BARANG]]="","",IF(nota[[#This Row],[ID]]="",B7635,nota[[#This Row],[ID]]))</f>
        <v>7625</v>
      </c>
      <c r="C7636" s="22" t="str">
        <f>IF(nota[[#This Row],[ID]]="",C7635,nota[[#This Row],[SUPPLIER]])</f>
        <v>JAYA MAKMUR</v>
      </c>
      <c r="K7636" s="1" t="s">
        <v>2577</v>
      </c>
      <c r="M7636" s="4">
        <v>6</v>
      </c>
      <c r="N7636" s="1" t="s">
        <v>511</v>
      </c>
      <c r="O7636" s="4"/>
      <c r="P7636" s="4"/>
      <c r="Q7636" s="1" t="s">
        <v>2301</v>
      </c>
      <c r="R7636" s="5"/>
      <c r="S7636" s="5"/>
      <c r="T7636" s="4"/>
      <c r="U7636" s="18"/>
      <c r="V7636" s="4" t="s">
        <v>31</v>
      </c>
      <c r="W7636" s="4" t="s">
        <v>31</v>
      </c>
      <c r="X7636" s="4" t="s">
        <v>31</v>
      </c>
      <c r="Y7636" s="4" t="s">
        <v>31</v>
      </c>
      <c r="Z7636" s="4" t="s">
        <v>31</v>
      </c>
      <c r="AA7636" s="4" t="s">
        <v>31</v>
      </c>
      <c r="AB7636" s="4" t="s">
        <v>31</v>
      </c>
      <c r="AC7636" s="4">
        <v>0</v>
      </c>
      <c r="AD7636" s="4" t="s">
        <v>31</v>
      </c>
      <c r="AE7636" s="4"/>
    </row>
    <row r="7637" spans="1:31" ht="12.75" x14ac:dyDescent="0.25">
      <c r="A7637" s="22" t="str">
        <f>IF(nota[[#This Row],[FAKTUR]]="","",ROW())</f>
        <v/>
      </c>
      <c r="B7637" s="22">
        <f>IF(nota[[#This Row],[NAMA BARANG]]="","",IF(nota[[#This Row],[ID]]="",B7636,nota[[#This Row],[ID]]))</f>
        <v>7625</v>
      </c>
      <c r="C7637" s="22" t="str">
        <f>IF(nota[[#This Row],[ID]]="",C7636,nota[[#This Row],[SUPPLIER]])</f>
        <v>JAYA MAKMUR</v>
      </c>
      <c r="K7637" s="1" t="s">
        <v>2089</v>
      </c>
      <c r="M7637" s="4">
        <v>9</v>
      </c>
      <c r="N7637" s="1" t="s">
        <v>511</v>
      </c>
      <c r="O7637" s="4"/>
      <c r="P7637" s="4"/>
      <c r="Q7637" s="1" t="s">
        <v>5873</v>
      </c>
      <c r="R7637" s="5"/>
      <c r="S7637" s="5"/>
      <c r="T7637" s="4"/>
      <c r="U7637" s="18"/>
      <c r="V7637" s="4" t="s">
        <v>31</v>
      </c>
      <c r="W7637" s="4" t="s">
        <v>31</v>
      </c>
      <c r="X7637" s="4" t="s">
        <v>31</v>
      </c>
      <c r="Y7637" s="4" t="s">
        <v>31</v>
      </c>
      <c r="Z7637" s="4" t="s">
        <v>31</v>
      </c>
      <c r="AA7637" s="4" t="s">
        <v>31</v>
      </c>
      <c r="AB7637" s="4" t="s">
        <v>31</v>
      </c>
      <c r="AC7637" s="4">
        <v>0</v>
      </c>
      <c r="AD7637" s="4" t="s">
        <v>31</v>
      </c>
      <c r="AE7637" s="4"/>
    </row>
    <row r="7638" spans="1:31" ht="12.75" x14ac:dyDescent="0.25">
      <c r="A7638" s="22" t="str">
        <f>IF(nota[[#This Row],[FAKTUR]]="","",ROW())</f>
        <v/>
      </c>
      <c r="B7638" s="22">
        <f>IF(nota[[#This Row],[NAMA BARANG]]="","",IF(nota[[#This Row],[ID]]="",B7637,nota[[#This Row],[ID]]))</f>
        <v>7625</v>
      </c>
      <c r="C7638" s="22" t="str">
        <f>IF(nota[[#This Row],[ID]]="",C7637,nota[[#This Row],[SUPPLIER]])</f>
        <v>JAYA MAKMUR</v>
      </c>
      <c r="K7638" s="1" t="s">
        <v>2091</v>
      </c>
      <c r="M7638" s="4">
        <v>9</v>
      </c>
      <c r="N7638" s="1" t="s">
        <v>511</v>
      </c>
      <c r="O7638" s="4"/>
      <c r="P7638" s="4"/>
      <c r="Q7638" s="1" t="s">
        <v>5873</v>
      </c>
      <c r="R7638" s="5"/>
      <c r="S7638" s="5"/>
      <c r="T7638" s="4"/>
      <c r="U7638" s="18"/>
      <c r="V7638" s="4" t="s">
        <v>31</v>
      </c>
      <c r="W7638" s="4" t="s">
        <v>31</v>
      </c>
      <c r="X7638" s="4" t="s">
        <v>31</v>
      </c>
      <c r="Y7638" s="4" t="s">
        <v>31</v>
      </c>
      <c r="Z7638" s="4" t="s">
        <v>31</v>
      </c>
      <c r="AA7638" s="4" t="s">
        <v>31</v>
      </c>
      <c r="AB7638" s="4" t="s">
        <v>31</v>
      </c>
      <c r="AC7638" s="4">
        <v>0</v>
      </c>
      <c r="AD7638" s="4" t="s">
        <v>31</v>
      </c>
      <c r="AE7638" s="4"/>
    </row>
    <row r="7639" spans="1:31" ht="12.75" x14ac:dyDescent="0.25">
      <c r="A7639" s="22" t="str">
        <f>IF(nota[[#This Row],[FAKTUR]]="","",ROW())</f>
        <v/>
      </c>
      <c r="B7639" s="22">
        <f>IF(nota[[#This Row],[NAMA BARANG]]="","",IF(nota[[#This Row],[ID]]="",B7638,nota[[#This Row],[ID]]))</f>
        <v>7625</v>
      </c>
      <c r="C7639" s="22" t="str">
        <f>IF(nota[[#This Row],[ID]]="",C7638,nota[[#This Row],[SUPPLIER]])</f>
        <v>JAYA MAKMUR</v>
      </c>
      <c r="K7639" s="1" t="s">
        <v>2459</v>
      </c>
      <c r="M7639" s="4">
        <v>9</v>
      </c>
      <c r="N7639" s="1" t="s">
        <v>511</v>
      </c>
      <c r="O7639" s="4"/>
      <c r="P7639" s="4"/>
      <c r="Q7639" s="1" t="s">
        <v>5873</v>
      </c>
      <c r="R7639" s="5"/>
      <c r="S7639" s="5"/>
      <c r="T7639" s="4"/>
      <c r="U7639" s="18"/>
      <c r="V7639" s="4" t="s">
        <v>31</v>
      </c>
      <c r="W7639" s="4" t="s">
        <v>31</v>
      </c>
      <c r="X7639" s="4" t="s">
        <v>31</v>
      </c>
      <c r="Y7639" s="4" t="s">
        <v>31</v>
      </c>
      <c r="Z7639" s="4" t="s">
        <v>31</v>
      </c>
      <c r="AA7639" s="4" t="s">
        <v>31</v>
      </c>
      <c r="AB7639" s="4" t="s">
        <v>31</v>
      </c>
      <c r="AC7639" s="4">
        <v>0</v>
      </c>
      <c r="AD7639" s="4" t="s">
        <v>31</v>
      </c>
      <c r="AE7639" s="4"/>
    </row>
    <row r="7640" spans="1:31" ht="12.75" x14ac:dyDescent="0.25">
      <c r="A7640" s="22" t="str">
        <f>IF(nota[[#This Row],[FAKTUR]]="","",ROW())</f>
        <v/>
      </c>
      <c r="B7640" s="22">
        <f>IF(nota[[#This Row],[NAMA BARANG]]="","",IF(nota[[#This Row],[ID]]="",B7639,nota[[#This Row],[ID]]))</f>
        <v>7625</v>
      </c>
      <c r="C7640" s="22" t="str">
        <f>IF(nota[[#This Row],[ID]]="",C7639,nota[[#This Row],[SUPPLIER]])</f>
        <v>JAYA MAKMUR</v>
      </c>
      <c r="K7640" s="1" t="s">
        <v>5874</v>
      </c>
      <c r="M7640" s="4">
        <v>9</v>
      </c>
      <c r="N7640" s="1" t="s">
        <v>511</v>
      </c>
      <c r="O7640" s="4"/>
      <c r="P7640" s="4"/>
      <c r="Q7640" s="1" t="s">
        <v>5873</v>
      </c>
      <c r="R7640" s="5"/>
      <c r="S7640" s="5"/>
      <c r="T7640" s="4"/>
      <c r="U7640" s="18"/>
      <c r="V7640" s="4" t="s">
        <v>31</v>
      </c>
      <c r="W7640" s="4" t="s">
        <v>31</v>
      </c>
      <c r="X7640" s="4" t="s">
        <v>31</v>
      </c>
      <c r="Y7640" s="4" t="s">
        <v>31</v>
      </c>
      <c r="Z7640" s="4" t="s">
        <v>31</v>
      </c>
      <c r="AA7640" s="4">
        <v>0</v>
      </c>
      <c r="AB7640" s="4">
        <v>7800000</v>
      </c>
      <c r="AC7640" s="4">
        <v>0</v>
      </c>
      <c r="AD7640" s="4" t="s">
        <v>31</v>
      </c>
      <c r="AE7640" s="4"/>
    </row>
    <row r="7641" spans="1:31" ht="12.75" x14ac:dyDescent="0.25">
      <c r="A7641" s="22" t="str">
        <f>IF(nota[[#This Row],[FAKTUR]]="","",ROW())</f>
        <v/>
      </c>
      <c r="B7641" s="22" t="str">
        <f>IF(nota[[#This Row],[NAMA BARANG]]="","",IF(nota[[#This Row],[ID]]="",B7640,nota[[#This Row],[ID]]))</f>
        <v/>
      </c>
      <c r="C7641" s="22" t="str">
        <f>IF(nota[[#This Row],[ID]]="",C7640,nota[[#This Row],[SUPPLIER]])</f>
        <v>JAYA MAKMUR</v>
      </c>
      <c r="M7641" s="4"/>
      <c r="O7641" s="4"/>
      <c r="P7641" s="4"/>
      <c r="R7641" s="5"/>
      <c r="S7641" s="5"/>
      <c r="T7641" s="4"/>
      <c r="U7641" s="18"/>
      <c r="V7641" s="4" t="s">
        <v>31</v>
      </c>
      <c r="W7641" s="4" t="s">
        <v>31</v>
      </c>
      <c r="X7641" s="4" t="s">
        <v>31</v>
      </c>
      <c r="Y7641" s="4" t="s">
        <v>31</v>
      </c>
      <c r="Z7641" s="4" t="s">
        <v>31</v>
      </c>
      <c r="AA7641" s="4" t="s">
        <v>31</v>
      </c>
      <c r="AB7641" s="4" t="s">
        <v>31</v>
      </c>
      <c r="AC7641" s="4" t="s">
        <v>31</v>
      </c>
      <c r="AD7641" s="4" t="s">
        <v>31</v>
      </c>
      <c r="AE7641" s="4"/>
    </row>
    <row r="7642" spans="1:31" ht="12.75" x14ac:dyDescent="0.25">
      <c r="A7642" s="22">
        <f>IF(nota[[#This Row],[FAKTUR]]="","",ROW())</f>
        <v>7642</v>
      </c>
      <c r="B7642" s="22">
        <f>IF(nota[[#This Row],[NAMA BARANG]]="","",IF(nota[[#This Row],[ID]]="",B7641,nota[[#This Row],[ID]]))</f>
        <v>7642</v>
      </c>
      <c r="C7642" s="22" t="str">
        <f>IF(nota[[#This Row],[ID]]="",C7641,nota[[#This Row],[SUPPLIER]])</f>
        <v>LESTARI STATIONERY</v>
      </c>
      <c r="D7642" s="2">
        <v>44886</v>
      </c>
      <c r="E7642" s="1" t="s">
        <v>38</v>
      </c>
      <c r="F7642" s="1" t="s">
        <v>28</v>
      </c>
      <c r="G7642" s="1" t="s">
        <v>5875</v>
      </c>
      <c r="I7642" s="2">
        <v>44882</v>
      </c>
      <c r="K7642" s="1" t="s">
        <v>288</v>
      </c>
      <c r="L7642" s="3">
        <v>2</v>
      </c>
      <c r="M7642" s="4">
        <v>20</v>
      </c>
      <c r="N7642" s="1" t="s">
        <v>1908</v>
      </c>
      <c r="O7642" s="4">
        <v>147500</v>
      </c>
      <c r="P7642" s="4"/>
      <c r="Q7642" s="1" t="s">
        <v>3723</v>
      </c>
      <c r="R7642" s="5"/>
      <c r="S7642" s="5"/>
      <c r="T7642" s="4"/>
      <c r="U7642" s="18"/>
      <c r="V7642" s="4">
        <v>2950000</v>
      </c>
      <c r="W7642" s="4">
        <v>0</v>
      </c>
      <c r="X7642" s="4">
        <v>0</v>
      </c>
      <c r="Y7642" s="4">
        <v>0</v>
      </c>
      <c r="Z7642" s="4">
        <v>2950000</v>
      </c>
      <c r="AA7642" s="4" t="s">
        <v>31</v>
      </c>
      <c r="AB7642" s="4" t="s">
        <v>31</v>
      </c>
      <c r="AC7642" s="4">
        <v>1475000</v>
      </c>
      <c r="AD7642" s="4">
        <v>2950000</v>
      </c>
      <c r="AE7642" s="4"/>
    </row>
    <row r="7643" spans="1:31" ht="12.75" x14ac:dyDescent="0.25">
      <c r="A7643" s="22" t="str">
        <f>IF(nota[[#This Row],[FAKTUR]]="","",ROW())</f>
        <v/>
      </c>
      <c r="B7643" s="22">
        <f>IF(nota[[#This Row],[NAMA BARANG]]="","",IF(nota[[#This Row],[ID]]="",B7642,nota[[#This Row],[ID]]))</f>
        <v>7642</v>
      </c>
      <c r="C7643" s="22" t="str">
        <f>IF(nota[[#This Row],[ID]]="",C7642,nota[[#This Row],[SUPPLIER]])</f>
        <v>LESTARI STATIONERY</v>
      </c>
      <c r="K7643" s="1" t="s">
        <v>290</v>
      </c>
      <c r="L7643" s="3">
        <v>2</v>
      </c>
      <c r="M7643" s="4">
        <v>20</v>
      </c>
      <c r="N7643" s="1" t="s">
        <v>1908</v>
      </c>
      <c r="O7643" s="4">
        <v>173500</v>
      </c>
      <c r="P7643" s="4"/>
      <c r="Q7643" s="1" t="s">
        <v>3723</v>
      </c>
      <c r="R7643" s="5"/>
      <c r="S7643" s="5"/>
      <c r="T7643" s="4"/>
      <c r="U7643" s="18"/>
      <c r="V7643" s="4">
        <v>3470000</v>
      </c>
      <c r="W7643" s="4">
        <v>0</v>
      </c>
      <c r="X7643" s="4">
        <v>0</v>
      </c>
      <c r="Y7643" s="4">
        <v>0</v>
      </c>
      <c r="Z7643" s="4">
        <v>3470000</v>
      </c>
      <c r="AA7643" s="4" t="s">
        <v>31</v>
      </c>
      <c r="AB7643" s="4" t="s">
        <v>31</v>
      </c>
      <c r="AC7643" s="4">
        <v>1735000</v>
      </c>
      <c r="AD7643" s="4">
        <v>3470000</v>
      </c>
      <c r="AE7643" s="4"/>
    </row>
    <row r="7644" spans="1:31" ht="12.75" x14ac:dyDescent="0.25">
      <c r="A7644" s="22" t="str">
        <f>IF(nota[[#This Row],[FAKTUR]]="","",ROW())</f>
        <v/>
      </c>
      <c r="B7644" s="22">
        <f>IF(nota[[#This Row],[NAMA BARANG]]="","",IF(nota[[#This Row],[ID]]="",B7643,nota[[#This Row],[ID]]))</f>
        <v>7642</v>
      </c>
      <c r="C7644" s="22" t="str">
        <f>IF(nota[[#This Row],[ID]]="",C7643,nota[[#This Row],[SUPPLIER]])</f>
        <v>LESTARI STATIONERY</v>
      </c>
      <c r="K7644" s="1" t="s">
        <v>292</v>
      </c>
      <c r="L7644" s="3">
        <v>2</v>
      </c>
      <c r="M7644" s="4">
        <v>20</v>
      </c>
      <c r="N7644" s="1" t="s">
        <v>1908</v>
      </c>
      <c r="O7644" s="4">
        <v>242000</v>
      </c>
      <c r="P7644" s="4"/>
      <c r="Q7644" s="1" t="s">
        <v>3723</v>
      </c>
      <c r="R7644" s="5"/>
      <c r="S7644" s="5"/>
      <c r="T7644" s="4"/>
      <c r="U7644" s="18"/>
      <c r="V7644" s="4">
        <v>4840000</v>
      </c>
      <c r="W7644" s="4">
        <v>0</v>
      </c>
      <c r="X7644" s="4">
        <v>0</v>
      </c>
      <c r="Y7644" s="4">
        <v>0</v>
      </c>
      <c r="Z7644" s="4">
        <v>4840000</v>
      </c>
      <c r="AA7644" s="4" t="s">
        <v>31</v>
      </c>
      <c r="AB7644" s="4" t="s">
        <v>31</v>
      </c>
      <c r="AC7644" s="4">
        <v>2420000</v>
      </c>
      <c r="AD7644" s="4">
        <v>4840000</v>
      </c>
      <c r="AE7644" s="4"/>
    </row>
    <row r="7645" spans="1:31" ht="12.75" x14ac:dyDescent="0.25">
      <c r="A7645" s="22" t="str">
        <f>IF(nota[[#This Row],[FAKTUR]]="","",ROW())</f>
        <v/>
      </c>
      <c r="B7645" s="22">
        <f>IF(nota[[#This Row],[NAMA BARANG]]="","",IF(nota[[#This Row],[ID]]="",B7644,nota[[#This Row],[ID]]))</f>
        <v>7642</v>
      </c>
      <c r="C7645" s="22" t="str">
        <f>IF(nota[[#This Row],[ID]]="",C7644,nota[[#This Row],[SUPPLIER]])</f>
        <v>LESTARI STATIONERY</v>
      </c>
      <c r="K7645" s="1" t="s">
        <v>5876</v>
      </c>
      <c r="L7645" s="3">
        <v>1</v>
      </c>
      <c r="M7645" s="4">
        <v>15</v>
      </c>
      <c r="N7645" s="1" t="s">
        <v>1908</v>
      </c>
      <c r="O7645" s="4">
        <v>129000</v>
      </c>
      <c r="P7645" s="4"/>
      <c r="Q7645" s="1" t="s">
        <v>5877</v>
      </c>
      <c r="R7645" s="5"/>
      <c r="S7645" s="5"/>
      <c r="T7645" s="4"/>
      <c r="U7645" s="18"/>
      <c r="V7645" s="4">
        <v>1935000</v>
      </c>
      <c r="W7645" s="4">
        <v>0</v>
      </c>
      <c r="X7645" s="4">
        <v>0</v>
      </c>
      <c r="Y7645" s="4">
        <v>0</v>
      </c>
      <c r="Z7645" s="4">
        <v>1935000</v>
      </c>
      <c r="AA7645" s="4" t="s">
        <v>31</v>
      </c>
      <c r="AB7645" s="4" t="s">
        <v>31</v>
      </c>
      <c r="AC7645" s="4">
        <v>1935000</v>
      </c>
      <c r="AD7645" s="4">
        <v>1935000</v>
      </c>
      <c r="AE7645" s="4"/>
    </row>
    <row r="7646" spans="1:31" ht="12.75" x14ac:dyDescent="0.25">
      <c r="A7646" s="22" t="str">
        <f>IF(nota[[#This Row],[FAKTUR]]="","",ROW())</f>
        <v/>
      </c>
      <c r="B7646" s="22">
        <f>IF(nota[[#This Row],[NAMA BARANG]]="","",IF(nota[[#This Row],[ID]]="",B7645,nota[[#This Row],[ID]]))</f>
        <v>7642</v>
      </c>
      <c r="C7646" s="22" t="str">
        <f>IF(nota[[#This Row],[ID]]="",C7645,nota[[#This Row],[SUPPLIER]])</f>
        <v>LESTARI STATIONERY</v>
      </c>
      <c r="K7646" s="1" t="s">
        <v>298</v>
      </c>
      <c r="L7646" s="3">
        <v>1</v>
      </c>
      <c r="M7646" s="4">
        <v>10</v>
      </c>
      <c r="N7646" s="1" t="s">
        <v>1908</v>
      </c>
      <c r="O7646" s="4">
        <v>176000</v>
      </c>
      <c r="P7646" s="4"/>
      <c r="Q7646" s="1" t="s">
        <v>3723</v>
      </c>
      <c r="R7646" s="5"/>
      <c r="S7646" s="5"/>
      <c r="T7646" s="4"/>
      <c r="U7646" s="18"/>
      <c r="V7646" s="4">
        <v>1760000</v>
      </c>
      <c r="W7646" s="4">
        <v>0</v>
      </c>
      <c r="X7646" s="4">
        <v>0</v>
      </c>
      <c r="Y7646" s="4">
        <v>0</v>
      </c>
      <c r="Z7646" s="4">
        <v>1760000</v>
      </c>
      <c r="AA7646" s="4" t="s">
        <v>31</v>
      </c>
      <c r="AB7646" s="4" t="s">
        <v>31</v>
      </c>
      <c r="AC7646" s="4">
        <v>1760000</v>
      </c>
      <c r="AD7646" s="4">
        <v>1760000</v>
      </c>
      <c r="AE7646" s="4"/>
    </row>
    <row r="7647" spans="1:31" ht="12.75" x14ac:dyDescent="0.25">
      <c r="A7647" s="22" t="str">
        <f>IF(nota[[#This Row],[FAKTUR]]="","",ROW())</f>
        <v/>
      </c>
      <c r="B7647" s="22">
        <f>IF(nota[[#This Row],[NAMA BARANG]]="","",IF(nota[[#This Row],[ID]]="",B7646,nota[[#This Row],[ID]]))</f>
        <v>7642</v>
      </c>
      <c r="C7647" s="22" t="str">
        <f>IF(nota[[#This Row],[ID]]="",C7646,nota[[#This Row],[SUPPLIER]])</f>
        <v>LESTARI STATIONERY</v>
      </c>
      <c r="K7647" s="1" t="s">
        <v>300</v>
      </c>
      <c r="L7647" s="3">
        <v>1</v>
      </c>
      <c r="M7647" s="4">
        <v>10</v>
      </c>
      <c r="N7647" s="1" t="s">
        <v>1908</v>
      </c>
      <c r="O7647" s="4">
        <v>215500</v>
      </c>
      <c r="P7647" s="4"/>
      <c r="Q7647" s="1" t="s">
        <v>3723</v>
      </c>
      <c r="R7647" s="5"/>
      <c r="S7647" s="5"/>
      <c r="T7647" s="4"/>
      <c r="U7647" s="18"/>
      <c r="V7647" s="4">
        <v>2155000</v>
      </c>
      <c r="W7647" s="4">
        <v>0</v>
      </c>
      <c r="X7647" s="4">
        <v>0</v>
      </c>
      <c r="Y7647" s="4">
        <v>0</v>
      </c>
      <c r="Z7647" s="4">
        <v>2155000</v>
      </c>
      <c r="AA7647" s="4">
        <v>0</v>
      </c>
      <c r="AB7647" s="4">
        <v>17110000</v>
      </c>
      <c r="AC7647" s="4">
        <v>2155000</v>
      </c>
      <c r="AD7647" s="4">
        <v>2155000</v>
      </c>
      <c r="AE7647" s="4"/>
    </row>
    <row r="7648" spans="1:31" ht="12.75" x14ac:dyDescent="0.25">
      <c r="A7648" s="22" t="str">
        <f>IF(nota[[#This Row],[FAKTUR]]="","",ROW())</f>
        <v/>
      </c>
      <c r="B7648" s="22" t="str">
        <f>IF(nota[[#This Row],[NAMA BARANG]]="","",IF(nota[[#This Row],[ID]]="",B7647,nota[[#This Row],[ID]]))</f>
        <v/>
      </c>
      <c r="C7648" s="22" t="str">
        <f>IF(nota[[#This Row],[ID]]="",C7647,nota[[#This Row],[SUPPLIER]])</f>
        <v>LESTARI STATIONERY</v>
      </c>
      <c r="M7648" s="4"/>
      <c r="O7648" s="4"/>
      <c r="P7648" s="4"/>
      <c r="R7648" s="5"/>
      <c r="S7648" s="5"/>
      <c r="T7648" s="4"/>
      <c r="U7648" s="18"/>
      <c r="V7648" s="4" t="s">
        <v>31</v>
      </c>
      <c r="W7648" s="4" t="s">
        <v>31</v>
      </c>
      <c r="X7648" s="4" t="s">
        <v>31</v>
      </c>
      <c r="Y7648" s="4" t="s">
        <v>31</v>
      </c>
      <c r="Z7648" s="4" t="s">
        <v>31</v>
      </c>
      <c r="AA7648" s="4" t="s">
        <v>31</v>
      </c>
      <c r="AB7648" s="4" t="s">
        <v>31</v>
      </c>
      <c r="AC7648" s="4" t="s">
        <v>31</v>
      </c>
      <c r="AD7648" s="4" t="s">
        <v>31</v>
      </c>
      <c r="AE7648" s="4"/>
    </row>
    <row r="7649" spans="1:31" ht="12.75" x14ac:dyDescent="0.25">
      <c r="A7649" s="22">
        <f>IF(nota[[#This Row],[FAKTUR]]="","",ROW())</f>
        <v>7649</v>
      </c>
      <c r="B7649" s="22">
        <f>IF(nota[[#This Row],[NAMA BARANG]]="","",IF(nota[[#This Row],[ID]]="",B7648,nota[[#This Row],[ID]]))</f>
        <v>7649</v>
      </c>
      <c r="C7649" s="22" t="str">
        <f>IF(nota[[#This Row],[ID]]="",C7648,nota[[#This Row],[SUPPLIER]])</f>
        <v>KENKO SINAR INDONESIA</v>
      </c>
      <c r="E7649" s="1" t="s">
        <v>57</v>
      </c>
      <c r="F7649" s="1" t="s">
        <v>58</v>
      </c>
      <c r="G7649" s="1" t="s">
        <v>5878</v>
      </c>
      <c r="H7649" s="1" t="s">
        <v>5879</v>
      </c>
      <c r="I7649" s="2">
        <v>44884</v>
      </c>
      <c r="K7649" s="1" t="s">
        <v>637</v>
      </c>
      <c r="L7649" s="3">
        <v>1</v>
      </c>
      <c r="M7649" s="4"/>
      <c r="O7649" s="4"/>
      <c r="P7649" s="4">
        <v>3758400</v>
      </c>
      <c r="Q7649" s="1" t="s">
        <v>3830</v>
      </c>
      <c r="R7649" s="5">
        <v>0.17</v>
      </c>
      <c r="S7649" s="5"/>
      <c r="T7649" s="4"/>
      <c r="U7649" s="18"/>
      <c r="V7649" s="4">
        <v>3758400</v>
      </c>
      <c r="W7649" s="4">
        <v>638928</v>
      </c>
      <c r="X7649" s="4">
        <v>0</v>
      </c>
      <c r="Y7649" s="4">
        <v>638928</v>
      </c>
      <c r="Z7649" s="4">
        <v>3119472</v>
      </c>
      <c r="AA7649" s="4" t="s">
        <v>31</v>
      </c>
      <c r="AB7649" s="4" t="s">
        <v>31</v>
      </c>
      <c r="AC7649" s="4">
        <v>3758400</v>
      </c>
      <c r="AD7649" s="4" t="s">
        <v>31</v>
      </c>
      <c r="AE7649" s="4"/>
    </row>
    <row r="7650" spans="1:31" ht="12.75" x14ac:dyDescent="0.25">
      <c r="A7650" s="22" t="str">
        <f>IF(nota[[#This Row],[FAKTUR]]="","",ROW())</f>
        <v/>
      </c>
      <c r="B7650" s="22">
        <f>IF(nota[[#This Row],[NAMA BARANG]]="","",IF(nota[[#This Row],[ID]]="",B7649,nota[[#This Row],[ID]]))</f>
        <v>7649</v>
      </c>
      <c r="C7650" s="22" t="str">
        <f>IF(nota[[#This Row],[ID]]="",C7649,nota[[#This Row],[SUPPLIER]])</f>
        <v>KENKO SINAR INDONESIA</v>
      </c>
      <c r="K7650" s="1" t="s">
        <v>5415</v>
      </c>
      <c r="L7650" s="3">
        <v>2</v>
      </c>
      <c r="M7650" s="4"/>
      <c r="O7650" s="4"/>
      <c r="P7650" s="4">
        <v>2376000</v>
      </c>
      <c r="Q7650" s="1" t="s">
        <v>3883</v>
      </c>
      <c r="R7650" s="5">
        <v>0.17</v>
      </c>
      <c r="S7650" s="5"/>
      <c r="T7650" s="4"/>
      <c r="U7650" s="18"/>
      <c r="V7650" s="4">
        <v>4752000</v>
      </c>
      <c r="W7650" s="4">
        <v>807840</v>
      </c>
      <c r="X7650" s="4">
        <v>0</v>
      </c>
      <c r="Y7650" s="4">
        <v>807840</v>
      </c>
      <c r="Z7650" s="4">
        <v>3944160</v>
      </c>
      <c r="AA7650" s="4" t="s">
        <v>31</v>
      </c>
      <c r="AB7650" s="4" t="s">
        <v>31</v>
      </c>
      <c r="AC7650" s="4">
        <v>2376000</v>
      </c>
      <c r="AD7650" s="4" t="s">
        <v>31</v>
      </c>
      <c r="AE7650" s="4"/>
    </row>
    <row r="7651" spans="1:31" ht="12.75" x14ac:dyDescent="0.25">
      <c r="A7651" s="22" t="str">
        <f>IF(nota[[#This Row],[FAKTUR]]="","",ROW())</f>
        <v/>
      </c>
      <c r="B7651" s="22">
        <f>IF(nota[[#This Row],[NAMA BARANG]]="","",IF(nota[[#This Row],[ID]]="",B7650,nota[[#This Row],[ID]]))</f>
        <v>7649</v>
      </c>
      <c r="C7651" s="22" t="str">
        <f>IF(nota[[#This Row],[ID]]="",C7650,nota[[#This Row],[SUPPLIER]])</f>
        <v>KENKO SINAR INDONESIA</v>
      </c>
      <c r="K7651" s="1" t="s">
        <v>1019</v>
      </c>
      <c r="L7651" s="3">
        <v>1</v>
      </c>
      <c r="M7651" s="4"/>
      <c r="O7651" s="4"/>
      <c r="P7651" s="4">
        <v>2592000</v>
      </c>
      <c r="Q7651" s="1" t="s">
        <v>3891</v>
      </c>
      <c r="R7651" s="5">
        <v>0.17</v>
      </c>
      <c r="S7651" s="5"/>
      <c r="T7651" s="4"/>
      <c r="U7651" s="18"/>
      <c r="V7651" s="4">
        <v>2592000</v>
      </c>
      <c r="W7651" s="4">
        <v>440640.00000000006</v>
      </c>
      <c r="X7651" s="4">
        <v>0</v>
      </c>
      <c r="Y7651" s="4">
        <v>440640.00000000006</v>
      </c>
      <c r="Z7651" s="4">
        <v>2151360</v>
      </c>
      <c r="AA7651" s="4" t="s">
        <v>31</v>
      </c>
      <c r="AB7651" s="4" t="s">
        <v>31</v>
      </c>
      <c r="AC7651" s="4">
        <v>2592000</v>
      </c>
      <c r="AD7651" s="4" t="s">
        <v>31</v>
      </c>
      <c r="AE7651" s="4"/>
    </row>
    <row r="7652" spans="1:31" ht="12.75" x14ac:dyDescent="0.25">
      <c r="A7652" s="22" t="str">
        <f>IF(nota[[#This Row],[FAKTUR]]="","",ROW())</f>
        <v/>
      </c>
      <c r="B7652" s="22">
        <f>IF(nota[[#This Row],[NAMA BARANG]]="","",IF(nota[[#This Row],[ID]]="",B7651,nota[[#This Row],[ID]]))</f>
        <v>7649</v>
      </c>
      <c r="C7652" s="22" t="str">
        <f>IF(nota[[#This Row],[ID]]="",C7651,nota[[#This Row],[SUPPLIER]])</f>
        <v>KENKO SINAR INDONESIA</v>
      </c>
      <c r="K7652" s="1" t="s">
        <v>5880</v>
      </c>
      <c r="L7652" s="3">
        <v>1</v>
      </c>
      <c r="M7652" s="4"/>
      <c r="O7652" s="4"/>
      <c r="P7652" s="4">
        <v>3240000</v>
      </c>
      <c r="Q7652" s="1" t="s">
        <v>3833</v>
      </c>
      <c r="R7652" s="5">
        <v>0.17</v>
      </c>
      <c r="S7652" s="5"/>
      <c r="T7652" s="4"/>
      <c r="U7652" s="18"/>
      <c r="V7652" s="4">
        <v>3240000</v>
      </c>
      <c r="W7652" s="4">
        <v>550800</v>
      </c>
      <c r="X7652" s="4">
        <v>0</v>
      </c>
      <c r="Y7652" s="4">
        <v>550800</v>
      </c>
      <c r="Z7652" s="4">
        <v>2689200</v>
      </c>
      <c r="AA7652" s="4" t="s">
        <v>31</v>
      </c>
      <c r="AB7652" s="4" t="s">
        <v>31</v>
      </c>
      <c r="AC7652" s="4">
        <v>3240000</v>
      </c>
      <c r="AD7652" s="4" t="s">
        <v>31</v>
      </c>
      <c r="AE7652" s="4"/>
    </row>
    <row r="7653" spans="1:31" ht="12.75" x14ac:dyDescent="0.25">
      <c r="A7653" s="22" t="str">
        <f>IF(nota[[#This Row],[FAKTUR]]="","",ROW())</f>
        <v/>
      </c>
      <c r="B7653" s="22">
        <f>IF(nota[[#This Row],[NAMA BARANG]]="","",IF(nota[[#This Row],[ID]]="",B7652,nota[[#This Row],[ID]]))</f>
        <v>7649</v>
      </c>
      <c r="C7653" s="22" t="str">
        <f>IF(nota[[#This Row],[ID]]="",C7652,nota[[#This Row],[SUPPLIER]])</f>
        <v>KENKO SINAR INDONESIA</v>
      </c>
      <c r="K7653" s="1" t="s">
        <v>5881</v>
      </c>
      <c r="L7653" s="3">
        <v>1</v>
      </c>
      <c r="M7653" s="4"/>
      <c r="O7653" s="4"/>
      <c r="P7653" s="4">
        <v>4406400</v>
      </c>
      <c r="Q7653" s="1" t="s">
        <v>3833</v>
      </c>
      <c r="R7653" s="5">
        <v>0.17</v>
      </c>
      <c r="S7653" s="5"/>
      <c r="T7653" s="4"/>
      <c r="U7653" s="18"/>
      <c r="V7653" s="4">
        <v>4406400</v>
      </c>
      <c r="W7653" s="4">
        <v>749088</v>
      </c>
      <c r="X7653" s="4">
        <v>0</v>
      </c>
      <c r="Y7653" s="4">
        <v>749088</v>
      </c>
      <c r="Z7653" s="4">
        <v>3657312</v>
      </c>
      <c r="AA7653" s="4" t="s">
        <v>31</v>
      </c>
      <c r="AB7653" s="4" t="s">
        <v>31</v>
      </c>
      <c r="AC7653" s="4">
        <v>4406400</v>
      </c>
      <c r="AD7653" s="4" t="s">
        <v>31</v>
      </c>
      <c r="AE7653" s="4"/>
    </row>
    <row r="7654" spans="1:31" ht="12.75" x14ac:dyDescent="0.25">
      <c r="A7654" s="22" t="str">
        <f>IF(nota[[#This Row],[FAKTUR]]="","",ROW())</f>
        <v/>
      </c>
      <c r="B7654" s="22">
        <f>IF(nota[[#This Row],[NAMA BARANG]]="","",IF(nota[[#This Row],[ID]]="",B7653,nota[[#This Row],[ID]]))</f>
        <v>7649</v>
      </c>
      <c r="C7654" s="22" t="str">
        <f>IF(nota[[#This Row],[ID]]="",C7653,nota[[#This Row],[SUPPLIER]])</f>
        <v>KENKO SINAR INDONESIA</v>
      </c>
      <c r="H7654" s="1" t="s">
        <v>5882</v>
      </c>
      <c r="K7654" s="1" t="s">
        <v>1071</v>
      </c>
      <c r="L7654" s="3">
        <v>10</v>
      </c>
      <c r="M7654" s="4"/>
      <c r="O7654" s="4"/>
      <c r="P7654" s="4">
        <v>396000</v>
      </c>
      <c r="Q7654" s="1" t="s">
        <v>3836</v>
      </c>
      <c r="R7654" s="5">
        <v>0.17</v>
      </c>
      <c r="S7654" s="5"/>
      <c r="T7654" s="4"/>
      <c r="U7654" s="18"/>
      <c r="V7654" s="4">
        <v>3960000</v>
      </c>
      <c r="W7654" s="4">
        <v>673200</v>
      </c>
      <c r="X7654" s="4">
        <v>0</v>
      </c>
      <c r="Y7654" s="4">
        <v>673200</v>
      </c>
      <c r="Z7654" s="4">
        <v>3286800</v>
      </c>
      <c r="AA7654" s="4" t="s">
        <v>31</v>
      </c>
      <c r="AB7654" s="4" t="s">
        <v>31</v>
      </c>
      <c r="AC7654" s="4">
        <v>396000</v>
      </c>
      <c r="AD7654" s="4" t="s">
        <v>31</v>
      </c>
      <c r="AE7654" s="4"/>
    </row>
    <row r="7655" spans="1:31" ht="12.75" x14ac:dyDescent="0.25">
      <c r="A7655" s="22" t="str">
        <f>IF(nota[[#This Row],[FAKTUR]]="","",ROW())</f>
        <v/>
      </c>
      <c r="B7655" s="22">
        <f>IF(nota[[#This Row],[NAMA BARANG]]="","",IF(nota[[#This Row],[ID]]="",B7654,nota[[#This Row],[ID]]))</f>
        <v>7649</v>
      </c>
      <c r="C7655" s="22" t="str">
        <f>IF(nota[[#This Row],[ID]]="",C7654,nota[[#This Row],[SUPPLIER]])</f>
        <v>KENKO SINAR INDONESIA</v>
      </c>
      <c r="H7655" s="1" t="s">
        <v>5883</v>
      </c>
      <c r="K7655" s="1" t="s">
        <v>85</v>
      </c>
      <c r="L7655" s="3">
        <v>5</v>
      </c>
      <c r="M7655" s="4"/>
      <c r="O7655" s="4"/>
      <c r="P7655" s="4">
        <v>1954800</v>
      </c>
      <c r="Q7655" s="1" t="s">
        <v>3833</v>
      </c>
      <c r="R7655" s="5">
        <v>0.17</v>
      </c>
      <c r="S7655" s="5"/>
      <c r="T7655" s="4"/>
      <c r="U7655" s="18"/>
      <c r="V7655" s="4">
        <v>9774000</v>
      </c>
      <c r="W7655" s="4">
        <v>1661580.0000000002</v>
      </c>
      <c r="X7655" s="4">
        <v>0</v>
      </c>
      <c r="Y7655" s="4">
        <v>1661580.0000000002</v>
      </c>
      <c r="Z7655" s="4">
        <v>8112420</v>
      </c>
      <c r="AA7655" s="4">
        <v>5522076</v>
      </c>
      <c r="AB7655" s="4">
        <v>26960724</v>
      </c>
      <c r="AC7655" s="4">
        <v>1954800</v>
      </c>
      <c r="AD7655" s="4" t="s">
        <v>31</v>
      </c>
      <c r="AE7655" s="4"/>
    </row>
    <row r="7656" spans="1:31" ht="12.75" x14ac:dyDescent="0.25">
      <c r="A7656" s="22" t="str">
        <f>IF(nota[[#This Row],[FAKTUR]]="","",ROW())</f>
        <v/>
      </c>
      <c r="B7656" s="22" t="str">
        <f>IF(nota[[#This Row],[NAMA BARANG]]="","",IF(nota[[#This Row],[ID]]="",B7655,nota[[#This Row],[ID]]))</f>
        <v/>
      </c>
      <c r="C7656" s="22" t="str">
        <f>IF(nota[[#This Row],[ID]]="",C7655,nota[[#This Row],[SUPPLIER]])</f>
        <v>KENKO SINAR INDONESIA</v>
      </c>
      <c r="M7656" s="4"/>
      <c r="O7656" s="4"/>
      <c r="P7656" s="4"/>
      <c r="R7656" s="5"/>
      <c r="S7656" s="5"/>
      <c r="T7656" s="4"/>
      <c r="U7656" s="18"/>
      <c r="V7656" s="4" t="s">
        <v>31</v>
      </c>
      <c r="W7656" s="4" t="s">
        <v>31</v>
      </c>
      <c r="X7656" s="4" t="s">
        <v>31</v>
      </c>
      <c r="Y7656" s="4" t="s">
        <v>31</v>
      </c>
      <c r="Z7656" s="4" t="s">
        <v>31</v>
      </c>
      <c r="AA7656" s="4" t="s">
        <v>31</v>
      </c>
      <c r="AB7656" s="4" t="s">
        <v>31</v>
      </c>
      <c r="AC7656" s="4" t="s">
        <v>31</v>
      </c>
      <c r="AD7656" s="4" t="s">
        <v>31</v>
      </c>
      <c r="AE7656" s="4"/>
    </row>
    <row r="7657" spans="1:31" ht="12.75" x14ac:dyDescent="0.25">
      <c r="A7657" s="22">
        <f>IF(nota[[#This Row],[FAKTUR]]="","",ROW())</f>
        <v>7657</v>
      </c>
      <c r="B7657" s="22">
        <f>IF(nota[[#This Row],[NAMA BARANG]]="","",IF(nota[[#This Row],[ID]]="",B7656,nota[[#This Row],[ID]]))</f>
        <v>7657</v>
      </c>
      <c r="C7657" s="22" t="str">
        <f>IF(nota[[#This Row],[ID]]="",C7656,nota[[#This Row],[SUPPLIER]])</f>
        <v>ATALI MAKMUR</v>
      </c>
      <c r="E7657" s="1" t="s">
        <v>109</v>
      </c>
      <c r="F7657" s="1" t="s">
        <v>58</v>
      </c>
      <c r="G7657" s="1" t="s">
        <v>5884</v>
      </c>
      <c r="I7657" s="2">
        <v>44883</v>
      </c>
      <c r="K7657" s="1" t="s">
        <v>1591</v>
      </c>
      <c r="L7657" s="3">
        <v>1</v>
      </c>
      <c r="M7657" s="4">
        <v>24</v>
      </c>
      <c r="N7657" s="1" t="s">
        <v>1908</v>
      </c>
      <c r="O7657" s="4">
        <v>162000</v>
      </c>
      <c r="P7657" s="4"/>
      <c r="Q7657" s="1" t="s">
        <v>3567</v>
      </c>
      <c r="R7657" s="5">
        <v>0.125</v>
      </c>
      <c r="S7657" s="5">
        <v>0.05</v>
      </c>
      <c r="T7657" s="4"/>
      <c r="U7657" s="18"/>
      <c r="V7657" s="4">
        <v>3888000</v>
      </c>
      <c r="W7657" s="4">
        <v>486000</v>
      </c>
      <c r="X7657" s="4">
        <v>170100</v>
      </c>
      <c r="Y7657" s="4">
        <v>656100</v>
      </c>
      <c r="Z7657" s="4">
        <v>3231900</v>
      </c>
      <c r="AA7657" s="4" t="s">
        <v>31</v>
      </c>
      <c r="AB7657" s="4" t="s">
        <v>31</v>
      </c>
      <c r="AC7657" s="4">
        <v>3888000</v>
      </c>
      <c r="AD7657" s="4">
        <v>3888000</v>
      </c>
      <c r="AE7657" s="4"/>
    </row>
    <row r="7658" spans="1:31" ht="12.75" x14ac:dyDescent="0.25">
      <c r="A7658" s="22" t="str">
        <f>IF(nota[[#This Row],[FAKTUR]]="","",ROW())</f>
        <v/>
      </c>
      <c r="B7658" s="22">
        <f>IF(nota[[#This Row],[NAMA BARANG]]="","",IF(nota[[#This Row],[ID]]="",B7657,nota[[#This Row],[ID]]))</f>
        <v>7657</v>
      </c>
      <c r="C7658" s="22" t="str">
        <f>IF(nota[[#This Row],[ID]]="",C7657,nota[[#This Row],[SUPPLIER]])</f>
        <v>ATALI MAKMUR</v>
      </c>
      <c r="K7658" s="1" t="s">
        <v>134</v>
      </c>
      <c r="M7658" s="4">
        <v>24</v>
      </c>
      <c r="N7658" s="1" t="s">
        <v>1908</v>
      </c>
      <c r="O7658" s="4"/>
      <c r="P7658" s="4"/>
      <c r="Q7658" s="1" t="s">
        <v>3568</v>
      </c>
      <c r="R7658" s="5"/>
      <c r="S7658" s="5"/>
      <c r="T7658" s="4"/>
      <c r="U7658" s="18" t="s">
        <v>5806</v>
      </c>
      <c r="V7658" s="4" t="s">
        <v>31</v>
      </c>
      <c r="W7658" s="4" t="s">
        <v>31</v>
      </c>
      <c r="X7658" s="4" t="s">
        <v>31</v>
      </c>
      <c r="Y7658" s="4" t="s">
        <v>31</v>
      </c>
      <c r="Z7658" s="4" t="s">
        <v>31</v>
      </c>
      <c r="AA7658" s="4" t="s">
        <v>31</v>
      </c>
      <c r="AB7658" s="4" t="s">
        <v>31</v>
      </c>
      <c r="AC7658" s="4">
        <v>0</v>
      </c>
      <c r="AD7658" s="4" t="s">
        <v>31</v>
      </c>
      <c r="AE7658" s="4"/>
    </row>
    <row r="7659" spans="1:31" ht="12.75" x14ac:dyDescent="0.25">
      <c r="A7659" s="22" t="str">
        <f>IF(nota[[#This Row],[FAKTUR]]="","",ROW())</f>
        <v/>
      </c>
      <c r="B7659" s="22">
        <f>IF(nota[[#This Row],[NAMA BARANG]]="","",IF(nota[[#This Row],[ID]]="",B7658,nota[[#This Row],[ID]]))</f>
        <v>7657</v>
      </c>
      <c r="C7659" s="22" t="str">
        <f>IF(nota[[#This Row],[ID]]="",C7658,nota[[#This Row],[SUPPLIER]])</f>
        <v>ATALI MAKMUR</v>
      </c>
      <c r="K7659" s="1" t="s">
        <v>423</v>
      </c>
      <c r="L7659" s="3">
        <v>3</v>
      </c>
      <c r="M7659" s="4">
        <v>432</v>
      </c>
      <c r="N7659" s="1" t="s">
        <v>2004</v>
      </c>
      <c r="O7659" s="4">
        <v>11900</v>
      </c>
      <c r="P7659" s="4"/>
      <c r="Q7659" s="1" t="s">
        <v>3566</v>
      </c>
      <c r="R7659" s="5">
        <v>0.125</v>
      </c>
      <c r="S7659" s="5">
        <v>0.05</v>
      </c>
      <c r="T7659" s="4"/>
      <c r="U7659" s="18"/>
      <c r="V7659" s="4">
        <v>5140800</v>
      </c>
      <c r="W7659" s="4">
        <v>642600</v>
      </c>
      <c r="X7659" s="4">
        <v>224910</v>
      </c>
      <c r="Y7659" s="4">
        <v>867510</v>
      </c>
      <c r="Z7659" s="4">
        <v>4273290</v>
      </c>
      <c r="AA7659" s="4" t="s">
        <v>31</v>
      </c>
      <c r="AB7659" s="4" t="s">
        <v>31</v>
      </c>
      <c r="AC7659" s="4">
        <v>1713600</v>
      </c>
      <c r="AD7659" s="4">
        <v>5140800</v>
      </c>
      <c r="AE7659" s="4"/>
    </row>
    <row r="7660" spans="1:31" ht="12.75" x14ac:dyDescent="0.25">
      <c r="A7660" s="22" t="str">
        <f>IF(nota[[#This Row],[FAKTUR]]="","",ROW())</f>
        <v/>
      </c>
      <c r="B7660" s="22">
        <f>IF(nota[[#This Row],[NAMA BARANG]]="","",IF(nota[[#This Row],[ID]]="",B7659,nota[[#This Row],[ID]]))</f>
        <v>7657</v>
      </c>
      <c r="C7660" s="22" t="str">
        <f>IF(nota[[#This Row],[ID]]="",C7659,nota[[#This Row],[SUPPLIER]])</f>
        <v>ATALI MAKMUR</v>
      </c>
      <c r="K7660" s="1" t="s">
        <v>746</v>
      </c>
      <c r="L7660" s="3">
        <v>1</v>
      </c>
      <c r="M7660" s="4">
        <v>72</v>
      </c>
      <c r="N7660" s="1" t="s">
        <v>2004</v>
      </c>
      <c r="O7660" s="4">
        <v>23000</v>
      </c>
      <c r="P7660" s="4"/>
      <c r="Q7660" s="1" t="s">
        <v>3237</v>
      </c>
      <c r="R7660" s="5">
        <v>0.125</v>
      </c>
      <c r="S7660" s="5">
        <v>0.05</v>
      </c>
      <c r="T7660" s="4"/>
      <c r="U7660" s="18"/>
      <c r="V7660" s="4">
        <v>1656000</v>
      </c>
      <c r="W7660" s="4">
        <v>207000</v>
      </c>
      <c r="X7660" s="4">
        <v>72450</v>
      </c>
      <c r="Y7660" s="4">
        <v>279450</v>
      </c>
      <c r="Z7660" s="4">
        <v>1376550</v>
      </c>
      <c r="AA7660" s="4" t="s">
        <v>31</v>
      </c>
      <c r="AB7660" s="4" t="s">
        <v>31</v>
      </c>
      <c r="AC7660" s="4">
        <v>1656000</v>
      </c>
      <c r="AD7660" s="4">
        <v>1656000</v>
      </c>
      <c r="AE7660" s="4"/>
    </row>
    <row r="7661" spans="1:31" ht="12.75" x14ac:dyDescent="0.25">
      <c r="A7661" s="22" t="str">
        <f>IF(nota[[#This Row],[FAKTUR]]="","",ROW())</f>
        <v/>
      </c>
      <c r="B7661" s="22">
        <f>IF(nota[[#This Row],[NAMA BARANG]]="","",IF(nota[[#This Row],[ID]]="",B7660,nota[[#This Row],[ID]]))</f>
        <v>7657</v>
      </c>
      <c r="C7661" s="22" t="str">
        <f>IF(nota[[#This Row],[ID]]="",C7660,nota[[#This Row],[SUPPLIER]])</f>
        <v>ATALI MAKMUR</v>
      </c>
      <c r="K7661" s="1" t="s">
        <v>5885</v>
      </c>
      <c r="L7661" s="3">
        <v>1</v>
      </c>
      <c r="M7661" s="4">
        <v>36</v>
      </c>
      <c r="N7661" s="1" t="s">
        <v>2004</v>
      </c>
      <c r="O7661" s="4">
        <v>41500</v>
      </c>
      <c r="P7661" s="4"/>
      <c r="Q7661" s="1" t="s">
        <v>3933</v>
      </c>
      <c r="R7661" s="5">
        <v>0.125</v>
      </c>
      <c r="S7661" s="5">
        <v>0.05</v>
      </c>
      <c r="T7661" s="4"/>
      <c r="U7661" s="18"/>
      <c r="V7661" s="4">
        <v>1494000</v>
      </c>
      <c r="W7661" s="4">
        <v>186750</v>
      </c>
      <c r="X7661" s="4">
        <v>65362.5</v>
      </c>
      <c r="Y7661" s="4">
        <v>252112.5</v>
      </c>
      <c r="Z7661" s="4">
        <v>1241887.5</v>
      </c>
      <c r="AA7661" s="4" t="s">
        <v>31</v>
      </c>
      <c r="AB7661" s="4" t="s">
        <v>31</v>
      </c>
      <c r="AC7661" s="4">
        <v>1494000</v>
      </c>
      <c r="AD7661" s="4">
        <v>1494000</v>
      </c>
      <c r="AE7661" s="4"/>
    </row>
    <row r="7662" spans="1:31" ht="12.75" x14ac:dyDescent="0.25">
      <c r="A7662" s="22" t="str">
        <f>IF(nota[[#This Row],[FAKTUR]]="","",ROW())</f>
        <v/>
      </c>
      <c r="B7662" s="22">
        <f>IF(nota[[#This Row],[NAMA BARANG]]="","",IF(nota[[#This Row],[ID]]="",B7661,nota[[#This Row],[ID]]))</f>
        <v>7657</v>
      </c>
      <c r="C7662" s="22" t="str">
        <f>IF(nota[[#This Row],[ID]]="",C7661,nota[[#This Row],[SUPPLIER]])</f>
        <v>ATALI MAKMUR</v>
      </c>
      <c r="K7662" s="1" t="s">
        <v>1771</v>
      </c>
      <c r="L7662" s="3">
        <v>1</v>
      </c>
      <c r="M7662" s="4">
        <v>24</v>
      </c>
      <c r="N7662" s="1" t="s">
        <v>2004</v>
      </c>
      <c r="O7662" s="4">
        <v>66900</v>
      </c>
      <c r="P7662" s="4"/>
      <c r="Q7662" s="1" t="s">
        <v>5886</v>
      </c>
      <c r="R7662" s="5">
        <v>0.125</v>
      </c>
      <c r="S7662" s="5">
        <v>0.05</v>
      </c>
      <c r="T7662" s="4"/>
      <c r="U7662" s="18"/>
      <c r="V7662" s="4">
        <v>1605600</v>
      </c>
      <c r="W7662" s="4">
        <v>200700</v>
      </c>
      <c r="X7662" s="4">
        <v>70245</v>
      </c>
      <c r="Y7662" s="4">
        <v>270945</v>
      </c>
      <c r="Z7662" s="4">
        <v>1334655</v>
      </c>
      <c r="AA7662" s="4" t="s">
        <v>31</v>
      </c>
      <c r="AB7662" s="4" t="s">
        <v>31</v>
      </c>
      <c r="AC7662" s="4">
        <v>1605600</v>
      </c>
      <c r="AD7662" s="4">
        <v>1605600</v>
      </c>
      <c r="AE7662" s="4"/>
    </row>
    <row r="7663" spans="1:31" ht="12.75" x14ac:dyDescent="0.25">
      <c r="A7663" s="22" t="str">
        <f>IF(nota[[#This Row],[FAKTUR]]="","",ROW())</f>
        <v/>
      </c>
      <c r="B7663" s="22">
        <f>IF(nota[[#This Row],[NAMA BARANG]]="","",IF(nota[[#This Row],[ID]]="",B7662,nota[[#This Row],[ID]]))</f>
        <v>7657</v>
      </c>
      <c r="C7663" s="22" t="str">
        <f>IF(nota[[#This Row],[ID]]="",C7662,nota[[#This Row],[SUPPLIER]])</f>
        <v>ATALI MAKMUR</v>
      </c>
      <c r="K7663" s="1" t="s">
        <v>2568</v>
      </c>
      <c r="M7663" s="4">
        <v>12</v>
      </c>
      <c r="N7663" s="1" t="s">
        <v>1908</v>
      </c>
      <c r="O7663" s="4">
        <v>12600</v>
      </c>
      <c r="P7663" s="4"/>
      <c r="Q7663" s="1" t="s">
        <v>3570</v>
      </c>
      <c r="R7663" s="5">
        <v>0.1</v>
      </c>
      <c r="S7663" s="5">
        <v>0.05</v>
      </c>
      <c r="T7663" s="4">
        <v>129276</v>
      </c>
      <c r="U7663" s="18" t="s">
        <v>5800</v>
      </c>
      <c r="V7663" s="4">
        <v>151200</v>
      </c>
      <c r="W7663" s="4">
        <v>15120</v>
      </c>
      <c r="X7663" s="4">
        <v>6804</v>
      </c>
      <c r="Y7663" s="4">
        <v>21924</v>
      </c>
      <c r="Z7663" s="4">
        <v>129276</v>
      </c>
      <c r="AA7663" s="4">
        <v>2477317.5</v>
      </c>
      <c r="AB7663" s="4">
        <v>11458282.5</v>
      </c>
      <c r="AC7663" s="4">
        <v>151200</v>
      </c>
      <c r="AD7663" s="4">
        <v>151200</v>
      </c>
      <c r="AE7663" s="4"/>
    </row>
    <row r="7664" spans="1:31" ht="12.75" x14ac:dyDescent="0.25">
      <c r="A7664" s="22" t="str">
        <f>IF(nota[[#This Row],[FAKTUR]]="","",ROW())</f>
        <v/>
      </c>
      <c r="B7664" s="22" t="str">
        <f>IF(nota[[#This Row],[NAMA BARANG]]="","",IF(nota[[#This Row],[ID]]="",B7663,nota[[#This Row],[ID]]))</f>
        <v/>
      </c>
      <c r="C7664" s="22" t="str">
        <f>IF(nota[[#This Row],[ID]]="",C7663,nota[[#This Row],[SUPPLIER]])</f>
        <v>ATALI MAKMUR</v>
      </c>
      <c r="M7664" s="4"/>
      <c r="O7664" s="4"/>
      <c r="P7664" s="4"/>
      <c r="R7664" s="5"/>
      <c r="S7664" s="5"/>
      <c r="T7664" s="4"/>
      <c r="U7664" s="18"/>
      <c r="V7664" s="4" t="s">
        <v>31</v>
      </c>
      <c r="W7664" s="4" t="s">
        <v>31</v>
      </c>
      <c r="X7664" s="4" t="s">
        <v>31</v>
      </c>
      <c r="Y7664" s="4" t="s">
        <v>31</v>
      </c>
      <c r="Z7664" s="4" t="s">
        <v>31</v>
      </c>
      <c r="AA7664" s="4" t="s">
        <v>31</v>
      </c>
      <c r="AB7664" s="4" t="s">
        <v>31</v>
      </c>
      <c r="AC7664" s="4" t="s">
        <v>31</v>
      </c>
      <c r="AD7664" s="4" t="s">
        <v>31</v>
      </c>
      <c r="AE7664" s="4"/>
    </row>
    <row r="7665" spans="1:31" ht="12.75" x14ac:dyDescent="0.25">
      <c r="A7665" s="22">
        <f>IF(nota[[#This Row],[FAKTUR]]="","",ROW())</f>
        <v>7665</v>
      </c>
      <c r="B7665" s="22">
        <f>IF(nota[[#This Row],[NAMA BARANG]]="","",IF(nota[[#This Row],[ID]]="",B7664,nota[[#This Row],[ID]]))</f>
        <v>7665</v>
      </c>
      <c r="C7665" s="22" t="str">
        <f>IF(nota[[#This Row],[ID]]="",C7664,nota[[#This Row],[SUPPLIER]])</f>
        <v>ATALI MAKMUR</v>
      </c>
      <c r="E7665" s="1" t="s">
        <v>109</v>
      </c>
      <c r="F7665" s="1" t="s">
        <v>58</v>
      </c>
      <c r="G7665" s="1" t="s">
        <v>5887</v>
      </c>
      <c r="I7665" s="2">
        <v>44883</v>
      </c>
      <c r="K7665" s="1" t="s">
        <v>5888</v>
      </c>
      <c r="L7665" s="3">
        <v>1</v>
      </c>
      <c r="M7665" s="4">
        <v>72</v>
      </c>
      <c r="N7665" s="1" t="s">
        <v>511</v>
      </c>
      <c r="O7665" s="4">
        <v>15800</v>
      </c>
      <c r="P7665" s="4"/>
      <c r="Q7665" s="1" t="s">
        <v>3929</v>
      </c>
      <c r="R7665" s="5">
        <v>0.125</v>
      </c>
      <c r="S7665" s="5">
        <v>0.05</v>
      </c>
      <c r="T7665" s="4"/>
      <c r="U7665" s="18"/>
      <c r="V7665" s="4">
        <v>1137600</v>
      </c>
      <c r="W7665" s="4">
        <v>142200</v>
      </c>
      <c r="X7665" s="4">
        <v>49770</v>
      </c>
      <c r="Y7665" s="4">
        <v>191970</v>
      </c>
      <c r="Z7665" s="4">
        <v>945630</v>
      </c>
      <c r="AA7665" s="4" t="s">
        <v>31</v>
      </c>
      <c r="AB7665" s="4" t="s">
        <v>31</v>
      </c>
      <c r="AC7665" s="4">
        <v>1137600</v>
      </c>
      <c r="AD7665" s="4">
        <v>1137600</v>
      </c>
      <c r="AE7665" s="4"/>
    </row>
    <row r="7666" spans="1:31" ht="12.75" x14ac:dyDescent="0.25">
      <c r="A7666" s="22" t="str">
        <f>IF(nota[[#This Row],[FAKTUR]]="","",ROW())</f>
        <v/>
      </c>
      <c r="B7666" s="22">
        <f>IF(nota[[#This Row],[NAMA BARANG]]="","",IF(nota[[#This Row],[ID]]="",B7665,nota[[#This Row],[ID]]))</f>
        <v>7665</v>
      </c>
      <c r="C7666" s="22" t="str">
        <f>IF(nota[[#This Row],[ID]]="",C7665,nota[[#This Row],[SUPPLIER]])</f>
        <v>ATALI MAKMUR</v>
      </c>
      <c r="K7666" s="1" t="s">
        <v>5889</v>
      </c>
      <c r="L7666" s="3">
        <v>1</v>
      </c>
      <c r="M7666" s="4">
        <v>72</v>
      </c>
      <c r="N7666" s="1" t="s">
        <v>511</v>
      </c>
      <c r="O7666" s="4">
        <v>15800</v>
      </c>
      <c r="P7666" s="4"/>
      <c r="Q7666" s="1" t="s">
        <v>3929</v>
      </c>
      <c r="R7666" s="5">
        <v>0.125</v>
      </c>
      <c r="S7666" s="5">
        <v>0.05</v>
      </c>
      <c r="T7666" s="4"/>
      <c r="U7666" s="18"/>
      <c r="V7666" s="4">
        <v>1137600</v>
      </c>
      <c r="W7666" s="4">
        <v>142200</v>
      </c>
      <c r="X7666" s="4">
        <v>49770</v>
      </c>
      <c r="Y7666" s="4">
        <v>191970</v>
      </c>
      <c r="Z7666" s="4">
        <v>945630</v>
      </c>
      <c r="AA7666" s="4" t="s">
        <v>31</v>
      </c>
      <c r="AB7666" s="4" t="s">
        <v>31</v>
      </c>
      <c r="AC7666" s="4">
        <v>1137600</v>
      </c>
      <c r="AD7666" s="4">
        <v>1137600</v>
      </c>
      <c r="AE7666" s="4"/>
    </row>
    <row r="7667" spans="1:31" ht="12.75" x14ac:dyDescent="0.25">
      <c r="A7667" s="22" t="str">
        <f>IF(nota[[#This Row],[FAKTUR]]="","",ROW())</f>
        <v/>
      </c>
      <c r="B7667" s="22">
        <f>IF(nota[[#This Row],[NAMA BARANG]]="","",IF(nota[[#This Row],[ID]]="",B7666,nota[[#This Row],[ID]]))</f>
        <v>7665</v>
      </c>
      <c r="C7667" s="22" t="str">
        <f>IF(nota[[#This Row],[ID]]="",C7666,nota[[#This Row],[SUPPLIER]])</f>
        <v>ATALI MAKMUR</v>
      </c>
      <c r="K7667" s="1" t="s">
        <v>5890</v>
      </c>
      <c r="L7667" s="3">
        <v>1</v>
      </c>
      <c r="M7667" s="4">
        <v>72</v>
      </c>
      <c r="N7667" s="1" t="s">
        <v>511</v>
      </c>
      <c r="O7667" s="4">
        <v>15800</v>
      </c>
      <c r="P7667" s="4"/>
      <c r="Q7667" s="1" t="s">
        <v>3929</v>
      </c>
      <c r="R7667" s="5">
        <v>0.125</v>
      </c>
      <c r="S7667" s="5">
        <v>0.05</v>
      </c>
      <c r="T7667" s="4"/>
      <c r="U7667" s="18"/>
      <c r="V7667" s="4">
        <v>1137600</v>
      </c>
      <c r="W7667" s="4">
        <v>142200</v>
      </c>
      <c r="X7667" s="4">
        <v>49770</v>
      </c>
      <c r="Y7667" s="4">
        <v>191970</v>
      </c>
      <c r="Z7667" s="4">
        <v>945630</v>
      </c>
      <c r="AA7667" s="4" t="s">
        <v>31</v>
      </c>
      <c r="AB7667" s="4" t="s">
        <v>31</v>
      </c>
      <c r="AC7667" s="4">
        <v>1137600</v>
      </c>
      <c r="AD7667" s="4">
        <v>1137600</v>
      </c>
      <c r="AE7667" s="4"/>
    </row>
    <row r="7668" spans="1:31" ht="12.75" x14ac:dyDescent="0.25">
      <c r="A7668" s="22" t="str">
        <f>IF(nota[[#This Row],[FAKTUR]]="","",ROW())</f>
        <v/>
      </c>
      <c r="B7668" s="22">
        <f>IF(nota[[#This Row],[NAMA BARANG]]="","",IF(nota[[#This Row],[ID]]="",B7667,nota[[#This Row],[ID]]))</f>
        <v>7665</v>
      </c>
      <c r="C7668" s="22" t="str">
        <f>IF(nota[[#This Row],[ID]]="",C7667,nota[[#This Row],[SUPPLIER]])</f>
        <v>ATALI MAKMUR</v>
      </c>
      <c r="K7668" s="1" t="s">
        <v>5891</v>
      </c>
      <c r="L7668" s="3">
        <v>1</v>
      </c>
      <c r="M7668" s="4">
        <v>72</v>
      </c>
      <c r="N7668" s="1" t="s">
        <v>511</v>
      </c>
      <c r="O7668" s="4">
        <v>15800</v>
      </c>
      <c r="P7668" s="4"/>
      <c r="Q7668" s="1" t="s">
        <v>3929</v>
      </c>
      <c r="R7668" s="5">
        <v>0.125</v>
      </c>
      <c r="S7668" s="5">
        <v>0.05</v>
      </c>
      <c r="T7668" s="4"/>
      <c r="U7668" s="18"/>
      <c r="V7668" s="4">
        <v>1137600</v>
      </c>
      <c r="W7668" s="4">
        <v>142200</v>
      </c>
      <c r="X7668" s="4">
        <v>49770</v>
      </c>
      <c r="Y7668" s="4">
        <v>191970</v>
      </c>
      <c r="Z7668" s="4">
        <v>945630</v>
      </c>
      <c r="AA7668" s="4" t="s">
        <v>31</v>
      </c>
      <c r="AB7668" s="4" t="s">
        <v>31</v>
      </c>
      <c r="AC7668" s="4">
        <v>1137600</v>
      </c>
      <c r="AD7668" s="4">
        <v>1137600</v>
      </c>
      <c r="AE7668" s="4"/>
    </row>
    <row r="7669" spans="1:31" ht="12.75" x14ac:dyDescent="0.25">
      <c r="A7669" s="22" t="str">
        <f>IF(nota[[#This Row],[FAKTUR]]="","",ROW())</f>
        <v/>
      </c>
      <c r="B7669" s="22">
        <f>IF(nota[[#This Row],[NAMA BARANG]]="","",IF(nota[[#This Row],[ID]]="",B7668,nota[[#This Row],[ID]]))</f>
        <v>7665</v>
      </c>
      <c r="C7669" s="22" t="str">
        <f>IF(nota[[#This Row],[ID]]="",C7668,nota[[#This Row],[SUPPLIER]])</f>
        <v>ATALI MAKMUR</v>
      </c>
      <c r="K7669" s="1" t="s">
        <v>5892</v>
      </c>
      <c r="L7669" s="3">
        <v>1</v>
      </c>
      <c r="M7669" s="4">
        <v>72</v>
      </c>
      <c r="N7669" s="1" t="s">
        <v>511</v>
      </c>
      <c r="O7669" s="4">
        <v>15800</v>
      </c>
      <c r="P7669" s="4"/>
      <c r="Q7669" s="1" t="s">
        <v>3929</v>
      </c>
      <c r="R7669" s="5">
        <v>0.125</v>
      </c>
      <c r="S7669" s="5">
        <v>0.05</v>
      </c>
      <c r="T7669" s="4"/>
      <c r="U7669" s="18"/>
      <c r="V7669" s="4">
        <v>1137600</v>
      </c>
      <c r="W7669" s="4">
        <v>142200</v>
      </c>
      <c r="X7669" s="4">
        <v>49770</v>
      </c>
      <c r="Y7669" s="4">
        <v>191970</v>
      </c>
      <c r="Z7669" s="4">
        <v>945630</v>
      </c>
      <c r="AA7669" s="4" t="s">
        <v>31</v>
      </c>
      <c r="AB7669" s="4" t="s">
        <v>31</v>
      </c>
      <c r="AC7669" s="4">
        <v>1137600</v>
      </c>
      <c r="AD7669" s="4">
        <v>1137600</v>
      </c>
      <c r="AE7669" s="4"/>
    </row>
    <row r="7670" spans="1:31" ht="12.75" x14ac:dyDescent="0.25">
      <c r="A7670" s="22" t="str">
        <f>IF(nota[[#This Row],[FAKTUR]]="","",ROW())</f>
        <v/>
      </c>
      <c r="B7670" s="22">
        <f>IF(nota[[#This Row],[NAMA BARANG]]="","",IF(nota[[#This Row],[ID]]="",B7669,nota[[#This Row],[ID]]))</f>
        <v>7665</v>
      </c>
      <c r="C7670" s="22" t="str">
        <f>IF(nota[[#This Row],[ID]]="",C7669,nota[[#This Row],[SUPPLIER]])</f>
        <v>ATALI MAKMUR</v>
      </c>
      <c r="K7670" s="1" t="s">
        <v>152</v>
      </c>
      <c r="L7670" s="3">
        <v>2</v>
      </c>
      <c r="M7670" s="4">
        <v>288</v>
      </c>
      <c r="N7670" s="1" t="s">
        <v>511</v>
      </c>
      <c r="O7670" s="4">
        <v>4350</v>
      </c>
      <c r="P7670" s="4"/>
      <c r="Q7670" s="1" t="s">
        <v>3715</v>
      </c>
      <c r="R7670" s="5">
        <v>0.125</v>
      </c>
      <c r="S7670" s="5">
        <v>0.05</v>
      </c>
      <c r="T7670" s="4"/>
      <c r="U7670" s="18"/>
      <c r="V7670" s="4">
        <v>1252800</v>
      </c>
      <c r="W7670" s="4">
        <v>156600</v>
      </c>
      <c r="X7670" s="4">
        <v>54810</v>
      </c>
      <c r="Y7670" s="4">
        <v>211410</v>
      </c>
      <c r="Z7670" s="4">
        <v>1041390</v>
      </c>
      <c r="AA7670" s="4" t="s">
        <v>31</v>
      </c>
      <c r="AB7670" s="4" t="s">
        <v>31</v>
      </c>
      <c r="AC7670" s="4">
        <v>626400</v>
      </c>
      <c r="AD7670" s="4">
        <v>1252800</v>
      </c>
      <c r="AE7670" s="4"/>
    </row>
    <row r="7671" spans="1:31" ht="12.75" x14ac:dyDescent="0.25">
      <c r="A7671" s="22" t="str">
        <f>IF(nota[[#This Row],[FAKTUR]]="","",ROW())</f>
        <v/>
      </c>
      <c r="B7671" s="22">
        <f>IF(nota[[#This Row],[NAMA BARANG]]="","",IF(nota[[#This Row],[ID]]="",B7670,nota[[#This Row],[ID]]))</f>
        <v>7665</v>
      </c>
      <c r="C7671" s="22" t="str">
        <f>IF(nota[[#This Row],[ID]]="",C7670,nota[[#This Row],[SUPPLIER]])</f>
        <v>ATALI MAKMUR</v>
      </c>
      <c r="K7671" s="1" t="s">
        <v>5893</v>
      </c>
      <c r="L7671" s="3">
        <v>1</v>
      </c>
      <c r="M7671" s="4">
        <v>20</v>
      </c>
      <c r="N7671" s="1" t="s">
        <v>511</v>
      </c>
      <c r="O7671" s="4">
        <v>40500</v>
      </c>
      <c r="P7671" s="4"/>
      <c r="Q7671" s="1" t="s">
        <v>3938</v>
      </c>
      <c r="R7671" s="5">
        <v>0.125</v>
      </c>
      <c r="S7671" s="5">
        <v>0.05</v>
      </c>
      <c r="T7671" s="4"/>
      <c r="U7671" s="18"/>
      <c r="V7671" s="4">
        <v>810000</v>
      </c>
      <c r="W7671" s="4">
        <v>101250</v>
      </c>
      <c r="X7671" s="4">
        <v>35437.5</v>
      </c>
      <c r="Y7671" s="4">
        <v>136687.5</v>
      </c>
      <c r="Z7671" s="4">
        <v>673312.5</v>
      </c>
      <c r="AA7671" s="4">
        <v>1307947.5</v>
      </c>
      <c r="AB7671" s="4">
        <v>6442852.5</v>
      </c>
      <c r="AC7671" s="4">
        <v>810000</v>
      </c>
      <c r="AD7671" s="4">
        <v>810000</v>
      </c>
      <c r="AE7671" s="4"/>
    </row>
    <row r="7672" spans="1:31" ht="12.75" x14ac:dyDescent="0.25">
      <c r="A7672" s="22" t="str">
        <f>IF(nota[[#This Row],[FAKTUR]]="","",ROW())</f>
        <v/>
      </c>
      <c r="B7672" s="22" t="str">
        <f>IF(nota[[#This Row],[NAMA BARANG]]="","",IF(nota[[#This Row],[ID]]="",B7671,nota[[#This Row],[ID]]))</f>
        <v/>
      </c>
      <c r="C7672" s="22" t="str">
        <f>IF(nota[[#This Row],[ID]]="",C7671,nota[[#This Row],[SUPPLIER]])</f>
        <v>ATALI MAKMUR</v>
      </c>
      <c r="M7672" s="4"/>
      <c r="O7672" s="4"/>
      <c r="P7672" s="4"/>
      <c r="R7672" s="5"/>
      <c r="S7672" s="5"/>
      <c r="T7672" s="4"/>
      <c r="U7672" s="18"/>
      <c r="V7672" s="4" t="s">
        <v>31</v>
      </c>
      <c r="W7672" s="4" t="s">
        <v>31</v>
      </c>
      <c r="X7672" s="4" t="s">
        <v>31</v>
      </c>
      <c r="Y7672" s="4" t="s">
        <v>31</v>
      </c>
      <c r="Z7672" s="4" t="s">
        <v>31</v>
      </c>
      <c r="AA7672" s="4" t="s">
        <v>31</v>
      </c>
      <c r="AB7672" s="4" t="s">
        <v>31</v>
      </c>
      <c r="AC7672" s="4" t="s">
        <v>31</v>
      </c>
      <c r="AD7672" s="4" t="s">
        <v>31</v>
      </c>
      <c r="AE7672" s="4"/>
    </row>
    <row r="7673" spans="1:31" ht="12.75" x14ac:dyDescent="0.25">
      <c r="A7673" s="22">
        <f>IF(nota[[#This Row],[FAKTUR]]="","",ROW())</f>
        <v>7673</v>
      </c>
      <c r="B7673" s="22">
        <f>IF(nota[[#This Row],[NAMA BARANG]]="","",IF(nota[[#This Row],[ID]]="",B7672,nota[[#This Row],[ID]]))</f>
        <v>7673</v>
      </c>
      <c r="C7673" s="22" t="str">
        <f>IF(nota[[#This Row],[ID]]="",C7672,nota[[#This Row],[SUPPLIER]])</f>
        <v>ETJ</v>
      </c>
      <c r="E7673" s="1" t="s">
        <v>204</v>
      </c>
      <c r="F7673" s="1" t="s">
        <v>28</v>
      </c>
      <c r="G7673" s="1" t="s">
        <v>5894</v>
      </c>
      <c r="I7673" s="2">
        <v>44882</v>
      </c>
      <c r="K7673" s="1" t="s">
        <v>5456</v>
      </c>
      <c r="L7673" s="3">
        <v>2</v>
      </c>
      <c r="M7673" s="4">
        <v>8000</v>
      </c>
      <c r="N7673" s="1" t="s">
        <v>511</v>
      </c>
      <c r="O7673" s="4">
        <v>700</v>
      </c>
      <c r="P7673" s="4"/>
      <c r="Q7673" s="1" t="s">
        <v>5457</v>
      </c>
      <c r="R7673" s="5"/>
      <c r="S7673" s="5"/>
      <c r="T7673" s="4"/>
      <c r="U7673" s="18"/>
      <c r="V7673" s="4">
        <v>5600000</v>
      </c>
      <c r="W7673" s="4">
        <v>0</v>
      </c>
      <c r="X7673" s="4">
        <v>0</v>
      </c>
      <c r="Y7673" s="4">
        <v>0</v>
      </c>
      <c r="Z7673" s="4">
        <v>5600000</v>
      </c>
      <c r="AA7673" s="4">
        <v>0</v>
      </c>
      <c r="AB7673" s="4">
        <v>5600000</v>
      </c>
      <c r="AC7673" s="4">
        <v>2800000</v>
      </c>
      <c r="AD7673" s="4">
        <v>5600000</v>
      </c>
      <c r="AE7673" s="4"/>
    </row>
    <row r="7674" spans="1:31" ht="12.75" x14ac:dyDescent="0.25">
      <c r="A7674" s="22" t="str">
        <f>IF(nota[[#This Row],[FAKTUR]]="","",ROW())</f>
        <v/>
      </c>
      <c r="B7674" s="22" t="str">
        <f>IF(nota[[#This Row],[NAMA BARANG]]="","",IF(nota[[#This Row],[ID]]="",B7673,nota[[#This Row],[ID]]))</f>
        <v/>
      </c>
      <c r="C7674" s="22" t="str">
        <f>IF(nota[[#This Row],[ID]]="",C7673,nota[[#This Row],[SUPPLIER]])</f>
        <v>ETJ</v>
      </c>
      <c r="M7674" s="4"/>
      <c r="O7674" s="4"/>
      <c r="P7674" s="4"/>
      <c r="R7674" s="5"/>
      <c r="S7674" s="5"/>
      <c r="T7674" s="4"/>
      <c r="U7674" s="18"/>
      <c r="V7674" s="4" t="s">
        <v>31</v>
      </c>
      <c r="W7674" s="4" t="s">
        <v>31</v>
      </c>
      <c r="X7674" s="4" t="s">
        <v>31</v>
      </c>
      <c r="Y7674" s="4" t="s">
        <v>31</v>
      </c>
      <c r="Z7674" s="4" t="s">
        <v>31</v>
      </c>
      <c r="AA7674" s="4" t="s">
        <v>31</v>
      </c>
      <c r="AB7674" s="4" t="s">
        <v>31</v>
      </c>
      <c r="AC7674" s="4" t="s">
        <v>31</v>
      </c>
      <c r="AD7674" s="4" t="s">
        <v>31</v>
      </c>
      <c r="AE7674" s="4"/>
    </row>
    <row r="7675" spans="1:31" ht="12.75" x14ac:dyDescent="0.25">
      <c r="A7675" s="22">
        <f>IF(nota[[#This Row],[FAKTUR]]="","",ROW())</f>
        <v>7675</v>
      </c>
      <c r="B7675" s="22">
        <f>IF(nota[[#This Row],[NAMA BARANG]]="","",IF(nota[[#This Row],[ID]]="",B7674,nota[[#This Row],[ID]]))</f>
        <v>7675</v>
      </c>
      <c r="C7675" s="22" t="str">
        <f>IF(nota[[#This Row],[ID]]="",C7674,nota[[#This Row],[SUPPLIER]])</f>
        <v>GUNINDO</v>
      </c>
      <c r="D7675" s="2">
        <v>44888</v>
      </c>
      <c r="E7675" s="1" t="s">
        <v>605</v>
      </c>
      <c r="F7675" s="1" t="s">
        <v>28</v>
      </c>
      <c r="G7675" s="1" t="s">
        <v>5895</v>
      </c>
      <c r="I7675" s="2">
        <v>44881</v>
      </c>
      <c r="K7675" s="1" t="s">
        <v>5564</v>
      </c>
      <c r="L7675" s="3">
        <v>1</v>
      </c>
      <c r="M7675" s="4">
        <v>60</v>
      </c>
      <c r="N7675" s="1" t="s">
        <v>192</v>
      </c>
      <c r="O7675" s="4">
        <v>61000</v>
      </c>
      <c r="P7675" s="4"/>
      <c r="Q7675" s="1" t="s">
        <v>4092</v>
      </c>
      <c r="R7675" s="5">
        <v>0.05</v>
      </c>
      <c r="S7675" s="5">
        <v>0.1</v>
      </c>
      <c r="T7675" s="4"/>
      <c r="U7675" s="18"/>
      <c r="V7675" s="4">
        <v>3660000</v>
      </c>
      <c r="W7675" s="4">
        <v>183000</v>
      </c>
      <c r="X7675" s="4">
        <v>347700</v>
      </c>
      <c r="Y7675" s="4">
        <v>530700</v>
      </c>
      <c r="Z7675" s="4">
        <v>3129300</v>
      </c>
      <c r="AA7675" s="4" t="s">
        <v>31</v>
      </c>
      <c r="AB7675" s="4" t="s">
        <v>31</v>
      </c>
      <c r="AC7675" s="4">
        <v>3660000</v>
      </c>
      <c r="AD7675" s="4">
        <v>3660000</v>
      </c>
      <c r="AE7675" s="4"/>
    </row>
    <row r="7676" spans="1:31" ht="12.75" x14ac:dyDescent="0.25">
      <c r="A7676" s="22" t="str">
        <f>IF(nota[[#This Row],[FAKTUR]]="","",ROW())</f>
        <v/>
      </c>
      <c r="B7676" s="22">
        <f>IF(nota[[#This Row],[NAMA BARANG]]="","",IF(nota[[#This Row],[ID]]="",B7675,nota[[#This Row],[ID]]))</f>
        <v>7675</v>
      </c>
      <c r="C7676" s="22" t="str">
        <f>IF(nota[[#This Row],[ID]]="",C7675,nota[[#This Row],[SUPPLIER]])</f>
        <v>GUNINDO</v>
      </c>
      <c r="K7676" s="1" t="s">
        <v>5896</v>
      </c>
      <c r="L7676" s="3">
        <v>1</v>
      </c>
      <c r="M7676" s="4">
        <v>20</v>
      </c>
      <c r="N7676" s="1" t="s">
        <v>192</v>
      </c>
      <c r="O7676" s="4">
        <v>120000</v>
      </c>
      <c r="P7676" s="4"/>
      <c r="Q7676" s="1" t="s">
        <v>3600</v>
      </c>
      <c r="R7676" s="5">
        <v>0.05</v>
      </c>
      <c r="S7676" s="5">
        <v>0.1</v>
      </c>
      <c r="T7676" s="4"/>
      <c r="U7676" s="18"/>
      <c r="V7676" s="4">
        <v>2400000</v>
      </c>
      <c r="W7676" s="4">
        <v>120000</v>
      </c>
      <c r="X7676" s="4">
        <v>228000</v>
      </c>
      <c r="Y7676" s="4">
        <v>348000</v>
      </c>
      <c r="Z7676" s="4">
        <v>2052000</v>
      </c>
      <c r="AA7676" s="4">
        <v>878700</v>
      </c>
      <c r="AB7676" s="4">
        <v>5181300</v>
      </c>
      <c r="AC7676" s="4">
        <v>2400000</v>
      </c>
      <c r="AD7676" s="4">
        <v>2400000</v>
      </c>
      <c r="AE7676" s="4"/>
    </row>
    <row r="7677" spans="1:31" ht="12.75" x14ac:dyDescent="0.25">
      <c r="A7677" s="22" t="str">
        <f>IF(nota[[#This Row],[FAKTUR]]="","",ROW())</f>
        <v/>
      </c>
      <c r="B7677" s="22" t="str">
        <f>IF(nota[[#This Row],[NAMA BARANG]]="","",IF(nota[[#This Row],[ID]]="",B7676,nota[[#This Row],[ID]]))</f>
        <v/>
      </c>
      <c r="C7677" s="22" t="str">
        <f>IF(nota[[#This Row],[ID]]="",C7676,nota[[#This Row],[SUPPLIER]])</f>
        <v>GUNINDO</v>
      </c>
      <c r="M7677" s="4"/>
      <c r="O7677" s="4"/>
      <c r="P7677" s="4"/>
      <c r="R7677" s="5"/>
      <c r="S7677" s="5"/>
      <c r="T7677" s="4"/>
      <c r="U7677" s="18"/>
      <c r="V7677" s="4" t="s">
        <v>31</v>
      </c>
      <c r="W7677" s="4" t="s">
        <v>31</v>
      </c>
      <c r="X7677" s="4" t="s">
        <v>31</v>
      </c>
      <c r="Y7677" s="4" t="s">
        <v>31</v>
      </c>
      <c r="Z7677" s="4" t="s">
        <v>31</v>
      </c>
      <c r="AA7677" s="4" t="s">
        <v>31</v>
      </c>
      <c r="AB7677" s="4" t="s">
        <v>31</v>
      </c>
      <c r="AC7677" s="4" t="s">
        <v>31</v>
      </c>
      <c r="AD7677" s="4" t="s">
        <v>31</v>
      </c>
      <c r="AE7677" s="4"/>
    </row>
    <row r="7678" spans="1:31" ht="12.75" x14ac:dyDescent="0.25">
      <c r="A7678" s="22">
        <f>IF(nota[[#This Row],[FAKTUR]]="","",ROW())</f>
        <v>7678</v>
      </c>
      <c r="B7678" s="22">
        <f>IF(nota[[#This Row],[NAMA BARANG]]="","",IF(nota[[#This Row],[ID]]="",B7677,nota[[#This Row],[ID]]))</f>
        <v>7678</v>
      </c>
      <c r="C7678" s="22" t="str">
        <f>IF(nota[[#This Row],[ID]]="",C7677,nota[[#This Row],[SUPPLIER]])</f>
        <v>DB STATIONERY</v>
      </c>
      <c r="E7678" s="1" t="s">
        <v>234</v>
      </c>
      <c r="F7678" s="1" t="s">
        <v>28</v>
      </c>
      <c r="G7678" s="1" t="s">
        <v>5897</v>
      </c>
      <c r="I7678" s="2">
        <v>44886</v>
      </c>
      <c r="K7678" s="1" t="s">
        <v>5898</v>
      </c>
      <c r="L7678" s="3">
        <v>3</v>
      </c>
      <c r="M7678" s="4">
        <v>540</v>
      </c>
      <c r="N7678" s="1" t="s">
        <v>511</v>
      </c>
      <c r="O7678" s="4">
        <v>18000</v>
      </c>
      <c r="P7678" s="4"/>
      <c r="Q7678" s="1" t="s">
        <v>3612</v>
      </c>
      <c r="R7678" s="5"/>
      <c r="S7678" s="5"/>
      <c r="T7678" s="4"/>
      <c r="U7678" s="18"/>
      <c r="V7678" s="4">
        <v>9720000</v>
      </c>
      <c r="W7678" s="4">
        <v>0</v>
      </c>
      <c r="X7678" s="4">
        <v>0</v>
      </c>
      <c r="Y7678" s="4">
        <v>0</v>
      </c>
      <c r="Z7678" s="4">
        <v>9720000</v>
      </c>
      <c r="AA7678" s="4" t="s">
        <v>31</v>
      </c>
      <c r="AB7678" s="4" t="s">
        <v>31</v>
      </c>
      <c r="AC7678" s="4">
        <v>3240000</v>
      </c>
      <c r="AD7678" s="4">
        <v>9720000</v>
      </c>
      <c r="AE7678" s="4"/>
    </row>
    <row r="7679" spans="1:31" ht="12.75" x14ac:dyDescent="0.25">
      <c r="A7679" s="22" t="str">
        <f>IF(nota[[#This Row],[FAKTUR]]="","",ROW())</f>
        <v/>
      </c>
      <c r="B7679" s="22">
        <f>IF(nota[[#This Row],[NAMA BARANG]]="","",IF(nota[[#This Row],[ID]]="",B7678,nota[[#This Row],[ID]]))</f>
        <v>7678</v>
      </c>
      <c r="C7679" s="22" t="str">
        <f>IF(nota[[#This Row],[ID]]="",C7678,nota[[#This Row],[SUPPLIER]])</f>
        <v>DB STATIONERY</v>
      </c>
      <c r="K7679" s="1" t="s">
        <v>5899</v>
      </c>
      <c r="L7679" s="3">
        <v>3</v>
      </c>
      <c r="M7679" s="4">
        <v>540</v>
      </c>
      <c r="N7679" s="1" t="s">
        <v>511</v>
      </c>
      <c r="O7679" s="4">
        <v>23000</v>
      </c>
      <c r="P7679" s="4"/>
      <c r="Q7679" s="1" t="s">
        <v>3612</v>
      </c>
      <c r="R7679" s="5"/>
      <c r="S7679" s="5"/>
      <c r="T7679" s="4"/>
      <c r="U7679" s="18"/>
      <c r="V7679" s="4">
        <v>12420000</v>
      </c>
      <c r="W7679" s="4">
        <v>0</v>
      </c>
      <c r="X7679" s="4">
        <v>0</v>
      </c>
      <c r="Y7679" s="4">
        <v>0</v>
      </c>
      <c r="Z7679" s="4">
        <v>12420000</v>
      </c>
      <c r="AA7679" s="4">
        <v>0</v>
      </c>
      <c r="AB7679" s="4">
        <v>22140000</v>
      </c>
      <c r="AC7679" s="4">
        <v>4140000</v>
      </c>
      <c r="AD7679" s="4">
        <v>12420000</v>
      </c>
      <c r="AE7679" s="4"/>
    </row>
    <row r="7680" spans="1:31" ht="12.75" x14ac:dyDescent="0.25">
      <c r="A7680" s="22" t="str">
        <f>IF(nota[[#This Row],[FAKTUR]]="","",ROW())</f>
        <v/>
      </c>
      <c r="B7680" s="22" t="str">
        <f>IF(nota[[#This Row],[NAMA BARANG]]="","",IF(nota[[#This Row],[ID]]="",B7679,nota[[#This Row],[ID]]))</f>
        <v/>
      </c>
      <c r="C7680" s="22" t="str">
        <f>IF(nota[[#This Row],[ID]]="",C7679,nota[[#This Row],[SUPPLIER]])</f>
        <v>DB STATIONERY</v>
      </c>
      <c r="M7680" s="4"/>
      <c r="O7680" s="4"/>
      <c r="P7680" s="4"/>
      <c r="R7680" s="5"/>
      <c r="S7680" s="5"/>
      <c r="T7680" s="4"/>
      <c r="U7680" s="18"/>
      <c r="V7680" s="4" t="s">
        <v>31</v>
      </c>
      <c r="W7680" s="4" t="s">
        <v>31</v>
      </c>
      <c r="X7680" s="4" t="s">
        <v>31</v>
      </c>
      <c r="Y7680" s="4" t="s">
        <v>31</v>
      </c>
      <c r="Z7680" s="4" t="s">
        <v>31</v>
      </c>
      <c r="AA7680" s="4" t="s">
        <v>31</v>
      </c>
      <c r="AB7680" s="4" t="s">
        <v>31</v>
      </c>
      <c r="AC7680" s="4" t="s">
        <v>31</v>
      </c>
      <c r="AD7680" s="4" t="s">
        <v>31</v>
      </c>
      <c r="AE7680" s="4"/>
    </row>
    <row r="7681" spans="1:31" ht="12.75" x14ac:dyDescent="0.25">
      <c r="A7681" s="22">
        <f>IF(nota[[#This Row],[FAKTUR]]="","",ROW())</f>
        <v>7681</v>
      </c>
      <c r="B7681" s="22">
        <f>IF(nota[[#This Row],[NAMA BARANG]]="","",IF(nota[[#This Row],[ID]]="",B7680,nota[[#This Row],[ID]]))</f>
        <v>7681</v>
      </c>
      <c r="C7681" s="22" t="str">
        <f>IF(nota[[#This Row],[ID]]="",C7680,nota[[#This Row],[SUPPLIER]])</f>
        <v>KENKO SINAR INDONESIA</v>
      </c>
      <c r="D7681" s="2">
        <v>44889</v>
      </c>
      <c r="E7681" s="1" t="s">
        <v>57</v>
      </c>
      <c r="F7681" s="1" t="s">
        <v>58</v>
      </c>
      <c r="G7681" s="1" t="s">
        <v>5900</v>
      </c>
      <c r="H7681" s="1" t="s">
        <v>5901</v>
      </c>
      <c r="I7681" s="2">
        <v>44887</v>
      </c>
      <c r="K7681" s="1" t="s">
        <v>637</v>
      </c>
      <c r="L7681" s="3">
        <v>1</v>
      </c>
      <c r="M7681" s="4"/>
      <c r="O7681" s="4"/>
      <c r="P7681" s="4">
        <v>3758400</v>
      </c>
      <c r="Q7681" s="1" t="s">
        <v>3830</v>
      </c>
      <c r="R7681" s="5">
        <v>0.17</v>
      </c>
      <c r="S7681" s="5"/>
      <c r="T7681" s="4"/>
      <c r="U7681" s="18"/>
      <c r="V7681" s="4">
        <v>3758400</v>
      </c>
      <c r="W7681" s="4">
        <v>638928</v>
      </c>
      <c r="X7681" s="4">
        <v>0</v>
      </c>
      <c r="Y7681" s="4">
        <v>638928</v>
      </c>
      <c r="Z7681" s="4">
        <v>3119472</v>
      </c>
      <c r="AA7681" s="4" t="s">
        <v>31</v>
      </c>
      <c r="AB7681" s="4" t="s">
        <v>31</v>
      </c>
      <c r="AC7681" s="4">
        <v>3758400</v>
      </c>
      <c r="AD7681" s="4" t="s">
        <v>31</v>
      </c>
      <c r="AE7681" s="4"/>
    </row>
    <row r="7682" spans="1:31" ht="12.75" x14ac:dyDescent="0.25">
      <c r="A7682" s="22" t="str">
        <f>IF(nota[[#This Row],[FAKTUR]]="","",ROW())</f>
        <v/>
      </c>
      <c r="B7682" s="22">
        <f>IF(nota[[#This Row],[NAMA BARANG]]="","",IF(nota[[#This Row],[ID]]="",B7681,nota[[#This Row],[ID]]))</f>
        <v>7681</v>
      </c>
      <c r="C7682" s="22" t="str">
        <f>IF(nota[[#This Row],[ID]]="",C7681,nota[[#This Row],[SUPPLIER]])</f>
        <v>KENKO SINAR INDONESIA</v>
      </c>
      <c r="K7682" s="1" t="s">
        <v>450</v>
      </c>
      <c r="L7682" s="3">
        <v>2</v>
      </c>
      <c r="M7682" s="4"/>
      <c r="O7682" s="4"/>
      <c r="P7682" s="4">
        <v>801600</v>
      </c>
      <c r="Q7682" s="1" t="s">
        <v>3584</v>
      </c>
      <c r="R7682" s="5">
        <v>0.17</v>
      </c>
      <c r="S7682" s="5"/>
      <c r="T7682" s="4"/>
      <c r="U7682" s="18"/>
      <c r="V7682" s="4">
        <v>1603200</v>
      </c>
      <c r="W7682" s="4">
        <v>272544</v>
      </c>
      <c r="X7682" s="4">
        <v>0</v>
      </c>
      <c r="Y7682" s="4">
        <v>272544</v>
      </c>
      <c r="Z7682" s="4">
        <v>1330656</v>
      </c>
      <c r="AA7682" s="4" t="s">
        <v>31</v>
      </c>
      <c r="AB7682" s="4" t="s">
        <v>31</v>
      </c>
      <c r="AC7682" s="4">
        <v>801600</v>
      </c>
      <c r="AD7682" s="4" t="s">
        <v>31</v>
      </c>
      <c r="AE7682" s="4"/>
    </row>
    <row r="7683" spans="1:31" ht="12.75" x14ac:dyDescent="0.25">
      <c r="A7683" s="22" t="str">
        <f>IF(nota[[#This Row],[FAKTUR]]="","",ROW())</f>
        <v/>
      </c>
      <c r="B7683" s="22">
        <f>IF(nota[[#This Row],[NAMA BARANG]]="","",IF(nota[[#This Row],[ID]]="",B7682,nota[[#This Row],[ID]]))</f>
        <v>7681</v>
      </c>
      <c r="C7683" s="22" t="str">
        <f>IF(nota[[#This Row],[ID]]="",C7682,nota[[#This Row],[SUPPLIER]])</f>
        <v>KENKO SINAR INDONESIA</v>
      </c>
      <c r="K7683" s="1" t="s">
        <v>462</v>
      </c>
      <c r="L7683" s="3">
        <v>1</v>
      </c>
      <c r="M7683" s="4"/>
      <c r="O7683" s="4"/>
      <c r="P7683" s="4">
        <v>804000</v>
      </c>
      <c r="Q7683" s="1" t="s">
        <v>3836</v>
      </c>
      <c r="R7683" s="5">
        <v>0.17</v>
      </c>
      <c r="S7683" s="5"/>
      <c r="T7683" s="4"/>
      <c r="U7683" s="18"/>
      <c r="V7683" s="4">
        <v>804000</v>
      </c>
      <c r="W7683" s="4">
        <v>136680</v>
      </c>
      <c r="X7683" s="4">
        <v>0</v>
      </c>
      <c r="Y7683" s="4">
        <v>136680</v>
      </c>
      <c r="Z7683" s="4">
        <v>667320</v>
      </c>
      <c r="AA7683" s="4">
        <v>1048152</v>
      </c>
      <c r="AB7683" s="4">
        <v>5117448</v>
      </c>
      <c r="AC7683" s="4">
        <v>804000</v>
      </c>
      <c r="AD7683" s="4" t="s">
        <v>31</v>
      </c>
      <c r="AE7683" s="4"/>
    </row>
    <row r="7684" spans="1:31" ht="12.75" x14ac:dyDescent="0.25">
      <c r="A7684" s="22" t="str">
        <f>IF(nota[[#This Row],[FAKTUR]]="","",ROW())</f>
        <v/>
      </c>
      <c r="B7684" s="22" t="str">
        <f>IF(nota[[#This Row],[NAMA BARANG]]="","",IF(nota[[#This Row],[ID]]="",B7683,nota[[#This Row],[ID]]))</f>
        <v/>
      </c>
      <c r="C7684" s="22" t="str">
        <f>IF(nota[[#This Row],[ID]]="",C7683,nota[[#This Row],[SUPPLIER]])</f>
        <v>KENKO SINAR INDONESIA</v>
      </c>
      <c r="M7684" s="4"/>
      <c r="O7684" s="4"/>
      <c r="P7684" s="4"/>
      <c r="R7684" s="5"/>
      <c r="S7684" s="5"/>
      <c r="T7684" s="4"/>
      <c r="U7684" s="18"/>
      <c r="V7684" s="4" t="s">
        <v>31</v>
      </c>
      <c r="W7684" s="4" t="s">
        <v>31</v>
      </c>
      <c r="X7684" s="4" t="s">
        <v>31</v>
      </c>
      <c r="Y7684" s="4" t="s">
        <v>31</v>
      </c>
      <c r="Z7684" s="4" t="s">
        <v>31</v>
      </c>
      <c r="AA7684" s="4" t="s">
        <v>31</v>
      </c>
      <c r="AB7684" s="4" t="s">
        <v>31</v>
      </c>
      <c r="AC7684" s="4" t="s">
        <v>31</v>
      </c>
      <c r="AD7684" s="4" t="s">
        <v>31</v>
      </c>
      <c r="AE7684" s="4"/>
    </row>
    <row r="7685" spans="1:31" ht="12.75" x14ac:dyDescent="0.25">
      <c r="A7685" s="22">
        <f>IF(nota[[#This Row],[FAKTUR]]="","",ROW())</f>
        <v>7685</v>
      </c>
      <c r="B7685" s="22">
        <f>IF(nota[[#This Row],[NAMA BARANG]]="","",IF(nota[[#This Row],[ID]]="",B7684,nota[[#This Row],[ID]]))</f>
        <v>7685</v>
      </c>
      <c r="C7685" s="22" t="str">
        <f>IF(nota[[#This Row],[ID]]="",C7684,nota[[#This Row],[SUPPLIER]])</f>
        <v>YUSHINCA</v>
      </c>
      <c r="E7685" s="1" t="s">
        <v>43</v>
      </c>
      <c r="F7685" s="1" t="s">
        <v>28</v>
      </c>
      <c r="G7685" s="1" t="s">
        <v>5902</v>
      </c>
      <c r="I7685" s="2">
        <v>44886</v>
      </c>
      <c r="K7685" s="1" t="s">
        <v>5903</v>
      </c>
      <c r="L7685" s="3">
        <v>2</v>
      </c>
      <c r="M7685" s="4"/>
      <c r="O7685" s="4"/>
      <c r="P7685" s="4">
        <v>537000</v>
      </c>
      <c r="Q7685" s="1" t="s">
        <v>5410</v>
      </c>
      <c r="R7685" s="5">
        <v>0.05</v>
      </c>
      <c r="S7685" s="5"/>
      <c r="T7685" s="4"/>
      <c r="U7685" s="18"/>
      <c r="V7685" s="4">
        <v>1074000</v>
      </c>
      <c r="W7685" s="4">
        <v>53700</v>
      </c>
      <c r="X7685" s="4">
        <v>0</v>
      </c>
      <c r="Y7685" s="4">
        <v>53700</v>
      </c>
      <c r="Z7685" s="4">
        <v>1020300</v>
      </c>
      <c r="AA7685" s="4" t="s">
        <v>31</v>
      </c>
      <c r="AB7685" s="4" t="s">
        <v>31</v>
      </c>
      <c r="AC7685" s="4">
        <v>537000</v>
      </c>
      <c r="AD7685" s="4" t="s">
        <v>31</v>
      </c>
      <c r="AE7685" s="4"/>
    </row>
    <row r="7686" spans="1:31" ht="12.75" x14ac:dyDescent="0.25">
      <c r="A7686" s="22" t="str">
        <f>IF(nota[[#This Row],[FAKTUR]]="","",ROW())</f>
        <v/>
      </c>
      <c r="B7686" s="22">
        <f>IF(nota[[#This Row],[NAMA BARANG]]="","",IF(nota[[#This Row],[ID]]="",B7685,nota[[#This Row],[ID]]))</f>
        <v>7685</v>
      </c>
      <c r="C7686" s="22" t="str">
        <f>IF(nota[[#This Row],[ID]]="",C7685,nota[[#This Row],[SUPPLIER]])</f>
        <v>YUSHINCA</v>
      </c>
      <c r="K7686" s="1" t="s">
        <v>5904</v>
      </c>
      <c r="L7686" s="3">
        <v>1</v>
      </c>
      <c r="M7686" s="4"/>
      <c r="O7686" s="4"/>
      <c r="P7686" s="4">
        <v>458100</v>
      </c>
      <c r="Q7686" s="1" t="s">
        <v>5410</v>
      </c>
      <c r="R7686" s="5">
        <v>0.05</v>
      </c>
      <c r="S7686" s="5"/>
      <c r="T7686" s="4"/>
      <c r="U7686" s="18"/>
      <c r="V7686" s="4">
        <v>458100</v>
      </c>
      <c r="W7686" s="4">
        <v>22905</v>
      </c>
      <c r="X7686" s="4">
        <v>0</v>
      </c>
      <c r="Y7686" s="4">
        <v>22905</v>
      </c>
      <c r="Z7686" s="4">
        <v>435195</v>
      </c>
      <c r="AA7686" s="4">
        <v>76605</v>
      </c>
      <c r="AB7686" s="4">
        <v>1455495</v>
      </c>
      <c r="AC7686" s="4">
        <v>458100</v>
      </c>
      <c r="AD7686" s="4" t="s">
        <v>31</v>
      </c>
      <c r="AE7686" s="4"/>
    </row>
    <row r="7687" spans="1:31" ht="12.75" x14ac:dyDescent="0.25">
      <c r="A7687" s="22" t="str">
        <f>IF(nota[[#This Row],[FAKTUR]]="","",ROW())</f>
        <v/>
      </c>
      <c r="B7687" s="22" t="str">
        <f>IF(nota[[#This Row],[NAMA BARANG]]="","",IF(nota[[#This Row],[ID]]="",B7686,nota[[#This Row],[ID]]))</f>
        <v/>
      </c>
      <c r="C7687" s="22" t="str">
        <f>IF(nota[[#This Row],[ID]]="",C7686,nota[[#This Row],[SUPPLIER]])</f>
        <v>YUSHINCA</v>
      </c>
      <c r="M7687" s="4"/>
      <c r="O7687" s="4"/>
      <c r="P7687" s="4"/>
      <c r="R7687" s="5"/>
      <c r="S7687" s="5"/>
      <c r="T7687" s="4"/>
      <c r="U7687" s="18"/>
      <c r="V7687" s="4" t="s">
        <v>31</v>
      </c>
      <c r="W7687" s="4" t="s">
        <v>31</v>
      </c>
      <c r="X7687" s="4" t="s">
        <v>31</v>
      </c>
      <c r="Y7687" s="4" t="s">
        <v>31</v>
      </c>
      <c r="Z7687" s="4" t="s">
        <v>31</v>
      </c>
      <c r="AA7687" s="4" t="s">
        <v>31</v>
      </c>
      <c r="AB7687" s="4" t="s">
        <v>31</v>
      </c>
      <c r="AC7687" s="4" t="s">
        <v>31</v>
      </c>
      <c r="AD7687" s="4" t="s">
        <v>31</v>
      </c>
      <c r="AE7687" s="4"/>
    </row>
    <row r="7688" spans="1:31" ht="12.75" x14ac:dyDescent="0.25">
      <c r="A7688" s="22">
        <f>IF(nota[[#This Row],[FAKTUR]]="","",ROW())</f>
        <v>7688</v>
      </c>
      <c r="B7688" s="22">
        <f>IF(nota[[#This Row],[NAMA BARANG]]="","",IF(nota[[#This Row],[ID]]="",B7687,nota[[#This Row],[ID]]))</f>
        <v>7688</v>
      </c>
      <c r="C7688" s="22" t="str">
        <f>IF(nota[[#This Row],[ID]]="",C7687,nota[[#This Row],[SUPPLIER]])</f>
        <v>SBS</v>
      </c>
      <c r="E7688" s="1" t="s">
        <v>372</v>
      </c>
      <c r="F7688" s="1" t="s">
        <v>28</v>
      </c>
      <c r="G7688" s="1" t="s">
        <v>5905</v>
      </c>
      <c r="I7688" s="2">
        <v>44882</v>
      </c>
      <c r="K7688" s="1" t="s">
        <v>5906</v>
      </c>
      <c r="M7688" s="4">
        <v>432</v>
      </c>
      <c r="N7688" s="1" t="s">
        <v>511</v>
      </c>
      <c r="O7688" s="4"/>
      <c r="P7688" s="4"/>
      <c r="R7688" s="5"/>
      <c r="S7688" s="5"/>
      <c r="T7688" s="4"/>
      <c r="U7688" s="18" t="s">
        <v>239</v>
      </c>
      <c r="V7688" s="4" t="s">
        <v>31</v>
      </c>
      <c r="W7688" s="4" t="s">
        <v>31</v>
      </c>
      <c r="X7688" s="4" t="s">
        <v>31</v>
      </c>
      <c r="Y7688" s="4" t="s">
        <v>31</v>
      </c>
      <c r="Z7688" s="4" t="s">
        <v>31</v>
      </c>
      <c r="AA7688" s="4" t="s">
        <v>31</v>
      </c>
      <c r="AB7688" s="4" t="s">
        <v>31</v>
      </c>
      <c r="AC7688" s="4">
        <v>0</v>
      </c>
      <c r="AD7688" s="4" t="s">
        <v>31</v>
      </c>
      <c r="AE7688" s="4"/>
    </row>
    <row r="7689" spans="1:31" ht="12.75" x14ac:dyDescent="0.25">
      <c r="A7689" s="22" t="str">
        <f>IF(nota[[#This Row],[FAKTUR]]="","",ROW())</f>
        <v/>
      </c>
      <c r="B7689" s="22">
        <f>IF(nota[[#This Row],[NAMA BARANG]]="","",IF(nota[[#This Row],[ID]]="",B7688,nota[[#This Row],[ID]]))</f>
        <v>7688</v>
      </c>
      <c r="C7689" s="22" t="str">
        <f>IF(nota[[#This Row],[ID]]="",C7688,nota[[#This Row],[SUPPLIER]])</f>
        <v>SBS</v>
      </c>
      <c r="K7689" s="1" t="s">
        <v>5907</v>
      </c>
      <c r="M7689" s="4">
        <v>320</v>
      </c>
      <c r="N7689" s="1" t="s">
        <v>511</v>
      </c>
      <c r="O7689" s="4">
        <v>10000</v>
      </c>
      <c r="P7689" s="4"/>
      <c r="R7689" s="5"/>
      <c r="S7689" s="5"/>
      <c r="T7689" s="4"/>
      <c r="U7689" s="18"/>
      <c r="V7689" s="4">
        <v>3200000</v>
      </c>
      <c r="W7689" s="4">
        <v>0</v>
      </c>
      <c r="X7689" s="4">
        <v>0</v>
      </c>
      <c r="Y7689" s="4">
        <v>0</v>
      </c>
      <c r="Z7689" s="4">
        <v>3200000</v>
      </c>
      <c r="AA7689" s="4" t="s">
        <v>31</v>
      </c>
      <c r="AB7689" s="4" t="s">
        <v>31</v>
      </c>
      <c r="AC7689" s="4">
        <v>3200000</v>
      </c>
      <c r="AD7689" s="4">
        <v>3200000</v>
      </c>
      <c r="AE7689" s="4"/>
    </row>
    <row r="7690" spans="1:31" ht="12.75" x14ac:dyDescent="0.25">
      <c r="A7690" s="22" t="str">
        <f>IF(nota[[#This Row],[FAKTUR]]="","",ROW())</f>
        <v/>
      </c>
      <c r="B7690" s="22">
        <f>IF(nota[[#This Row],[NAMA BARANG]]="","",IF(nota[[#This Row],[ID]]="",B7689,nota[[#This Row],[ID]]))</f>
        <v>7688</v>
      </c>
      <c r="C7690" s="22" t="str">
        <f>IF(nota[[#This Row],[ID]]="",C7689,nota[[#This Row],[SUPPLIER]])</f>
        <v>SBS</v>
      </c>
      <c r="K7690" s="1" t="s">
        <v>5908</v>
      </c>
      <c r="M7690" s="4"/>
      <c r="O7690" s="4"/>
      <c r="P7690" s="4"/>
      <c r="R7690" s="5"/>
      <c r="S7690" s="5"/>
      <c r="T7690" s="4"/>
      <c r="U7690" s="18"/>
      <c r="V7690" s="4" t="s">
        <v>31</v>
      </c>
      <c r="W7690" s="4" t="s">
        <v>31</v>
      </c>
      <c r="X7690" s="4" t="s">
        <v>31</v>
      </c>
      <c r="Y7690" s="4" t="s">
        <v>31</v>
      </c>
      <c r="Z7690" s="4" t="s">
        <v>31</v>
      </c>
      <c r="AA7690" s="4" t="s">
        <v>31</v>
      </c>
      <c r="AB7690" s="4" t="s">
        <v>31</v>
      </c>
      <c r="AC7690" s="4">
        <v>0</v>
      </c>
      <c r="AD7690" s="4" t="s">
        <v>31</v>
      </c>
      <c r="AE7690" s="4"/>
    </row>
    <row r="7691" spans="1:31" ht="12.75" x14ac:dyDescent="0.25">
      <c r="A7691" s="22" t="str">
        <f>IF(nota[[#This Row],[FAKTUR]]="","",ROW())</f>
        <v/>
      </c>
      <c r="B7691" s="22">
        <f>IF(nota[[#This Row],[NAMA BARANG]]="","",IF(nota[[#This Row],[ID]]="",B7690,nota[[#This Row],[ID]]))</f>
        <v>7688</v>
      </c>
      <c r="C7691" s="22" t="str">
        <f>IF(nota[[#This Row],[ID]]="",C7690,nota[[#This Row],[SUPPLIER]])</f>
        <v>SBS</v>
      </c>
      <c r="K7691" s="1" t="s">
        <v>5909</v>
      </c>
      <c r="M7691" s="4"/>
      <c r="O7691" s="4"/>
      <c r="P7691" s="4"/>
      <c r="R7691" s="5"/>
      <c r="S7691" s="5"/>
      <c r="T7691" s="4"/>
      <c r="U7691" s="18"/>
      <c r="V7691" s="4" t="s">
        <v>31</v>
      </c>
      <c r="W7691" s="4" t="s">
        <v>31</v>
      </c>
      <c r="X7691" s="4" t="s">
        <v>31</v>
      </c>
      <c r="Y7691" s="4" t="s">
        <v>31</v>
      </c>
      <c r="Z7691" s="4" t="s">
        <v>31</v>
      </c>
      <c r="AA7691" s="4" t="s">
        <v>31</v>
      </c>
      <c r="AB7691" s="4" t="s">
        <v>31</v>
      </c>
      <c r="AC7691" s="4">
        <v>0</v>
      </c>
      <c r="AD7691" s="4" t="s">
        <v>31</v>
      </c>
      <c r="AE7691" s="4"/>
    </row>
    <row r="7692" spans="1:31" ht="12.75" x14ac:dyDescent="0.25">
      <c r="A7692" s="22" t="str">
        <f>IF(nota[[#This Row],[FAKTUR]]="","",ROW())</f>
        <v/>
      </c>
      <c r="B7692" s="22">
        <f>IF(nota[[#This Row],[NAMA BARANG]]="","",IF(nota[[#This Row],[ID]]="",B7691,nota[[#This Row],[ID]]))</f>
        <v>7688</v>
      </c>
      <c r="C7692" s="22" t="str">
        <f>IF(nota[[#This Row],[ID]]="",C7691,nota[[#This Row],[SUPPLIER]])</f>
        <v>SBS</v>
      </c>
      <c r="K7692" s="1" t="s">
        <v>5910</v>
      </c>
      <c r="M7692" s="4"/>
      <c r="O7692" s="4"/>
      <c r="P7692" s="4"/>
      <c r="R7692" s="5"/>
      <c r="S7692" s="5"/>
      <c r="T7692" s="4"/>
      <c r="U7692" s="18"/>
      <c r="V7692" s="4" t="s">
        <v>31</v>
      </c>
      <c r="W7692" s="4" t="s">
        <v>31</v>
      </c>
      <c r="X7692" s="4" t="s">
        <v>31</v>
      </c>
      <c r="Y7692" s="4" t="s">
        <v>31</v>
      </c>
      <c r="Z7692" s="4" t="s">
        <v>31</v>
      </c>
      <c r="AA7692" s="4" t="s">
        <v>31</v>
      </c>
      <c r="AB7692" s="4" t="s">
        <v>31</v>
      </c>
      <c r="AC7692" s="4">
        <v>0</v>
      </c>
      <c r="AD7692" s="4" t="s">
        <v>31</v>
      </c>
      <c r="AE7692" s="4"/>
    </row>
    <row r="7693" spans="1:31" ht="12.75" x14ac:dyDescent="0.25">
      <c r="A7693" s="22" t="str">
        <f>IF(nota[[#This Row],[FAKTUR]]="","",ROW())</f>
        <v/>
      </c>
      <c r="B7693" s="22">
        <f>IF(nota[[#This Row],[NAMA BARANG]]="","",IF(nota[[#This Row],[ID]]="",B7692,nota[[#This Row],[ID]]))</f>
        <v>7688</v>
      </c>
      <c r="C7693" s="22" t="str">
        <f>IF(nota[[#This Row],[ID]]="",C7692,nota[[#This Row],[SUPPLIER]])</f>
        <v>SBS</v>
      </c>
      <c r="K7693" s="1" t="s">
        <v>5911</v>
      </c>
      <c r="M7693" s="4"/>
      <c r="O7693" s="4"/>
      <c r="P7693" s="4"/>
      <c r="R7693" s="5"/>
      <c r="S7693" s="5"/>
      <c r="T7693" s="4"/>
      <c r="U7693" s="18"/>
      <c r="V7693" s="4" t="s">
        <v>31</v>
      </c>
      <c r="W7693" s="4" t="s">
        <v>31</v>
      </c>
      <c r="X7693" s="4" t="s">
        <v>31</v>
      </c>
      <c r="Y7693" s="4" t="s">
        <v>31</v>
      </c>
      <c r="Z7693" s="4" t="s">
        <v>31</v>
      </c>
      <c r="AA7693" s="4" t="s">
        <v>31</v>
      </c>
      <c r="AB7693" s="4" t="s">
        <v>31</v>
      </c>
      <c r="AC7693" s="4">
        <v>0</v>
      </c>
      <c r="AD7693" s="4" t="s">
        <v>31</v>
      </c>
      <c r="AE7693" s="4"/>
    </row>
    <row r="7694" spans="1:31" ht="12.75" x14ac:dyDescent="0.25">
      <c r="A7694" s="22" t="str">
        <f>IF(nota[[#This Row],[FAKTUR]]="","",ROW())</f>
        <v/>
      </c>
      <c r="B7694" s="22">
        <f>IF(nota[[#This Row],[NAMA BARANG]]="","",IF(nota[[#This Row],[ID]]="",B7693,nota[[#This Row],[ID]]))</f>
        <v>7688</v>
      </c>
      <c r="C7694" s="22" t="str">
        <f>IF(nota[[#This Row],[ID]]="",C7693,nota[[#This Row],[SUPPLIER]])</f>
        <v>SBS</v>
      </c>
      <c r="K7694" s="1" t="s">
        <v>5912</v>
      </c>
      <c r="M7694" s="4"/>
      <c r="O7694" s="4"/>
      <c r="P7694" s="4"/>
      <c r="R7694" s="5"/>
      <c r="S7694" s="5"/>
      <c r="T7694" s="4"/>
      <c r="U7694" s="18"/>
      <c r="V7694" s="4" t="s">
        <v>31</v>
      </c>
      <c r="W7694" s="4" t="s">
        <v>31</v>
      </c>
      <c r="X7694" s="4" t="s">
        <v>31</v>
      </c>
      <c r="Y7694" s="4" t="s">
        <v>31</v>
      </c>
      <c r="Z7694" s="4" t="s">
        <v>31</v>
      </c>
      <c r="AA7694" s="4" t="s">
        <v>31</v>
      </c>
      <c r="AB7694" s="4" t="s">
        <v>31</v>
      </c>
      <c r="AC7694" s="4">
        <v>0</v>
      </c>
      <c r="AD7694" s="4" t="s">
        <v>31</v>
      </c>
      <c r="AE7694" s="4"/>
    </row>
    <row r="7695" spans="1:31" ht="12.75" x14ac:dyDescent="0.25">
      <c r="A7695" s="22" t="str">
        <f>IF(nota[[#This Row],[FAKTUR]]="","",ROW())</f>
        <v/>
      </c>
      <c r="B7695" s="22">
        <f>IF(nota[[#This Row],[NAMA BARANG]]="","",IF(nota[[#This Row],[ID]]="",B7694,nota[[#This Row],[ID]]))</f>
        <v>7688</v>
      </c>
      <c r="C7695" s="22" t="str">
        <f>IF(nota[[#This Row],[ID]]="",C7694,nota[[#This Row],[SUPPLIER]])</f>
        <v>SBS</v>
      </c>
      <c r="K7695" s="1" t="s">
        <v>5913</v>
      </c>
      <c r="M7695" s="4"/>
      <c r="O7695" s="4"/>
      <c r="P7695" s="4"/>
      <c r="R7695" s="5"/>
      <c r="S7695" s="5"/>
      <c r="T7695" s="4"/>
      <c r="U7695" s="18"/>
      <c r="V7695" s="4" t="s">
        <v>31</v>
      </c>
      <c r="W7695" s="4" t="s">
        <v>31</v>
      </c>
      <c r="X7695" s="4" t="s">
        <v>31</v>
      </c>
      <c r="Y7695" s="4" t="s">
        <v>31</v>
      </c>
      <c r="Z7695" s="4" t="s">
        <v>31</v>
      </c>
      <c r="AA7695" s="4" t="s">
        <v>31</v>
      </c>
      <c r="AB7695" s="4" t="s">
        <v>31</v>
      </c>
      <c r="AC7695" s="4">
        <v>0</v>
      </c>
      <c r="AD7695" s="4" t="s">
        <v>31</v>
      </c>
      <c r="AE7695" s="4"/>
    </row>
    <row r="7696" spans="1:31" ht="12.75" x14ac:dyDescent="0.25">
      <c r="A7696" s="22" t="str">
        <f>IF(nota[[#This Row],[FAKTUR]]="","",ROW())</f>
        <v/>
      </c>
      <c r="B7696" s="22">
        <f>IF(nota[[#This Row],[NAMA BARANG]]="","",IF(nota[[#This Row],[ID]]="",B7695,nota[[#This Row],[ID]]))</f>
        <v>7688</v>
      </c>
      <c r="C7696" s="22" t="str">
        <f>IF(nota[[#This Row],[ID]]="",C7695,nota[[#This Row],[SUPPLIER]])</f>
        <v>SBS</v>
      </c>
      <c r="K7696" s="1" t="s">
        <v>5914</v>
      </c>
      <c r="M7696" s="4"/>
      <c r="O7696" s="4"/>
      <c r="P7696" s="4"/>
      <c r="R7696" s="5"/>
      <c r="S7696" s="5"/>
      <c r="T7696" s="4"/>
      <c r="U7696" s="18"/>
      <c r="V7696" s="4" t="s">
        <v>31</v>
      </c>
      <c r="W7696" s="4" t="s">
        <v>31</v>
      </c>
      <c r="X7696" s="4" t="s">
        <v>31</v>
      </c>
      <c r="Y7696" s="4" t="s">
        <v>31</v>
      </c>
      <c r="Z7696" s="4" t="s">
        <v>31</v>
      </c>
      <c r="AA7696" s="4" t="s">
        <v>31</v>
      </c>
      <c r="AB7696" s="4" t="s">
        <v>31</v>
      </c>
      <c r="AC7696" s="4">
        <v>0</v>
      </c>
      <c r="AD7696" s="4" t="s">
        <v>31</v>
      </c>
      <c r="AE7696" s="4"/>
    </row>
    <row r="7697" spans="1:31" ht="12.75" x14ac:dyDescent="0.25">
      <c r="A7697" s="22" t="str">
        <f>IF(nota[[#This Row],[FAKTUR]]="","",ROW())</f>
        <v/>
      </c>
      <c r="B7697" s="22">
        <f>IF(nota[[#This Row],[NAMA BARANG]]="","",IF(nota[[#This Row],[ID]]="",B7696,nota[[#This Row],[ID]]))</f>
        <v>7688</v>
      </c>
      <c r="C7697" s="22" t="str">
        <f>IF(nota[[#This Row],[ID]]="",C7696,nota[[#This Row],[SUPPLIER]])</f>
        <v>SBS</v>
      </c>
      <c r="K7697" s="1" t="s">
        <v>5915</v>
      </c>
      <c r="M7697" s="4"/>
      <c r="O7697" s="4"/>
      <c r="P7697" s="4"/>
      <c r="R7697" s="5"/>
      <c r="S7697" s="5"/>
      <c r="T7697" s="4"/>
      <c r="U7697" s="18"/>
      <c r="V7697" s="4" t="s">
        <v>31</v>
      </c>
      <c r="W7697" s="4" t="s">
        <v>31</v>
      </c>
      <c r="X7697" s="4" t="s">
        <v>31</v>
      </c>
      <c r="Y7697" s="4" t="s">
        <v>31</v>
      </c>
      <c r="Z7697" s="4" t="s">
        <v>31</v>
      </c>
      <c r="AA7697" s="4" t="s">
        <v>31</v>
      </c>
      <c r="AB7697" s="4" t="s">
        <v>31</v>
      </c>
      <c r="AC7697" s="4">
        <v>0</v>
      </c>
      <c r="AD7697" s="4" t="s">
        <v>31</v>
      </c>
      <c r="AE7697" s="4"/>
    </row>
    <row r="7698" spans="1:31" ht="12.75" x14ac:dyDescent="0.25">
      <c r="A7698" s="22" t="str">
        <f>IF(nota[[#This Row],[FAKTUR]]="","",ROW())</f>
        <v/>
      </c>
      <c r="B7698" s="22">
        <f>IF(nota[[#This Row],[NAMA BARANG]]="","",IF(nota[[#This Row],[ID]]="",B7697,nota[[#This Row],[ID]]))</f>
        <v>7688</v>
      </c>
      <c r="C7698" s="22" t="str">
        <f>IF(nota[[#This Row],[ID]]="",C7697,nota[[#This Row],[SUPPLIER]])</f>
        <v>SBS</v>
      </c>
      <c r="K7698" s="1" t="s">
        <v>5916</v>
      </c>
      <c r="M7698" s="4"/>
      <c r="O7698" s="4"/>
      <c r="P7698" s="4"/>
      <c r="R7698" s="5"/>
      <c r="S7698" s="5"/>
      <c r="T7698" s="4"/>
      <c r="U7698" s="18"/>
      <c r="V7698" s="4" t="s">
        <v>31</v>
      </c>
      <c r="W7698" s="4" t="s">
        <v>31</v>
      </c>
      <c r="X7698" s="4" t="s">
        <v>31</v>
      </c>
      <c r="Y7698" s="4" t="s">
        <v>31</v>
      </c>
      <c r="Z7698" s="4" t="s">
        <v>31</v>
      </c>
      <c r="AA7698" s="4">
        <v>0</v>
      </c>
      <c r="AB7698" s="4">
        <v>3200000</v>
      </c>
      <c r="AC7698" s="4">
        <v>0</v>
      </c>
      <c r="AD7698" s="4" t="s">
        <v>31</v>
      </c>
      <c r="AE7698" s="4"/>
    </row>
    <row r="7699" spans="1:31" ht="12.75" x14ac:dyDescent="0.25">
      <c r="A7699" s="22" t="str">
        <f>IF(nota[[#This Row],[FAKTUR]]="","",ROW())</f>
        <v/>
      </c>
      <c r="B7699" s="22" t="str">
        <f>IF(nota[[#This Row],[NAMA BARANG]]="","",IF(nota[[#This Row],[ID]]="",B7698,nota[[#This Row],[ID]]))</f>
        <v/>
      </c>
      <c r="C7699" s="22" t="str">
        <f>IF(nota[[#This Row],[ID]]="",C7698,nota[[#This Row],[SUPPLIER]])</f>
        <v>SBS</v>
      </c>
      <c r="M7699" s="4"/>
      <c r="O7699" s="4"/>
      <c r="P7699" s="4"/>
      <c r="R7699" s="5"/>
      <c r="S7699" s="5"/>
      <c r="T7699" s="4"/>
      <c r="U7699" s="18"/>
      <c r="V7699" s="4" t="s">
        <v>31</v>
      </c>
      <c r="W7699" s="4" t="s">
        <v>31</v>
      </c>
      <c r="X7699" s="4" t="s">
        <v>31</v>
      </c>
      <c r="Y7699" s="4" t="s">
        <v>31</v>
      </c>
      <c r="Z7699" s="4" t="s">
        <v>31</v>
      </c>
      <c r="AA7699" s="4" t="s">
        <v>31</v>
      </c>
      <c r="AB7699" s="4" t="s">
        <v>31</v>
      </c>
      <c r="AC7699" s="4" t="s">
        <v>31</v>
      </c>
      <c r="AD7699" s="4" t="s">
        <v>31</v>
      </c>
      <c r="AE7699" s="4"/>
    </row>
    <row r="7700" spans="1:31" ht="12.75" x14ac:dyDescent="0.25">
      <c r="A7700" s="22">
        <f>IF(nota[[#This Row],[FAKTUR]]="","",ROW())</f>
        <v>7700</v>
      </c>
      <c r="B7700" s="22">
        <f>IF(nota[[#This Row],[NAMA BARANG]]="","",IF(nota[[#This Row],[ID]]="",B7699,nota[[#This Row],[ID]]))</f>
        <v>7700</v>
      </c>
      <c r="C7700" s="22" t="str">
        <f>IF(nota[[#This Row],[ID]]="",C7699,nota[[#This Row],[SUPPLIER]])</f>
        <v>SBS</v>
      </c>
      <c r="E7700" s="1" t="s">
        <v>372</v>
      </c>
      <c r="F7700" s="1" t="s">
        <v>28</v>
      </c>
      <c r="H7700" s="1" t="s">
        <v>5917</v>
      </c>
      <c r="I7700" s="2">
        <v>44884</v>
      </c>
      <c r="K7700" s="1" t="s">
        <v>4171</v>
      </c>
      <c r="L7700" s="3">
        <v>3</v>
      </c>
      <c r="M7700" s="4"/>
      <c r="O7700" s="4"/>
      <c r="P7700" s="4"/>
      <c r="R7700" s="5"/>
      <c r="S7700" s="5"/>
      <c r="T7700" s="4"/>
      <c r="U7700" s="18" t="s">
        <v>329</v>
      </c>
      <c r="V7700" s="4" t="s">
        <v>31</v>
      </c>
      <c r="W7700" s="4" t="s">
        <v>31</v>
      </c>
      <c r="X7700" s="4" t="s">
        <v>31</v>
      </c>
      <c r="Y7700" s="4" t="s">
        <v>31</v>
      </c>
      <c r="Z7700" s="4" t="s">
        <v>31</v>
      </c>
      <c r="AA7700" s="4" t="s">
        <v>31</v>
      </c>
      <c r="AB7700" s="4" t="s">
        <v>31</v>
      </c>
      <c r="AC7700" s="4">
        <v>0</v>
      </c>
      <c r="AD7700" s="4" t="s">
        <v>31</v>
      </c>
      <c r="AE7700" s="4"/>
    </row>
    <row r="7701" spans="1:31" ht="12.75" x14ac:dyDescent="0.25">
      <c r="A7701" s="22" t="str">
        <f>IF(nota[[#This Row],[FAKTUR]]="","",ROW())</f>
        <v/>
      </c>
      <c r="B7701" s="22">
        <f>IF(nota[[#This Row],[NAMA BARANG]]="","",IF(nota[[#This Row],[ID]]="",B7700,nota[[#This Row],[ID]]))</f>
        <v>7700</v>
      </c>
      <c r="C7701" s="22" t="str">
        <f>IF(nota[[#This Row],[ID]]="",C7700,nota[[#This Row],[SUPPLIER]])</f>
        <v>SBS</v>
      </c>
      <c r="K7701" s="1" t="s">
        <v>4172</v>
      </c>
      <c r="L7701" s="3">
        <v>4</v>
      </c>
      <c r="M7701" s="4"/>
      <c r="O7701" s="4"/>
      <c r="P7701" s="4"/>
      <c r="R7701" s="5"/>
      <c r="S7701" s="5"/>
      <c r="T7701" s="4"/>
      <c r="U7701" s="18" t="s">
        <v>329</v>
      </c>
      <c r="V7701" s="4" t="s">
        <v>31</v>
      </c>
      <c r="W7701" s="4" t="s">
        <v>31</v>
      </c>
      <c r="X7701" s="4" t="s">
        <v>31</v>
      </c>
      <c r="Y7701" s="4" t="s">
        <v>31</v>
      </c>
      <c r="Z7701" s="4" t="s">
        <v>31</v>
      </c>
      <c r="AA7701" s="4">
        <v>0</v>
      </c>
      <c r="AB7701" s="4">
        <v>0</v>
      </c>
      <c r="AC7701" s="4">
        <v>0</v>
      </c>
      <c r="AD7701" s="4" t="s">
        <v>31</v>
      </c>
      <c r="AE7701" s="4"/>
    </row>
    <row r="7702" spans="1:31" ht="12.75" x14ac:dyDescent="0.25">
      <c r="A7702" s="22" t="str">
        <f>IF(nota[[#This Row],[FAKTUR]]="","",ROW())</f>
        <v/>
      </c>
      <c r="B7702" s="22" t="str">
        <f>IF(nota[[#This Row],[NAMA BARANG]]="","",IF(nota[[#This Row],[ID]]="",B7701,nota[[#This Row],[ID]]))</f>
        <v/>
      </c>
      <c r="C7702" s="22" t="str">
        <f>IF(nota[[#This Row],[ID]]="",C7701,nota[[#This Row],[SUPPLIER]])</f>
        <v>SBS</v>
      </c>
      <c r="M7702" s="4"/>
      <c r="O7702" s="4"/>
      <c r="P7702" s="4"/>
      <c r="R7702" s="5"/>
      <c r="S7702" s="5"/>
      <c r="T7702" s="4"/>
      <c r="U7702" s="18"/>
      <c r="V7702" s="4" t="s">
        <v>31</v>
      </c>
      <c r="W7702" s="4" t="s">
        <v>31</v>
      </c>
      <c r="X7702" s="4" t="s">
        <v>31</v>
      </c>
      <c r="Y7702" s="4" t="s">
        <v>31</v>
      </c>
      <c r="Z7702" s="4" t="s">
        <v>31</v>
      </c>
      <c r="AA7702" s="4" t="s">
        <v>31</v>
      </c>
      <c r="AB7702" s="4" t="s">
        <v>31</v>
      </c>
      <c r="AC7702" s="4" t="s">
        <v>31</v>
      </c>
      <c r="AD7702" s="4" t="s">
        <v>31</v>
      </c>
      <c r="AE7702" s="4"/>
    </row>
    <row r="7703" spans="1:31" ht="12.75" x14ac:dyDescent="0.25">
      <c r="A7703" s="22">
        <f>IF(nota[[#This Row],[FAKTUR]]="","",ROW())</f>
        <v>7703</v>
      </c>
      <c r="B7703" s="22">
        <f>IF(nota[[#This Row],[NAMA BARANG]]="","",IF(nota[[#This Row],[ID]]="",B7702,nota[[#This Row],[ID]]))</f>
        <v>7703</v>
      </c>
      <c r="C7703" s="22" t="str">
        <f>IF(nota[[#This Row],[ID]]="",C7702,nota[[#This Row],[SUPPLIER]])</f>
        <v>ALPINDO</v>
      </c>
      <c r="E7703" s="1" t="s">
        <v>643</v>
      </c>
      <c r="F7703" s="1" t="s">
        <v>28</v>
      </c>
      <c r="G7703" s="1" t="s">
        <v>5918</v>
      </c>
      <c r="I7703" s="2">
        <v>44887</v>
      </c>
      <c r="K7703" s="1" t="s">
        <v>4920</v>
      </c>
      <c r="L7703" s="3">
        <v>6</v>
      </c>
      <c r="M7703" s="4">
        <v>300</v>
      </c>
      <c r="N7703" s="1" t="s">
        <v>192</v>
      </c>
      <c r="O7703" s="4">
        <v>26500</v>
      </c>
      <c r="P7703" s="4"/>
      <c r="Q7703" s="1" t="s">
        <v>4138</v>
      </c>
      <c r="R7703" s="5"/>
      <c r="S7703" s="5"/>
      <c r="T7703" s="4"/>
      <c r="U7703" s="18"/>
      <c r="V7703" s="4">
        <v>7950000</v>
      </c>
      <c r="W7703" s="4">
        <v>0</v>
      </c>
      <c r="X7703" s="4">
        <v>0</v>
      </c>
      <c r="Y7703" s="4">
        <v>0</v>
      </c>
      <c r="Z7703" s="4">
        <v>7950000</v>
      </c>
      <c r="AA7703" s="4" t="s">
        <v>31</v>
      </c>
      <c r="AB7703" s="4" t="s">
        <v>31</v>
      </c>
      <c r="AC7703" s="4">
        <v>1325000</v>
      </c>
      <c r="AD7703" s="4">
        <v>7950000</v>
      </c>
      <c r="AE7703" s="4"/>
    </row>
    <row r="7704" spans="1:31" ht="12.75" x14ac:dyDescent="0.25">
      <c r="A7704" s="22" t="str">
        <f>IF(nota[[#This Row],[FAKTUR]]="","",ROW())</f>
        <v/>
      </c>
      <c r="B7704" s="22">
        <f>IF(nota[[#This Row],[NAMA BARANG]]="","",IF(nota[[#This Row],[ID]]="",B7703,nota[[#This Row],[ID]]))</f>
        <v>7703</v>
      </c>
      <c r="C7704" s="22" t="str">
        <f>IF(nota[[#This Row],[ID]]="",C7703,nota[[#This Row],[SUPPLIER]])</f>
        <v>ALPINDO</v>
      </c>
      <c r="K7704" s="1" t="s">
        <v>4623</v>
      </c>
      <c r="L7704" s="3">
        <v>18</v>
      </c>
      <c r="M7704" s="4">
        <v>900</v>
      </c>
      <c r="N7704" s="1" t="s">
        <v>192</v>
      </c>
      <c r="O7704" s="4">
        <v>22500</v>
      </c>
      <c r="P7704" s="4"/>
      <c r="Q7704" s="1" t="s">
        <v>4138</v>
      </c>
      <c r="R7704" s="5"/>
      <c r="S7704" s="5"/>
      <c r="T7704" s="4"/>
      <c r="U7704" s="18"/>
      <c r="V7704" s="4">
        <v>20250000</v>
      </c>
      <c r="W7704" s="4">
        <v>0</v>
      </c>
      <c r="X7704" s="4">
        <v>0</v>
      </c>
      <c r="Y7704" s="4">
        <v>0</v>
      </c>
      <c r="Z7704" s="4">
        <v>20250000</v>
      </c>
      <c r="AA7704" s="4">
        <v>0</v>
      </c>
      <c r="AB7704" s="4">
        <v>28200000</v>
      </c>
      <c r="AC7704" s="4">
        <v>1125000</v>
      </c>
      <c r="AD7704" s="4">
        <v>20250000</v>
      </c>
      <c r="AE7704" s="4"/>
    </row>
    <row r="7705" spans="1:31" ht="12.75" x14ac:dyDescent="0.25">
      <c r="A7705" s="22" t="str">
        <f>IF(nota[[#This Row],[FAKTUR]]="","",ROW())</f>
        <v/>
      </c>
      <c r="B7705" s="22" t="str">
        <f>IF(nota[[#This Row],[NAMA BARANG]]="","",IF(nota[[#This Row],[ID]]="",B7704,nota[[#This Row],[ID]]))</f>
        <v/>
      </c>
      <c r="C7705" s="22" t="str">
        <f>IF(nota[[#This Row],[ID]]="",C7704,nota[[#This Row],[SUPPLIER]])</f>
        <v>ALPINDO</v>
      </c>
      <c r="M7705" s="4"/>
      <c r="O7705" s="4"/>
      <c r="P7705" s="4"/>
      <c r="R7705" s="5"/>
      <c r="S7705" s="5"/>
      <c r="T7705" s="4"/>
      <c r="U7705" s="18"/>
      <c r="V7705" s="4" t="s">
        <v>31</v>
      </c>
      <c r="W7705" s="4" t="s">
        <v>31</v>
      </c>
      <c r="X7705" s="4" t="s">
        <v>31</v>
      </c>
      <c r="Y7705" s="4" t="s">
        <v>31</v>
      </c>
      <c r="Z7705" s="4" t="s">
        <v>31</v>
      </c>
      <c r="AA7705" s="4" t="s">
        <v>31</v>
      </c>
      <c r="AB7705" s="4" t="s">
        <v>31</v>
      </c>
      <c r="AC7705" s="4" t="s">
        <v>31</v>
      </c>
      <c r="AD7705" s="4" t="s">
        <v>31</v>
      </c>
      <c r="AE7705" s="4"/>
    </row>
    <row r="7706" spans="1:31" ht="12.75" x14ac:dyDescent="0.25">
      <c r="A7706" s="22">
        <f>IF(nota[[#This Row],[FAKTUR]]="","",ROW())</f>
        <v>7706</v>
      </c>
      <c r="B7706" s="22">
        <f>IF(nota[[#This Row],[NAMA BARANG]]="","",IF(nota[[#This Row],[ID]]="",B7705,nota[[#This Row],[ID]]))</f>
        <v>7706</v>
      </c>
      <c r="C7706" s="22" t="str">
        <f>IF(nota[[#This Row],[ID]]="",C7705,nota[[#This Row],[SUPPLIER]])</f>
        <v>KENKO SINAR INDONESIA</v>
      </c>
      <c r="D7706" s="2">
        <v>44890</v>
      </c>
      <c r="E7706" s="1" t="s">
        <v>57</v>
      </c>
      <c r="F7706" s="1" t="s">
        <v>58</v>
      </c>
      <c r="G7706" s="1" t="s">
        <v>5919</v>
      </c>
      <c r="H7706" s="1" t="s">
        <v>5920</v>
      </c>
      <c r="I7706" s="2">
        <v>44888</v>
      </c>
      <c r="K7706" s="1" t="s">
        <v>5881</v>
      </c>
      <c r="L7706" s="3">
        <v>1</v>
      </c>
      <c r="M7706" s="4"/>
      <c r="O7706" s="4"/>
      <c r="P7706" s="4">
        <v>4406400</v>
      </c>
      <c r="Q7706" s="1" t="s">
        <v>3833</v>
      </c>
      <c r="R7706" s="5">
        <v>0.17</v>
      </c>
      <c r="S7706" s="5"/>
      <c r="T7706" s="4"/>
      <c r="U7706" s="18"/>
      <c r="V7706" s="4">
        <v>4406400</v>
      </c>
      <c r="W7706" s="4">
        <v>749088</v>
      </c>
      <c r="X7706" s="4">
        <v>0</v>
      </c>
      <c r="Y7706" s="4">
        <v>749088</v>
      </c>
      <c r="Z7706" s="4">
        <v>3657312</v>
      </c>
      <c r="AA7706" s="4" t="s">
        <v>31</v>
      </c>
      <c r="AB7706" s="4" t="s">
        <v>31</v>
      </c>
      <c r="AC7706" s="4">
        <v>4406400</v>
      </c>
      <c r="AD7706" s="4" t="s">
        <v>31</v>
      </c>
      <c r="AE7706" s="4"/>
    </row>
    <row r="7707" spans="1:31" ht="12.75" x14ac:dyDescent="0.25">
      <c r="A7707" s="22" t="str">
        <f>IF(nota[[#This Row],[FAKTUR]]="","",ROW())</f>
        <v/>
      </c>
      <c r="B7707" s="22">
        <f>IF(nota[[#This Row],[NAMA BARANG]]="","",IF(nota[[#This Row],[ID]]="",B7706,nota[[#This Row],[ID]]))</f>
        <v>7706</v>
      </c>
      <c r="C7707" s="22" t="str">
        <f>IF(nota[[#This Row],[ID]]="",C7706,nota[[#This Row],[SUPPLIER]])</f>
        <v>KENKO SINAR INDONESIA</v>
      </c>
      <c r="K7707" s="1" t="s">
        <v>5825</v>
      </c>
      <c r="L7707" s="3">
        <v>1</v>
      </c>
      <c r="M7707" s="4"/>
      <c r="O7707" s="4"/>
      <c r="P7707" s="4">
        <v>2592000</v>
      </c>
      <c r="Q7707" s="1" t="s">
        <v>4100</v>
      </c>
      <c r="R7707" s="5">
        <v>0.17</v>
      </c>
      <c r="S7707" s="5"/>
      <c r="T7707" s="4"/>
      <c r="U7707" s="18"/>
      <c r="V7707" s="4">
        <v>2592000</v>
      </c>
      <c r="W7707" s="4">
        <v>440640.00000000006</v>
      </c>
      <c r="X7707" s="4">
        <v>0</v>
      </c>
      <c r="Y7707" s="4">
        <v>440640.00000000006</v>
      </c>
      <c r="Z7707" s="4">
        <v>2151360</v>
      </c>
      <c r="AA7707" s="4" t="s">
        <v>31</v>
      </c>
      <c r="AB7707" s="4" t="s">
        <v>31</v>
      </c>
      <c r="AC7707" s="4">
        <v>2592000</v>
      </c>
      <c r="AD7707" s="4" t="s">
        <v>31</v>
      </c>
      <c r="AE7707" s="4"/>
    </row>
    <row r="7708" spans="1:31" ht="12.75" x14ac:dyDescent="0.25">
      <c r="A7708" s="22" t="str">
        <f>IF(nota[[#This Row],[FAKTUR]]="","",ROW())</f>
        <v/>
      </c>
      <c r="B7708" s="22">
        <f>IF(nota[[#This Row],[NAMA BARANG]]="","",IF(nota[[#This Row],[ID]]="",B7707,nota[[#This Row],[ID]]))</f>
        <v>7706</v>
      </c>
      <c r="C7708" s="22" t="str">
        <f>IF(nota[[#This Row],[ID]]="",C7707,nota[[#This Row],[SUPPLIER]])</f>
        <v>KENKO SINAR INDONESIA</v>
      </c>
      <c r="K7708" s="1" t="s">
        <v>5921</v>
      </c>
      <c r="L7708" s="3">
        <v>1</v>
      </c>
      <c r="M7708" s="4"/>
      <c r="O7708" s="4"/>
      <c r="P7708" s="4">
        <v>2448000</v>
      </c>
      <c r="Q7708" s="1" t="s">
        <v>4100</v>
      </c>
      <c r="R7708" s="5">
        <v>0.17</v>
      </c>
      <c r="S7708" s="5"/>
      <c r="T7708" s="4"/>
      <c r="U7708" s="18"/>
      <c r="V7708" s="4">
        <v>2448000</v>
      </c>
      <c r="W7708" s="4">
        <v>416160.00000000006</v>
      </c>
      <c r="X7708" s="4">
        <v>0</v>
      </c>
      <c r="Y7708" s="4">
        <v>416160.00000000006</v>
      </c>
      <c r="Z7708" s="4">
        <v>2031840</v>
      </c>
      <c r="AA7708" s="4" t="s">
        <v>31</v>
      </c>
      <c r="AB7708" s="4" t="s">
        <v>31</v>
      </c>
      <c r="AC7708" s="4">
        <v>2448000</v>
      </c>
      <c r="AD7708" s="4" t="s">
        <v>31</v>
      </c>
      <c r="AE7708" s="4"/>
    </row>
    <row r="7709" spans="1:31" ht="12.75" x14ac:dyDescent="0.25">
      <c r="A7709" s="22" t="str">
        <f>IF(nota[[#This Row],[FAKTUR]]="","",ROW())</f>
        <v/>
      </c>
      <c r="B7709" s="22">
        <f>IF(nota[[#This Row],[NAMA BARANG]]="","",IF(nota[[#This Row],[ID]]="",B7708,nota[[#This Row],[ID]]))</f>
        <v>7706</v>
      </c>
      <c r="C7709" s="22" t="str">
        <f>IF(nota[[#This Row],[ID]]="",C7708,nota[[#This Row],[SUPPLIER]])</f>
        <v>KENKO SINAR INDONESIA</v>
      </c>
      <c r="K7709" s="1" t="s">
        <v>482</v>
      </c>
      <c r="L7709" s="3">
        <v>1</v>
      </c>
      <c r="M7709" s="4"/>
      <c r="O7709" s="4"/>
      <c r="P7709" s="4">
        <v>2880000</v>
      </c>
      <c r="Q7709" s="1" t="s">
        <v>4100</v>
      </c>
      <c r="R7709" s="5">
        <v>0.17</v>
      </c>
      <c r="S7709" s="5"/>
      <c r="T7709" s="4"/>
      <c r="U7709" s="18"/>
      <c r="V7709" s="4">
        <v>2880000</v>
      </c>
      <c r="W7709" s="4">
        <v>489600.00000000006</v>
      </c>
      <c r="X7709" s="4">
        <v>0</v>
      </c>
      <c r="Y7709" s="4">
        <v>489600.00000000006</v>
      </c>
      <c r="Z7709" s="4">
        <v>2390400</v>
      </c>
      <c r="AA7709" s="4" t="s">
        <v>31</v>
      </c>
      <c r="AB7709" s="4" t="s">
        <v>31</v>
      </c>
      <c r="AC7709" s="4">
        <v>2880000</v>
      </c>
      <c r="AD7709" s="4" t="s">
        <v>31</v>
      </c>
      <c r="AE7709" s="4"/>
    </row>
    <row r="7710" spans="1:31" ht="12.75" x14ac:dyDescent="0.25">
      <c r="A7710" s="22" t="str">
        <f>IF(nota[[#This Row],[FAKTUR]]="","",ROW())</f>
        <v/>
      </c>
      <c r="B7710" s="22">
        <f>IF(nota[[#This Row],[NAMA BARANG]]="","",IF(nota[[#This Row],[ID]]="",B7709,nota[[#This Row],[ID]]))</f>
        <v>7706</v>
      </c>
      <c r="C7710" s="22" t="str">
        <f>IF(nota[[#This Row],[ID]]="",C7709,nota[[#This Row],[SUPPLIER]])</f>
        <v>KENKO SINAR INDONESIA</v>
      </c>
      <c r="K7710" s="1" t="s">
        <v>1084</v>
      </c>
      <c r="L7710" s="3">
        <v>1</v>
      </c>
      <c r="M7710" s="4"/>
      <c r="O7710" s="4"/>
      <c r="P7710" s="4">
        <v>3024000</v>
      </c>
      <c r="Q7710" s="1" t="s">
        <v>4100</v>
      </c>
      <c r="R7710" s="5">
        <v>0.17</v>
      </c>
      <c r="S7710" s="5"/>
      <c r="T7710" s="4"/>
      <c r="U7710" s="18"/>
      <c r="V7710" s="4">
        <v>3024000</v>
      </c>
      <c r="W7710" s="4">
        <v>514080.00000000006</v>
      </c>
      <c r="X7710" s="4">
        <v>0</v>
      </c>
      <c r="Y7710" s="4">
        <v>514080.00000000006</v>
      </c>
      <c r="Z7710" s="4">
        <v>2509920</v>
      </c>
      <c r="AA7710" s="4">
        <v>2609568</v>
      </c>
      <c r="AB7710" s="4">
        <v>12740832</v>
      </c>
      <c r="AC7710" s="4">
        <v>3024000</v>
      </c>
      <c r="AD7710" s="4" t="s">
        <v>31</v>
      </c>
      <c r="AE7710" s="4"/>
    </row>
    <row r="7711" spans="1:31" ht="12.75" x14ac:dyDescent="0.25">
      <c r="A7711" s="22" t="str">
        <f>IF(nota[[#This Row],[FAKTUR]]="","",ROW())</f>
        <v/>
      </c>
      <c r="B7711" s="22" t="str">
        <f>IF(nota[[#This Row],[NAMA BARANG]]="","",IF(nota[[#This Row],[ID]]="",B7710,nota[[#This Row],[ID]]))</f>
        <v/>
      </c>
      <c r="C7711" s="22" t="str">
        <f>IF(nota[[#This Row],[ID]]="",C7710,nota[[#This Row],[SUPPLIER]])</f>
        <v>KENKO SINAR INDONESIA</v>
      </c>
      <c r="M7711" s="4"/>
      <c r="O7711" s="4"/>
      <c r="P7711" s="4"/>
      <c r="R7711" s="5"/>
      <c r="S7711" s="5"/>
      <c r="T7711" s="4"/>
      <c r="U7711" s="18"/>
      <c r="V7711" s="4" t="s">
        <v>31</v>
      </c>
      <c r="W7711" s="4" t="s">
        <v>31</v>
      </c>
      <c r="X7711" s="4" t="s">
        <v>31</v>
      </c>
      <c r="Y7711" s="4" t="s">
        <v>31</v>
      </c>
      <c r="Z7711" s="4" t="s">
        <v>31</v>
      </c>
      <c r="AA7711" s="4" t="s">
        <v>31</v>
      </c>
      <c r="AB7711" s="4" t="s">
        <v>31</v>
      </c>
      <c r="AC7711" s="4" t="s">
        <v>31</v>
      </c>
      <c r="AD7711" s="4" t="s">
        <v>31</v>
      </c>
      <c r="AE7711" s="4"/>
    </row>
    <row r="7712" spans="1:31" ht="12.75" x14ac:dyDescent="0.25">
      <c r="A7712" s="22">
        <f>IF(nota[[#This Row],[FAKTUR]]="","",ROW())</f>
        <v>7712</v>
      </c>
      <c r="B7712" s="22">
        <f>IF(nota[[#This Row],[NAMA BARANG]]="","",IF(nota[[#This Row],[ID]]="",B7711,nota[[#This Row],[ID]]))</f>
        <v>7712</v>
      </c>
      <c r="C7712" s="22" t="str">
        <f>IF(nota[[#This Row],[ID]]="",C7711,nota[[#This Row],[SUPPLIER]])</f>
        <v>ATALI MAKMUR</v>
      </c>
      <c r="E7712" s="1" t="s">
        <v>109</v>
      </c>
      <c r="F7712" s="1" t="s">
        <v>58</v>
      </c>
      <c r="G7712" s="1" t="s">
        <v>5922</v>
      </c>
      <c r="I7712" s="2">
        <v>44886</v>
      </c>
      <c r="K7712" s="1" t="s">
        <v>137</v>
      </c>
      <c r="L7712" s="3">
        <v>5</v>
      </c>
      <c r="M7712" s="4">
        <v>3600</v>
      </c>
      <c r="N7712" s="1" t="s">
        <v>511</v>
      </c>
      <c r="O7712" s="4">
        <v>4800</v>
      </c>
      <c r="P7712" s="4"/>
      <c r="Q7712" s="1" t="s">
        <v>3563</v>
      </c>
      <c r="R7712" s="5">
        <v>0.125</v>
      </c>
      <c r="S7712" s="5">
        <v>0.05</v>
      </c>
      <c r="T7712" s="4"/>
      <c r="U7712" s="18"/>
      <c r="V7712" s="4">
        <v>17280000</v>
      </c>
      <c r="W7712" s="4">
        <v>2160000</v>
      </c>
      <c r="X7712" s="4">
        <v>756000</v>
      </c>
      <c r="Y7712" s="4">
        <v>2916000</v>
      </c>
      <c r="Z7712" s="4">
        <v>14364000</v>
      </c>
      <c r="AA7712" s="4" t="s">
        <v>31</v>
      </c>
      <c r="AB7712" s="4" t="s">
        <v>31</v>
      </c>
      <c r="AC7712" s="4">
        <v>3456000</v>
      </c>
      <c r="AD7712" s="4">
        <v>17280000</v>
      </c>
      <c r="AE7712" s="4"/>
    </row>
    <row r="7713" spans="1:31" ht="12.75" x14ac:dyDescent="0.25">
      <c r="A7713" s="22" t="str">
        <f>IF(nota[[#This Row],[FAKTUR]]="","",ROW())</f>
        <v/>
      </c>
      <c r="B7713" s="22">
        <f>IF(nota[[#This Row],[NAMA BARANG]]="","",IF(nota[[#This Row],[ID]]="",B7712,nota[[#This Row],[ID]]))</f>
        <v>7712</v>
      </c>
      <c r="C7713" s="22" t="str">
        <f>IF(nota[[#This Row],[ID]]="",C7712,nota[[#This Row],[SUPPLIER]])</f>
        <v>ATALI MAKMUR</v>
      </c>
      <c r="K7713" s="1" t="s">
        <v>1799</v>
      </c>
      <c r="L7713" s="3">
        <v>1</v>
      </c>
      <c r="M7713" s="4">
        <v>144</v>
      </c>
      <c r="N7713" s="1" t="s">
        <v>1908</v>
      </c>
      <c r="O7713" s="4">
        <v>14100</v>
      </c>
      <c r="P7713" s="4"/>
      <c r="Q7713" s="1" t="s">
        <v>3570</v>
      </c>
      <c r="R7713" s="5">
        <v>0.125</v>
      </c>
      <c r="S7713" s="5">
        <v>0.05</v>
      </c>
      <c r="T7713" s="4"/>
      <c r="U7713" s="18"/>
      <c r="V7713" s="4">
        <v>2030400</v>
      </c>
      <c r="W7713" s="4">
        <v>253800</v>
      </c>
      <c r="X7713" s="4">
        <v>88830</v>
      </c>
      <c r="Y7713" s="4">
        <v>342630</v>
      </c>
      <c r="Z7713" s="4">
        <v>1687770</v>
      </c>
      <c r="AA7713" s="4">
        <v>3258630</v>
      </c>
      <c r="AB7713" s="4">
        <v>16051770</v>
      </c>
      <c r="AC7713" s="4">
        <v>2030400</v>
      </c>
      <c r="AD7713" s="4">
        <v>2030400</v>
      </c>
      <c r="AE7713" s="4"/>
    </row>
    <row r="7714" spans="1:31" ht="12.75" x14ac:dyDescent="0.25">
      <c r="A7714" s="22" t="str">
        <f>IF(nota[[#This Row],[FAKTUR]]="","",ROW())</f>
        <v/>
      </c>
      <c r="B7714" s="22" t="str">
        <f>IF(nota[[#This Row],[NAMA BARANG]]="","",IF(nota[[#This Row],[ID]]="",B7713,nota[[#This Row],[ID]]))</f>
        <v/>
      </c>
      <c r="C7714" s="22" t="str">
        <f>IF(nota[[#This Row],[ID]]="",C7713,nota[[#This Row],[SUPPLIER]])</f>
        <v>ATALI MAKMUR</v>
      </c>
      <c r="M7714" s="4"/>
      <c r="O7714" s="4"/>
      <c r="P7714" s="4"/>
      <c r="R7714" s="5"/>
      <c r="S7714" s="5"/>
      <c r="T7714" s="4"/>
      <c r="U7714" s="18"/>
      <c r="V7714" s="4" t="s">
        <v>31</v>
      </c>
      <c r="W7714" s="4" t="s">
        <v>31</v>
      </c>
      <c r="X7714" s="4" t="s">
        <v>31</v>
      </c>
      <c r="Y7714" s="4" t="s">
        <v>31</v>
      </c>
      <c r="Z7714" s="4" t="s">
        <v>31</v>
      </c>
      <c r="AA7714" s="4" t="s">
        <v>31</v>
      </c>
      <c r="AB7714" s="4" t="s">
        <v>31</v>
      </c>
      <c r="AC7714" s="4" t="s">
        <v>31</v>
      </c>
      <c r="AD7714" s="4" t="s">
        <v>31</v>
      </c>
      <c r="AE7714" s="4"/>
    </row>
    <row r="7715" spans="1:31" ht="12.75" x14ac:dyDescent="0.25">
      <c r="A7715" s="22">
        <f>IF(nota[[#This Row],[FAKTUR]]="","",ROW())</f>
        <v>7715</v>
      </c>
      <c r="B7715" s="22">
        <f>IF(nota[[#This Row],[NAMA BARANG]]="","",IF(nota[[#This Row],[ID]]="",B7714,nota[[#This Row],[ID]]))</f>
        <v>7715</v>
      </c>
      <c r="C7715" s="22" t="str">
        <f>IF(nota[[#This Row],[ID]]="",C7714,nota[[#This Row],[SUPPLIER]])</f>
        <v>ATALI MAKMUR</v>
      </c>
      <c r="E7715" s="1" t="s">
        <v>109</v>
      </c>
      <c r="F7715" s="1" t="s">
        <v>58</v>
      </c>
      <c r="G7715" s="1" t="s">
        <v>5923</v>
      </c>
      <c r="I7715" s="2">
        <v>44888</v>
      </c>
      <c r="K7715" s="1" t="s">
        <v>783</v>
      </c>
      <c r="L7715" s="3">
        <v>1</v>
      </c>
      <c r="M7715" s="4">
        <v>20</v>
      </c>
      <c r="N7715" s="1" t="s">
        <v>1908</v>
      </c>
      <c r="O7715" s="4">
        <v>85200</v>
      </c>
      <c r="P7715" s="4"/>
      <c r="Q7715" s="1" t="s">
        <v>3635</v>
      </c>
      <c r="R7715" s="5">
        <v>0.125</v>
      </c>
      <c r="S7715" s="5">
        <v>0.05</v>
      </c>
      <c r="T7715" s="4"/>
      <c r="U7715" s="18"/>
      <c r="V7715" s="4">
        <v>1704000</v>
      </c>
      <c r="W7715" s="4">
        <v>213000</v>
      </c>
      <c r="X7715" s="4">
        <v>74550</v>
      </c>
      <c r="Y7715" s="4">
        <v>287550</v>
      </c>
      <c r="Z7715" s="4">
        <v>1416450</v>
      </c>
      <c r="AA7715" s="4" t="s">
        <v>31</v>
      </c>
      <c r="AB7715" s="4" t="s">
        <v>31</v>
      </c>
      <c r="AC7715" s="4">
        <v>1704000</v>
      </c>
      <c r="AD7715" s="4">
        <v>1704000</v>
      </c>
      <c r="AE7715" s="4"/>
    </row>
    <row r="7716" spans="1:31" ht="12.75" x14ac:dyDescent="0.25">
      <c r="A7716" s="22" t="str">
        <f>IF(nota[[#This Row],[FAKTUR]]="","",ROW())</f>
        <v/>
      </c>
      <c r="B7716" s="22">
        <f>IF(nota[[#This Row],[NAMA BARANG]]="","",IF(nota[[#This Row],[ID]]="",B7715,nota[[#This Row],[ID]]))</f>
        <v>7715</v>
      </c>
      <c r="C7716" s="22" t="str">
        <f>IF(nota[[#This Row],[ID]]="",C7715,nota[[#This Row],[SUPPLIER]])</f>
        <v>ATALI MAKMUR</v>
      </c>
      <c r="K7716" s="1" t="s">
        <v>2629</v>
      </c>
      <c r="L7716" s="3">
        <v>1</v>
      </c>
      <c r="M7716" s="4">
        <v>720</v>
      </c>
      <c r="N7716" s="1" t="s">
        <v>511</v>
      </c>
      <c r="O7716" s="4">
        <v>4500</v>
      </c>
      <c r="P7716" s="4"/>
      <c r="Q7716" s="1" t="s">
        <v>3563</v>
      </c>
      <c r="R7716" s="5">
        <v>0.125</v>
      </c>
      <c r="S7716" s="5">
        <v>0.05</v>
      </c>
      <c r="T7716" s="4"/>
      <c r="U7716" s="18"/>
      <c r="V7716" s="4">
        <v>3240000</v>
      </c>
      <c r="W7716" s="4">
        <v>405000</v>
      </c>
      <c r="X7716" s="4">
        <v>141750</v>
      </c>
      <c r="Y7716" s="4">
        <v>546750</v>
      </c>
      <c r="Z7716" s="4">
        <v>2693250</v>
      </c>
      <c r="AA7716" s="4" t="s">
        <v>31</v>
      </c>
      <c r="AB7716" s="4" t="s">
        <v>31</v>
      </c>
      <c r="AC7716" s="4">
        <v>3240000</v>
      </c>
      <c r="AD7716" s="4">
        <v>3240000</v>
      </c>
      <c r="AE7716" s="4"/>
    </row>
    <row r="7717" spans="1:31" ht="12.75" x14ac:dyDescent="0.25">
      <c r="A7717" s="22" t="str">
        <f>IF(nota[[#This Row],[FAKTUR]]="","",ROW())</f>
        <v/>
      </c>
      <c r="B7717" s="22">
        <f>IF(nota[[#This Row],[NAMA BARANG]]="","",IF(nota[[#This Row],[ID]]="",B7716,nota[[#This Row],[ID]]))</f>
        <v>7715</v>
      </c>
      <c r="C7717" s="22" t="str">
        <f>IF(nota[[#This Row],[ID]]="",C7716,nota[[#This Row],[SUPPLIER]])</f>
        <v>ATALI MAKMUR</v>
      </c>
      <c r="K7717" s="1" t="s">
        <v>5893</v>
      </c>
      <c r="L7717" s="3">
        <v>1</v>
      </c>
      <c r="M7717" s="4">
        <v>20</v>
      </c>
      <c r="N7717" s="1" t="s">
        <v>511</v>
      </c>
      <c r="O7717" s="4">
        <v>40500</v>
      </c>
      <c r="P7717" s="4"/>
      <c r="Q7717" s="1" t="s">
        <v>3938</v>
      </c>
      <c r="R7717" s="5">
        <v>0.125</v>
      </c>
      <c r="S7717" s="5">
        <v>0.05</v>
      </c>
      <c r="T7717" s="4"/>
      <c r="U7717" s="18"/>
      <c r="V7717" s="4">
        <v>810000</v>
      </c>
      <c r="W7717" s="4">
        <v>101250</v>
      </c>
      <c r="X7717" s="4">
        <v>35437.5</v>
      </c>
      <c r="Y7717" s="4">
        <v>136687.5</v>
      </c>
      <c r="Z7717" s="4">
        <v>673312.5</v>
      </c>
      <c r="AA7717" s="4" t="s">
        <v>31</v>
      </c>
      <c r="AB7717" s="4" t="s">
        <v>31</v>
      </c>
      <c r="AC7717" s="4">
        <v>810000</v>
      </c>
      <c r="AD7717" s="4">
        <v>810000</v>
      </c>
      <c r="AE7717" s="4"/>
    </row>
    <row r="7718" spans="1:31" ht="12.75" x14ac:dyDescent="0.25">
      <c r="A7718" s="22" t="str">
        <f>IF(nota[[#This Row],[FAKTUR]]="","",ROW())</f>
        <v/>
      </c>
      <c r="B7718" s="22">
        <f>IF(nota[[#This Row],[NAMA BARANG]]="","",IF(nota[[#This Row],[ID]]="",B7717,nota[[#This Row],[ID]]))</f>
        <v>7715</v>
      </c>
      <c r="C7718" s="22" t="str">
        <f>IF(nota[[#This Row],[ID]]="",C7717,nota[[#This Row],[SUPPLIER]])</f>
        <v>ATALI MAKMUR</v>
      </c>
      <c r="K7718" s="1" t="s">
        <v>5924</v>
      </c>
      <c r="L7718" s="3">
        <v>1</v>
      </c>
      <c r="M7718" s="4">
        <v>12</v>
      </c>
      <c r="N7718" s="1" t="s">
        <v>3090</v>
      </c>
      <c r="O7718" s="4">
        <v>176400</v>
      </c>
      <c r="P7718" s="4"/>
      <c r="Q7718" s="1" t="s">
        <v>3830</v>
      </c>
      <c r="R7718" s="5">
        <v>0.125</v>
      </c>
      <c r="S7718" s="5">
        <v>0.05</v>
      </c>
      <c r="T7718" s="4"/>
      <c r="U7718" s="18"/>
      <c r="V7718" s="4">
        <v>2116800</v>
      </c>
      <c r="W7718" s="4">
        <v>264600</v>
      </c>
      <c r="X7718" s="4">
        <v>92610</v>
      </c>
      <c r="Y7718" s="4">
        <v>357210</v>
      </c>
      <c r="Z7718" s="4">
        <v>1759590</v>
      </c>
      <c r="AA7718" s="4" t="s">
        <v>31</v>
      </c>
      <c r="AB7718" s="4" t="s">
        <v>31</v>
      </c>
      <c r="AC7718" s="4">
        <v>2116800</v>
      </c>
      <c r="AD7718" s="4">
        <v>2116800</v>
      </c>
      <c r="AE7718" s="4"/>
    </row>
    <row r="7719" spans="1:31" ht="12.75" x14ac:dyDescent="0.25">
      <c r="A7719" s="22" t="str">
        <f>IF(nota[[#This Row],[FAKTUR]]="","",ROW())</f>
        <v/>
      </c>
      <c r="B7719" s="22">
        <f>IF(nota[[#This Row],[NAMA BARANG]]="","",IF(nota[[#This Row],[ID]]="",B7718,nota[[#This Row],[ID]]))</f>
        <v>7715</v>
      </c>
      <c r="C7719" s="22" t="str">
        <f>IF(nota[[#This Row],[ID]]="",C7718,nota[[#This Row],[SUPPLIER]])</f>
        <v>ATALI MAKMUR</v>
      </c>
      <c r="K7719" s="1" t="s">
        <v>152</v>
      </c>
      <c r="L7719" s="3">
        <v>1</v>
      </c>
      <c r="M7719" s="4">
        <v>144</v>
      </c>
      <c r="N7719" s="1" t="s">
        <v>511</v>
      </c>
      <c r="O7719" s="4">
        <v>4350</v>
      </c>
      <c r="P7719" s="4"/>
      <c r="Q7719" s="1" t="s">
        <v>3715</v>
      </c>
      <c r="R7719" s="5">
        <v>0.125</v>
      </c>
      <c r="S7719" s="5">
        <v>0.05</v>
      </c>
      <c r="T7719" s="4"/>
      <c r="U7719" s="18"/>
      <c r="V7719" s="4">
        <v>626400</v>
      </c>
      <c r="W7719" s="4">
        <v>78300</v>
      </c>
      <c r="X7719" s="4">
        <v>27405</v>
      </c>
      <c r="Y7719" s="4">
        <v>105705</v>
      </c>
      <c r="Z7719" s="4">
        <v>520695</v>
      </c>
      <c r="AA7719" s="4" t="s">
        <v>31</v>
      </c>
      <c r="AB7719" s="4" t="s">
        <v>31</v>
      </c>
      <c r="AC7719" s="4">
        <v>626400</v>
      </c>
      <c r="AD7719" s="4">
        <v>626400</v>
      </c>
      <c r="AE7719" s="4"/>
    </row>
    <row r="7720" spans="1:31" ht="12.75" x14ac:dyDescent="0.25">
      <c r="A7720" s="22" t="str">
        <f>IF(nota[[#This Row],[FAKTUR]]="","",ROW())</f>
        <v/>
      </c>
      <c r="B7720" s="22">
        <f>IF(nota[[#This Row],[NAMA BARANG]]="","",IF(nota[[#This Row],[ID]]="",B7719,nota[[#This Row],[ID]]))</f>
        <v>7715</v>
      </c>
      <c r="C7720" s="22" t="str">
        <f>IF(nota[[#This Row],[ID]]="",C7719,nota[[#This Row],[SUPPLIER]])</f>
        <v>ATALI MAKMUR</v>
      </c>
      <c r="K7720" s="1" t="s">
        <v>921</v>
      </c>
      <c r="L7720" s="3">
        <v>1</v>
      </c>
      <c r="M7720" s="4">
        <v>144</v>
      </c>
      <c r="N7720" s="1" t="s">
        <v>511</v>
      </c>
      <c r="O7720" s="4">
        <v>6500</v>
      </c>
      <c r="P7720" s="4"/>
      <c r="Q7720" s="1" t="s">
        <v>3715</v>
      </c>
      <c r="R7720" s="5">
        <v>0.125</v>
      </c>
      <c r="S7720" s="5">
        <v>0.05</v>
      </c>
      <c r="T7720" s="4"/>
      <c r="U7720" s="18"/>
      <c r="V7720" s="4">
        <v>936000</v>
      </c>
      <c r="W7720" s="4">
        <v>117000</v>
      </c>
      <c r="X7720" s="4">
        <v>40950</v>
      </c>
      <c r="Y7720" s="4">
        <v>157950</v>
      </c>
      <c r="Z7720" s="4">
        <v>778050</v>
      </c>
      <c r="AA7720" s="4" t="s">
        <v>31</v>
      </c>
      <c r="AB7720" s="4" t="s">
        <v>31</v>
      </c>
      <c r="AC7720" s="4">
        <v>936000</v>
      </c>
      <c r="AD7720" s="4">
        <v>936000</v>
      </c>
      <c r="AE7720" s="4"/>
    </row>
    <row r="7721" spans="1:31" ht="12.75" x14ac:dyDescent="0.25">
      <c r="A7721" s="22" t="str">
        <f>IF(nota[[#This Row],[FAKTUR]]="","",ROW())</f>
        <v/>
      </c>
      <c r="B7721" s="22">
        <f>IF(nota[[#This Row],[NAMA BARANG]]="","",IF(nota[[#This Row],[ID]]="",B7720,nota[[#This Row],[ID]]))</f>
        <v>7715</v>
      </c>
      <c r="C7721" s="22" t="str">
        <f>IF(nota[[#This Row],[ID]]="",C7720,nota[[#This Row],[SUPPLIER]])</f>
        <v>ATALI MAKMUR</v>
      </c>
      <c r="K7721" s="1" t="s">
        <v>188</v>
      </c>
      <c r="L7721" s="3">
        <v>1</v>
      </c>
      <c r="M7721" s="4">
        <v>144</v>
      </c>
      <c r="N7721" s="1" t="s">
        <v>511</v>
      </c>
      <c r="O7721" s="4">
        <v>9750</v>
      </c>
      <c r="P7721" s="4"/>
      <c r="Q7721" s="1" t="s">
        <v>3715</v>
      </c>
      <c r="R7721" s="5">
        <v>0.125</v>
      </c>
      <c r="S7721" s="5">
        <v>0.05</v>
      </c>
      <c r="T7721" s="4"/>
      <c r="U7721" s="18"/>
      <c r="V7721" s="4">
        <v>1404000</v>
      </c>
      <c r="W7721" s="4">
        <v>175500</v>
      </c>
      <c r="X7721" s="4">
        <v>61425</v>
      </c>
      <c r="Y7721" s="4">
        <v>236925</v>
      </c>
      <c r="Z7721" s="4">
        <v>1167075</v>
      </c>
      <c r="AA7721" s="4" t="s">
        <v>31</v>
      </c>
      <c r="AB7721" s="4" t="s">
        <v>31</v>
      </c>
      <c r="AC7721" s="4">
        <v>1404000</v>
      </c>
      <c r="AD7721" s="4">
        <v>1404000</v>
      </c>
      <c r="AE7721" s="4"/>
    </row>
    <row r="7722" spans="1:31" ht="12.75" x14ac:dyDescent="0.25">
      <c r="A7722" s="22" t="str">
        <f>IF(nota[[#This Row],[FAKTUR]]="","",ROW())</f>
        <v/>
      </c>
      <c r="B7722" s="22">
        <f>IF(nota[[#This Row],[NAMA BARANG]]="","",IF(nota[[#This Row],[ID]]="",B7721,nota[[#This Row],[ID]]))</f>
        <v>7715</v>
      </c>
      <c r="C7722" s="22" t="str">
        <f>IF(nota[[#This Row],[ID]]="",C7721,nota[[#This Row],[SUPPLIER]])</f>
        <v>ATALI MAKMUR</v>
      </c>
      <c r="K7722" s="1" t="s">
        <v>813</v>
      </c>
      <c r="L7722" s="3">
        <v>1</v>
      </c>
      <c r="M7722" s="4">
        <v>768</v>
      </c>
      <c r="N7722" s="1" t="s">
        <v>511</v>
      </c>
      <c r="O7722" s="4">
        <v>2100</v>
      </c>
      <c r="P7722" s="4"/>
      <c r="Q7722" s="1" t="s">
        <v>4109</v>
      </c>
      <c r="R7722" s="5">
        <v>0.125</v>
      </c>
      <c r="S7722" s="5">
        <v>0.05</v>
      </c>
      <c r="T7722" s="4"/>
      <c r="U7722" s="18"/>
      <c r="V7722" s="4">
        <v>1612800</v>
      </c>
      <c r="W7722" s="4">
        <v>201600</v>
      </c>
      <c r="X7722" s="4">
        <v>70560</v>
      </c>
      <c r="Y7722" s="4">
        <v>272160</v>
      </c>
      <c r="Z7722" s="4">
        <v>1340640</v>
      </c>
      <c r="AA7722" s="4" t="s">
        <v>31</v>
      </c>
      <c r="AB7722" s="4" t="s">
        <v>31</v>
      </c>
      <c r="AC7722" s="4">
        <v>1612800</v>
      </c>
      <c r="AD7722" s="4">
        <v>1612800</v>
      </c>
      <c r="AE7722" s="4"/>
    </row>
    <row r="7723" spans="1:31" ht="12.75" x14ac:dyDescent="0.25">
      <c r="A7723" s="22" t="str">
        <f>IF(nota[[#This Row],[FAKTUR]]="","",ROW())</f>
        <v/>
      </c>
      <c r="B7723" s="22">
        <f>IF(nota[[#This Row],[NAMA BARANG]]="","",IF(nota[[#This Row],[ID]]="",B7722,nota[[#This Row],[ID]]))</f>
        <v>7715</v>
      </c>
      <c r="C7723" s="22" t="str">
        <f>IF(nota[[#This Row],[ID]]="",C7722,nota[[#This Row],[SUPPLIER]])</f>
        <v>ATALI MAKMUR</v>
      </c>
      <c r="K7723" s="1" t="s">
        <v>405</v>
      </c>
      <c r="L7723" s="3">
        <v>1</v>
      </c>
      <c r="M7723" s="4">
        <v>864</v>
      </c>
      <c r="N7723" s="1" t="s">
        <v>511</v>
      </c>
      <c r="O7723" s="4">
        <v>2100</v>
      </c>
      <c r="P7723" s="4"/>
      <c r="Q7723" s="1" t="s">
        <v>4144</v>
      </c>
      <c r="R7723" s="5">
        <v>0.125</v>
      </c>
      <c r="S7723" s="5">
        <v>0.05</v>
      </c>
      <c r="T7723" s="4"/>
      <c r="U7723" s="18"/>
      <c r="V7723" s="4">
        <v>1814400</v>
      </c>
      <c r="W7723" s="4">
        <v>226800</v>
      </c>
      <c r="X7723" s="4">
        <v>79380</v>
      </c>
      <c r="Y7723" s="4">
        <v>306180</v>
      </c>
      <c r="Z7723" s="4">
        <v>1508220</v>
      </c>
      <c r="AA7723" s="4" t="s">
        <v>31</v>
      </c>
      <c r="AB7723" s="4" t="s">
        <v>31</v>
      </c>
      <c r="AC7723" s="4">
        <v>1814400</v>
      </c>
      <c r="AD7723" s="4">
        <v>1814400</v>
      </c>
      <c r="AE7723" s="4"/>
    </row>
    <row r="7724" spans="1:31" ht="12.75" x14ac:dyDescent="0.25">
      <c r="A7724" s="22" t="str">
        <f>IF(nota[[#This Row],[FAKTUR]]="","",ROW())</f>
        <v/>
      </c>
      <c r="B7724" s="22">
        <f>IF(nota[[#This Row],[NAMA BARANG]]="","",IF(nota[[#This Row],[ID]]="",B7723,nota[[#This Row],[ID]]))</f>
        <v>7715</v>
      </c>
      <c r="C7724" s="22" t="str">
        <f>IF(nota[[#This Row],[ID]]="",C7723,nota[[#This Row],[SUPPLIER]])</f>
        <v>ATALI MAKMUR</v>
      </c>
      <c r="K7724" s="1" t="s">
        <v>781</v>
      </c>
      <c r="L7724" s="3">
        <v>1</v>
      </c>
      <c r="M7724" s="4">
        <v>864</v>
      </c>
      <c r="N7724" s="1" t="s">
        <v>511</v>
      </c>
      <c r="O7724" s="4">
        <v>2450</v>
      </c>
      <c r="P7724" s="4"/>
      <c r="Q7724" s="1" t="s">
        <v>4144</v>
      </c>
      <c r="R7724" s="5">
        <v>0.125</v>
      </c>
      <c r="S7724" s="5">
        <v>0.05</v>
      </c>
      <c r="T7724" s="4"/>
      <c r="U7724" s="18"/>
      <c r="V7724" s="4">
        <v>2116800</v>
      </c>
      <c r="W7724" s="4">
        <v>264600</v>
      </c>
      <c r="X7724" s="4">
        <v>92610</v>
      </c>
      <c r="Y7724" s="4">
        <v>357210</v>
      </c>
      <c r="Z7724" s="4">
        <v>1759590</v>
      </c>
      <c r="AA7724" s="4">
        <v>2764327.5</v>
      </c>
      <c r="AB7724" s="4">
        <v>13616872.5</v>
      </c>
      <c r="AC7724" s="4">
        <v>2116800</v>
      </c>
      <c r="AD7724" s="4">
        <v>2116800</v>
      </c>
      <c r="AE7724" s="4"/>
    </row>
    <row r="7725" spans="1:31" ht="12.75" x14ac:dyDescent="0.25">
      <c r="A7725" s="22" t="str">
        <f>IF(nota[[#This Row],[FAKTUR]]="","",ROW())</f>
        <v/>
      </c>
      <c r="B7725" s="22" t="str">
        <f>IF(nota[[#This Row],[NAMA BARANG]]="","",IF(nota[[#This Row],[ID]]="",B7724,nota[[#This Row],[ID]]))</f>
        <v/>
      </c>
      <c r="C7725" s="22" t="str">
        <f>IF(nota[[#This Row],[ID]]="",C7724,nota[[#This Row],[SUPPLIER]])</f>
        <v>ATALI MAKMUR</v>
      </c>
      <c r="M7725" s="4"/>
      <c r="O7725" s="4"/>
      <c r="P7725" s="4"/>
      <c r="R7725" s="5"/>
      <c r="S7725" s="5"/>
      <c r="T7725" s="4"/>
      <c r="U7725" s="18"/>
      <c r="V7725" s="4" t="s">
        <v>31</v>
      </c>
      <c r="W7725" s="4" t="s">
        <v>31</v>
      </c>
      <c r="X7725" s="4" t="s">
        <v>31</v>
      </c>
      <c r="Y7725" s="4" t="s">
        <v>31</v>
      </c>
      <c r="Z7725" s="4" t="s">
        <v>31</v>
      </c>
      <c r="AA7725" s="4" t="s">
        <v>31</v>
      </c>
      <c r="AB7725" s="4" t="s">
        <v>31</v>
      </c>
      <c r="AC7725" s="4" t="s">
        <v>31</v>
      </c>
      <c r="AD7725" s="4" t="s">
        <v>31</v>
      </c>
      <c r="AE7725" s="4"/>
    </row>
    <row r="7726" spans="1:31" ht="12.75" x14ac:dyDescent="0.25">
      <c r="A7726" s="22">
        <f>IF(nota[[#This Row],[FAKTUR]]="","",ROW())</f>
        <v>7726</v>
      </c>
      <c r="B7726" s="22">
        <f>IF(nota[[#This Row],[NAMA BARANG]]="","",IF(nota[[#This Row],[ID]]="",B7725,nota[[#This Row],[ID]]))</f>
        <v>7726</v>
      </c>
      <c r="C7726" s="22" t="str">
        <f>IF(nota[[#This Row],[ID]]="",C7725,nota[[#This Row],[SUPPLIER]])</f>
        <v>ATALI MAKMUR</v>
      </c>
      <c r="E7726" s="1" t="s">
        <v>109</v>
      </c>
      <c r="F7726" s="1" t="s">
        <v>58</v>
      </c>
      <c r="G7726" s="1" t="s">
        <v>5925</v>
      </c>
      <c r="I7726" s="2">
        <v>44888</v>
      </c>
      <c r="K7726" s="1" t="s">
        <v>3552</v>
      </c>
      <c r="L7726" s="3">
        <v>3</v>
      </c>
      <c r="M7726" s="4">
        <v>72</v>
      </c>
      <c r="N7726" s="1" t="s">
        <v>2004</v>
      </c>
      <c r="O7726" s="4">
        <v>96000</v>
      </c>
      <c r="P7726" s="4"/>
      <c r="Q7726" s="1" t="s">
        <v>3677</v>
      </c>
      <c r="R7726" s="5">
        <v>0.125</v>
      </c>
      <c r="S7726" s="5">
        <v>0.05</v>
      </c>
      <c r="T7726" s="4"/>
      <c r="U7726" s="18"/>
      <c r="V7726" s="4">
        <v>6912000</v>
      </c>
      <c r="W7726" s="4">
        <v>864000</v>
      </c>
      <c r="X7726" s="4">
        <v>302400</v>
      </c>
      <c r="Y7726" s="4">
        <v>1166400</v>
      </c>
      <c r="Z7726" s="4">
        <v>5745600</v>
      </c>
      <c r="AA7726" s="4" t="s">
        <v>31</v>
      </c>
      <c r="AB7726" s="4" t="s">
        <v>31</v>
      </c>
      <c r="AC7726" s="4">
        <v>2304000</v>
      </c>
      <c r="AD7726" s="4">
        <v>6912000</v>
      </c>
      <c r="AE7726" s="4"/>
    </row>
    <row r="7727" spans="1:31" ht="12.75" x14ac:dyDescent="0.25">
      <c r="A7727" s="22" t="str">
        <f>IF(nota[[#This Row],[FAKTUR]]="","",ROW())</f>
        <v/>
      </c>
      <c r="B7727" s="22">
        <f>IF(nota[[#This Row],[NAMA BARANG]]="","",IF(nota[[#This Row],[ID]]="",B7726,nota[[#This Row],[ID]]))</f>
        <v>7726</v>
      </c>
      <c r="C7727" s="22" t="str">
        <f>IF(nota[[#This Row],[ID]]="",C7726,nota[[#This Row],[SUPPLIER]])</f>
        <v>ATALI MAKMUR</v>
      </c>
      <c r="K7727" s="1" t="s">
        <v>2568</v>
      </c>
      <c r="M7727" s="4">
        <v>6</v>
      </c>
      <c r="N7727" s="1" t="s">
        <v>1908</v>
      </c>
      <c r="O7727" s="4">
        <v>12600</v>
      </c>
      <c r="P7727" s="4"/>
      <c r="Q7727" s="1" t="s">
        <v>3570</v>
      </c>
      <c r="R7727" s="5">
        <v>0.1</v>
      </c>
      <c r="S7727" s="5">
        <v>0.05</v>
      </c>
      <c r="T7727" s="4">
        <v>64638</v>
      </c>
      <c r="U7727" s="18" t="s">
        <v>5800</v>
      </c>
      <c r="V7727" s="4">
        <v>75600</v>
      </c>
      <c r="W7727" s="4">
        <v>7560</v>
      </c>
      <c r="X7727" s="4">
        <v>3402</v>
      </c>
      <c r="Y7727" s="4">
        <v>10962</v>
      </c>
      <c r="Z7727" s="4">
        <v>64638</v>
      </c>
      <c r="AA7727" s="4">
        <v>1242000</v>
      </c>
      <c r="AB7727" s="4">
        <v>5745600</v>
      </c>
      <c r="AC7727" s="4">
        <v>75600</v>
      </c>
      <c r="AD7727" s="4">
        <v>75600</v>
      </c>
      <c r="AE7727" s="4"/>
    </row>
    <row r="7728" spans="1:31" ht="12.75" x14ac:dyDescent="0.25">
      <c r="A7728" s="22" t="str">
        <f>IF(nota[[#This Row],[FAKTUR]]="","",ROW())</f>
        <v/>
      </c>
      <c r="B7728" s="22" t="str">
        <f>IF(nota[[#This Row],[NAMA BARANG]]="","",IF(nota[[#This Row],[ID]]="",B7727,nota[[#This Row],[ID]]))</f>
        <v/>
      </c>
      <c r="C7728" s="22" t="str">
        <f>IF(nota[[#This Row],[ID]]="",C7727,nota[[#This Row],[SUPPLIER]])</f>
        <v>ATALI MAKMUR</v>
      </c>
      <c r="M7728" s="4"/>
      <c r="O7728" s="4"/>
      <c r="P7728" s="4"/>
      <c r="R7728" s="5"/>
      <c r="S7728" s="5"/>
      <c r="T7728" s="4"/>
      <c r="U7728" s="18"/>
      <c r="V7728" s="4" t="s">
        <v>31</v>
      </c>
      <c r="W7728" s="4" t="s">
        <v>31</v>
      </c>
      <c r="X7728" s="4" t="s">
        <v>31</v>
      </c>
      <c r="Y7728" s="4" t="s">
        <v>31</v>
      </c>
      <c r="Z7728" s="4" t="s">
        <v>31</v>
      </c>
      <c r="AA7728" s="4" t="s">
        <v>31</v>
      </c>
      <c r="AB7728" s="4" t="s">
        <v>31</v>
      </c>
      <c r="AC7728" s="4" t="s">
        <v>31</v>
      </c>
      <c r="AD7728" s="4" t="s">
        <v>31</v>
      </c>
      <c r="AE7728" s="4"/>
    </row>
    <row r="7729" spans="1:31" ht="12.75" x14ac:dyDescent="0.25">
      <c r="A7729" s="22">
        <f>IF(nota[[#This Row],[FAKTUR]]="","",ROW())</f>
        <v>7729</v>
      </c>
      <c r="B7729" s="22">
        <f>IF(nota[[#This Row],[NAMA BARANG]]="","",IF(nota[[#This Row],[ID]]="",B7728,nota[[#This Row],[ID]]))</f>
        <v>7729</v>
      </c>
      <c r="C7729" s="22" t="str">
        <f>IF(nota[[#This Row],[ID]]="",C7728,nota[[#This Row],[SUPPLIER]])</f>
        <v>GLORY</v>
      </c>
      <c r="E7729" s="1" t="s">
        <v>4727</v>
      </c>
      <c r="F7729" s="1" t="s">
        <v>28</v>
      </c>
      <c r="G7729" s="1" t="s">
        <v>5926</v>
      </c>
      <c r="I7729" s="2">
        <v>44890</v>
      </c>
      <c r="K7729" s="1" t="s">
        <v>492</v>
      </c>
      <c r="M7729" s="4">
        <v>120</v>
      </c>
      <c r="N7729" s="1" t="s">
        <v>511</v>
      </c>
      <c r="O7729" s="4">
        <v>13000</v>
      </c>
      <c r="P7729" s="4"/>
      <c r="R7729" s="5"/>
      <c r="S7729" s="5"/>
      <c r="T7729" s="4">
        <v>78000</v>
      </c>
      <c r="U7729" s="18"/>
      <c r="V7729" s="4">
        <v>1560000</v>
      </c>
      <c r="W7729" s="4">
        <v>0</v>
      </c>
      <c r="X7729" s="4">
        <v>0</v>
      </c>
      <c r="Y7729" s="4">
        <v>0</v>
      </c>
      <c r="Z7729" s="4">
        <v>1560000</v>
      </c>
      <c r="AA7729" s="4">
        <v>78000</v>
      </c>
      <c r="AB7729" s="4">
        <v>1482000</v>
      </c>
      <c r="AC7729" s="4">
        <v>1560000</v>
      </c>
      <c r="AD7729" s="4">
        <v>1560000</v>
      </c>
      <c r="AE7729" s="4"/>
    </row>
    <row r="7730" spans="1:31" ht="12.75" x14ac:dyDescent="0.25">
      <c r="A7730" s="22" t="str">
        <f>IF(nota[[#This Row],[FAKTUR]]="","",ROW())</f>
        <v/>
      </c>
      <c r="B7730" s="22" t="str">
        <f>IF(nota[[#This Row],[NAMA BARANG]]="","",IF(nota[[#This Row],[ID]]="",B7729,nota[[#This Row],[ID]]))</f>
        <v/>
      </c>
      <c r="C7730" s="22" t="str">
        <f>IF(nota[[#This Row],[ID]]="",C7729,nota[[#This Row],[SUPPLIER]])</f>
        <v>GLORY</v>
      </c>
      <c r="M7730" s="4"/>
      <c r="O7730" s="4"/>
      <c r="P7730" s="4"/>
      <c r="R7730" s="5"/>
      <c r="S7730" s="5"/>
      <c r="T7730" s="4"/>
      <c r="U7730" s="18"/>
      <c r="V7730" s="4" t="s">
        <v>31</v>
      </c>
      <c r="W7730" s="4" t="s">
        <v>31</v>
      </c>
      <c r="X7730" s="4" t="s">
        <v>31</v>
      </c>
      <c r="Y7730" s="4" t="s">
        <v>31</v>
      </c>
      <c r="Z7730" s="4" t="s">
        <v>31</v>
      </c>
      <c r="AA7730" s="4" t="s">
        <v>31</v>
      </c>
      <c r="AB7730" s="4" t="s">
        <v>31</v>
      </c>
      <c r="AC7730" s="4" t="s">
        <v>31</v>
      </c>
      <c r="AD7730" s="4" t="s">
        <v>31</v>
      </c>
      <c r="AE7730" s="4"/>
    </row>
    <row r="7731" spans="1:31" ht="12.75" x14ac:dyDescent="0.25">
      <c r="A7731" s="22">
        <f>IF(nota[[#This Row],[FAKTUR]]="","",ROW())</f>
        <v>7731</v>
      </c>
      <c r="B7731" s="22">
        <f>IF(nota[[#This Row],[NAMA BARANG]]="","",IF(nota[[#This Row],[ID]]="",B7730,nota[[#This Row],[ID]]))</f>
        <v>7731</v>
      </c>
      <c r="C7731" s="22" t="str">
        <f>IF(nota[[#This Row],[ID]]="",C7730,nota[[#This Row],[SUPPLIER]])</f>
        <v>BINTANG JAYA</v>
      </c>
      <c r="E7731" s="1" t="s">
        <v>3644</v>
      </c>
      <c r="F7731" s="1" t="s">
        <v>28</v>
      </c>
      <c r="G7731" s="1" t="s">
        <v>5927</v>
      </c>
      <c r="I7731" s="2">
        <v>44883</v>
      </c>
      <c r="K7731" s="1" t="s">
        <v>1824</v>
      </c>
      <c r="L7731" s="3">
        <v>5</v>
      </c>
      <c r="M7731" s="4">
        <v>300</v>
      </c>
      <c r="N7731" s="1" t="s">
        <v>192</v>
      </c>
      <c r="O7731" s="4">
        <v>9300</v>
      </c>
      <c r="P7731" s="4"/>
      <c r="Q7731" s="1" t="s">
        <v>3782</v>
      </c>
      <c r="R7731" s="5"/>
      <c r="S7731" s="5"/>
      <c r="T7731" s="4"/>
      <c r="U7731" s="18"/>
      <c r="V7731" s="4">
        <v>2790000</v>
      </c>
      <c r="W7731" s="4">
        <v>0</v>
      </c>
      <c r="X7731" s="4">
        <v>0</v>
      </c>
      <c r="Y7731" s="4">
        <v>0</v>
      </c>
      <c r="Z7731" s="4">
        <v>2790000</v>
      </c>
      <c r="AA7731" s="4" t="s">
        <v>31</v>
      </c>
      <c r="AB7731" s="4" t="s">
        <v>31</v>
      </c>
      <c r="AC7731" s="4">
        <v>558000</v>
      </c>
      <c r="AD7731" s="4">
        <v>2790000</v>
      </c>
      <c r="AE7731" s="4"/>
    </row>
    <row r="7732" spans="1:31" ht="12.75" x14ac:dyDescent="0.25">
      <c r="A7732" s="22" t="str">
        <f>IF(nota[[#This Row],[FAKTUR]]="","",ROW())</f>
        <v/>
      </c>
      <c r="B7732" s="22">
        <f>IF(nota[[#This Row],[NAMA BARANG]]="","",IF(nota[[#This Row],[ID]]="",B7731,nota[[#This Row],[ID]]))</f>
        <v>7731</v>
      </c>
      <c r="C7732" s="22" t="str">
        <f>IF(nota[[#This Row],[ID]]="",C7731,nota[[#This Row],[SUPPLIER]])</f>
        <v>BINTANG JAYA</v>
      </c>
      <c r="K7732" s="1" t="s">
        <v>1826</v>
      </c>
      <c r="L7732" s="3">
        <v>5</v>
      </c>
      <c r="M7732" s="4">
        <v>300</v>
      </c>
      <c r="N7732" s="1" t="s">
        <v>192</v>
      </c>
      <c r="O7732" s="4">
        <v>9300</v>
      </c>
      <c r="P7732" s="4"/>
      <c r="Q7732" s="1" t="s">
        <v>3782</v>
      </c>
      <c r="R7732" s="5"/>
      <c r="S7732" s="5"/>
      <c r="T7732" s="4"/>
      <c r="U7732" s="18"/>
      <c r="V7732" s="4">
        <v>2790000</v>
      </c>
      <c r="W7732" s="4">
        <v>0</v>
      </c>
      <c r="X7732" s="4">
        <v>0</v>
      </c>
      <c r="Y7732" s="4">
        <v>0</v>
      </c>
      <c r="Z7732" s="4">
        <v>2790000</v>
      </c>
      <c r="AA7732" s="4" t="s">
        <v>31</v>
      </c>
      <c r="AB7732" s="4" t="s">
        <v>31</v>
      </c>
      <c r="AC7732" s="4">
        <v>558000</v>
      </c>
      <c r="AD7732" s="4">
        <v>2790000</v>
      </c>
      <c r="AE7732" s="4"/>
    </row>
    <row r="7733" spans="1:31" ht="12.75" x14ac:dyDescent="0.25">
      <c r="A7733" s="22" t="str">
        <f>IF(nota[[#This Row],[FAKTUR]]="","",ROW())</f>
        <v/>
      </c>
      <c r="B7733" s="22">
        <f>IF(nota[[#This Row],[NAMA BARANG]]="","",IF(nota[[#This Row],[ID]]="",B7732,nota[[#This Row],[ID]]))</f>
        <v>7731</v>
      </c>
      <c r="C7733" s="22" t="str">
        <f>IF(nota[[#This Row],[ID]]="",C7732,nota[[#This Row],[SUPPLIER]])</f>
        <v>BINTANG JAYA</v>
      </c>
      <c r="K7733" s="1" t="s">
        <v>1826</v>
      </c>
      <c r="L7733" s="3">
        <v>1</v>
      </c>
      <c r="M7733" s="4">
        <v>60</v>
      </c>
      <c r="N7733" s="1" t="s">
        <v>192</v>
      </c>
      <c r="O7733" s="4"/>
      <c r="P7733" s="4"/>
      <c r="Q7733" s="1" t="s">
        <v>3782</v>
      </c>
      <c r="R7733" s="5"/>
      <c r="S7733" s="5"/>
      <c r="T7733" s="4"/>
      <c r="U7733" s="18"/>
      <c r="V7733" s="4" t="s">
        <v>31</v>
      </c>
      <c r="W7733" s="4" t="s">
        <v>31</v>
      </c>
      <c r="X7733" s="4" t="s">
        <v>31</v>
      </c>
      <c r="Y7733" s="4" t="s">
        <v>31</v>
      </c>
      <c r="Z7733" s="4" t="s">
        <v>31</v>
      </c>
      <c r="AA7733" s="4">
        <v>0</v>
      </c>
      <c r="AB7733" s="4">
        <v>5580000</v>
      </c>
      <c r="AC7733" s="4">
        <v>0</v>
      </c>
      <c r="AD7733" s="4" t="s">
        <v>31</v>
      </c>
      <c r="AE7733" s="4"/>
    </row>
    <row r="7734" spans="1:31" ht="12.75" x14ac:dyDescent="0.25">
      <c r="A7734" s="22" t="str">
        <f>IF(nota[[#This Row],[FAKTUR]]="","",ROW())</f>
        <v/>
      </c>
      <c r="B7734" s="22" t="str">
        <f>IF(nota[[#This Row],[NAMA BARANG]]="","",IF(nota[[#This Row],[ID]]="",B7733,nota[[#This Row],[ID]]))</f>
        <v/>
      </c>
      <c r="C7734" s="22" t="str">
        <f>IF(nota[[#This Row],[ID]]="",C7733,nota[[#This Row],[SUPPLIER]])</f>
        <v>BINTANG JAYA</v>
      </c>
      <c r="M7734" s="4"/>
      <c r="O7734" s="4"/>
      <c r="P7734" s="4"/>
      <c r="R7734" s="5"/>
      <c r="S7734" s="5"/>
      <c r="T7734" s="4"/>
      <c r="U7734" s="18"/>
      <c r="V7734" s="4" t="s">
        <v>31</v>
      </c>
      <c r="W7734" s="4" t="s">
        <v>31</v>
      </c>
      <c r="X7734" s="4" t="s">
        <v>31</v>
      </c>
      <c r="Y7734" s="4" t="s">
        <v>31</v>
      </c>
      <c r="Z7734" s="4" t="s">
        <v>31</v>
      </c>
      <c r="AA7734" s="4" t="s">
        <v>31</v>
      </c>
      <c r="AB7734" s="4" t="s">
        <v>31</v>
      </c>
      <c r="AC7734" s="4" t="s">
        <v>31</v>
      </c>
      <c r="AD7734" s="4" t="s">
        <v>31</v>
      </c>
      <c r="AE7734" s="4"/>
    </row>
    <row r="7735" spans="1:31" ht="12.75" x14ac:dyDescent="0.25">
      <c r="A7735" s="22">
        <f>IF(nota[[#This Row],[FAKTUR]]="","",ROW())</f>
        <v>7735</v>
      </c>
      <c r="B7735" s="22">
        <f>IF(nota[[#This Row],[NAMA BARANG]]="","",IF(nota[[#This Row],[ID]]="",B7734,nota[[#This Row],[ID]]))</f>
        <v>7735</v>
      </c>
      <c r="C7735" s="22" t="str">
        <f>IF(nota[[#This Row],[ID]]="",C7734,nota[[#This Row],[SUPPLIER]])</f>
        <v>BINTANG JAYA</v>
      </c>
      <c r="E7735" s="1" t="s">
        <v>3644</v>
      </c>
      <c r="F7735" s="1" t="s">
        <v>28</v>
      </c>
      <c r="G7735" s="1" t="s">
        <v>5928</v>
      </c>
      <c r="I7735" s="2">
        <v>44866</v>
      </c>
      <c r="K7735" s="1" t="s">
        <v>1824</v>
      </c>
      <c r="L7735" s="3">
        <v>3</v>
      </c>
      <c r="M7735" s="4">
        <v>180</v>
      </c>
      <c r="N7735" s="1" t="s">
        <v>192</v>
      </c>
      <c r="O7735" s="4">
        <v>9300</v>
      </c>
      <c r="P7735" s="4"/>
      <c r="R7735" s="5"/>
      <c r="S7735" s="5"/>
      <c r="T7735" s="4"/>
      <c r="U7735" s="18" t="s">
        <v>500</v>
      </c>
      <c r="V7735" s="4">
        <v>1674000</v>
      </c>
      <c r="W7735" s="4">
        <v>0</v>
      </c>
      <c r="X7735" s="4">
        <v>0</v>
      </c>
      <c r="Y7735" s="4">
        <v>0</v>
      </c>
      <c r="Z7735" s="4">
        <v>1674000</v>
      </c>
      <c r="AA7735" s="4" t="s">
        <v>31</v>
      </c>
      <c r="AB7735" s="4" t="s">
        <v>31</v>
      </c>
      <c r="AC7735" s="4">
        <v>558000</v>
      </c>
      <c r="AD7735" s="4">
        <v>1674000</v>
      </c>
      <c r="AE7735" s="4"/>
    </row>
    <row r="7736" spans="1:31" ht="12.75" x14ac:dyDescent="0.25">
      <c r="A7736" s="22" t="str">
        <f>IF(nota[[#This Row],[FAKTUR]]="","",ROW())</f>
        <v/>
      </c>
      <c r="B7736" s="22">
        <f>IF(nota[[#This Row],[NAMA BARANG]]="","",IF(nota[[#This Row],[ID]]="",B7735,nota[[#This Row],[ID]]))</f>
        <v>7735</v>
      </c>
      <c r="C7736" s="22" t="str">
        <f>IF(nota[[#This Row],[ID]]="",C7735,nota[[#This Row],[SUPPLIER]])</f>
        <v>BINTANG JAYA</v>
      </c>
      <c r="K7736" s="1" t="s">
        <v>1826</v>
      </c>
      <c r="L7736" s="3">
        <v>3</v>
      </c>
      <c r="M7736" s="4">
        <v>180</v>
      </c>
      <c r="N7736" s="1" t="s">
        <v>192</v>
      </c>
      <c r="O7736" s="4">
        <v>9300</v>
      </c>
      <c r="P7736" s="4"/>
      <c r="R7736" s="5"/>
      <c r="S7736" s="5"/>
      <c r="T7736" s="4"/>
      <c r="U7736" s="18" t="s">
        <v>500</v>
      </c>
      <c r="V7736" s="4">
        <v>1674000</v>
      </c>
      <c r="W7736" s="4">
        <v>0</v>
      </c>
      <c r="X7736" s="4">
        <v>0</v>
      </c>
      <c r="Y7736" s="4">
        <v>0</v>
      </c>
      <c r="Z7736" s="4">
        <v>1674000</v>
      </c>
      <c r="AA7736" s="4" t="s">
        <v>31</v>
      </c>
      <c r="AB7736" s="4" t="s">
        <v>31</v>
      </c>
      <c r="AC7736" s="4">
        <v>558000</v>
      </c>
      <c r="AD7736" s="4">
        <v>1674000</v>
      </c>
      <c r="AE7736" s="4"/>
    </row>
    <row r="7737" spans="1:31" ht="12.75" x14ac:dyDescent="0.25">
      <c r="A7737" s="22" t="str">
        <f>IF(nota[[#This Row],[FAKTUR]]="","",ROW())</f>
        <v/>
      </c>
      <c r="B7737" s="22">
        <f>IF(nota[[#This Row],[NAMA BARANG]]="","",IF(nota[[#This Row],[ID]]="",B7736,nota[[#This Row],[ID]]))</f>
        <v>7735</v>
      </c>
      <c r="C7737" s="22" t="str">
        <f>IF(nota[[#This Row],[ID]]="",C7736,nota[[#This Row],[SUPPLIER]])</f>
        <v>BINTANG JAYA</v>
      </c>
      <c r="K7737" s="1" t="s">
        <v>1826</v>
      </c>
      <c r="L7737" s="3">
        <v>1</v>
      </c>
      <c r="M7737" s="4">
        <v>60</v>
      </c>
      <c r="N7737" s="1" t="s">
        <v>192</v>
      </c>
      <c r="O7737" s="4"/>
      <c r="P7737" s="4"/>
      <c r="R7737" s="5"/>
      <c r="S7737" s="5"/>
      <c r="T7737" s="4"/>
      <c r="U7737" s="18" t="s">
        <v>5929</v>
      </c>
      <c r="V7737" s="4" t="s">
        <v>31</v>
      </c>
      <c r="W7737" s="4" t="s">
        <v>31</v>
      </c>
      <c r="X7737" s="4" t="s">
        <v>31</v>
      </c>
      <c r="Y7737" s="4" t="s">
        <v>31</v>
      </c>
      <c r="Z7737" s="4" t="s">
        <v>31</v>
      </c>
      <c r="AA7737" s="4">
        <v>0</v>
      </c>
      <c r="AB7737" s="4">
        <v>3348000</v>
      </c>
      <c r="AC7737" s="4">
        <v>0</v>
      </c>
      <c r="AD7737" s="4" t="s">
        <v>31</v>
      </c>
      <c r="AE7737" s="4"/>
    </row>
    <row r="7738" spans="1:31" ht="12.75" x14ac:dyDescent="0.25">
      <c r="A7738" s="22" t="str">
        <f>IF(nota[[#This Row],[FAKTUR]]="","",ROW())</f>
        <v/>
      </c>
      <c r="B7738" s="22" t="str">
        <f>IF(nota[[#This Row],[NAMA BARANG]]="","",IF(nota[[#This Row],[ID]]="",B7737,nota[[#This Row],[ID]]))</f>
        <v/>
      </c>
      <c r="C7738" s="22" t="str">
        <f>IF(nota[[#This Row],[ID]]="",C7737,nota[[#This Row],[SUPPLIER]])</f>
        <v>BINTANG JAYA</v>
      </c>
      <c r="M7738" s="4"/>
      <c r="O7738" s="4"/>
      <c r="P7738" s="4"/>
      <c r="R7738" s="5"/>
      <c r="S7738" s="5"/>
      <c r="T7738" s="4"/>
      <c r="U7738" s="18"/>
      <c r="V7738" s="4" t="s">
        <v>31</v>
      </c>
      <c r="W7738" s="4" t="s">
        <v>31</v>
      </c>
      <c r="X7738" s="4" t="s">
        <v>31</v>
      </c>
      <c r="Y7738" s="4" t="s">
        <v>31</v>
      </c>
      <c r="Z7738" s="4" t="s">
        <v>31</v>
      </c>
      <c r="AA7738" s="4" t="s">
        <v>31</v>
      </c>
      <c r="AB7738" s="4" t="s">
        <v>31</v>
      </c>
      <c r="AC7738" s="4" t="s">
        <v>31</v>
      </c>
      <c r="AD7738" s="4" t="s">
        <v>31</v>
      </c>
      <c r="AE7738" s="4"/>
    </row>
    <row r="7739" spans="1:31" ht="12.75" x14ac:dyDescent="0.25">
      <c r="A7739" s="22">
        <f>IF(nota[[#This Row],[FAKTUR]]="","",ROW())</f>
        <v>7739</v>
      </c>
      <c r="B7739" s="22">
        <f>IF(nota[[#This Row],[NAMA BARANG]]="","",IF(nota[[#This Row],[ID]]="",B7738,nota[[#This Row],[ID]]))</f>
        <v>7739</v>
      </c>
      <c r="C7739" s="22" t="str">
        <f>IF(nota[[#This Row],[ID]]="",C7738,nota[[#This Row],[SUPPLIER]])</f>
        <v>PPW</v>
      </c>
      <c r="E7739" s="1" t="s">
        <v>377</v>
      </c>
      <c r="F7739" s="1" t="s">
        <v>28</v>
      </c>
      <c r="G7739" s="1" t="s">
        <v>5930</v>
      </c>
      <c r="I7739" s="2">
        <v>44888</v>
      </c>
      <c r="K7739" s="1" t="s">
        <v>2781</v>
      </c>
      <c r="M7739" s="4">
        <v>16</v>
      </c>
      <c r="N7739" s="1" t="s">
        <v>1908</v>
      </c>
      <c r="O7739" s="4">
        <v>236880</v>
      </c>
      <c r="P7739" s="4"/>
      <c r="R7739" s="5">
        <v>0.2</v>
      </c>
      <c r="S7739" s="5">
        <v>0.04</v>
      </c>
      <c r="T7739" s="4"/>
      <c r="U7739" s="18"/>
      <c r="V7739" s="4">
        <v>3790080</v>
      </c>
      <c r="W7739" s="4">
        <v>758016</v>
      </c>
      <c r="X7739" s="4">
        <v>121282.56</v>
      </c>
      <c r="Y7739" s="4">
        <v>879298.56000000006</v>
      </c>
      <c r="Z7739" s="4">
        <v>2910781.4399999999</v>
      </c>
      <c r="AA7739" s="4">
        <v>879298.56000000006</v>
      </c>
      <c r="AB7739" s="4">
        <v>2910781.4399999999</v>
      </c>
      <c r="AC7739" s="4">
        <v>3790080</v>
      </c>
      <c r="AD7739" s="4">
        <v>3790080</v>
      </c>
      <c r="AE7739" s="4"/>
    </row>
    <row r="7740" spans="1:31" ht="12.75" x14ac:dyDescent="0.25">
      <c r="A7740" s="22" t="str">
        <f>IF(nota[[#This Row],[FAKTUR]]="","",ROW())</f>
        <v/>
      </c>
      <c r="B7740" s="22" t="str">
        <f>IF(nota[[#This Row],[NAMA BARANG]]="","",IF(nota[[#This Row],[ID]]="",B7739,nota[[#This Row],[ID]]))</f>
        <v/>
      </c>
      <c r="C7740" s="22" t="str">
        <f>IF(nota[[#This Row],[ID]]="",C7739,nota[[#This Row],[SUPPLIER]])</f>
        <v>PPW</v>
      </c>
      <c r="M7740" s="4"/>
      <c r="O7740" s="4"/>
      <c r="P7740" s="4"/>
      <c r="R7740" s="5"/>
      <c r="S7740" s="5"/>
      <c r="T7740" s="4"/>
      <c r="U7740" s="18"/>
      <c r="V7740" s="4" t="s">
        <v>31</v>
      </c>
      <c r="W7740" s="4" t="s">
        <v>31</v>
      </c>
      <c r="X7740" s="4" t="s">
        <v>31</v>
      </c>
      <c r="Y7740" s="4" t="s">
        <v>31</v>
      </c>
      <c r="Z7740" s="4" t="s">
        <v>31</v>
      </c>
      <c r="AA7740" s="4" t="s">
        <v>31</v>
      </c>
      <c r="AB7740" s="4" t="s">
        <v>31</v>
      </c>
      <c r="AC7740" s="4" t="s">
        <v>31</v>
      </c>
      <c r="AD7740" s="4" t="s">
        <v>31</v>
      </c>
      <c r="AE7740" s="4"/>
    </row>
    <row r="7741" spans="1:31" ht="12.75" x14ac:dyDescent="0.25">
      <c r="A7741" s="22">
        <f>IF(nota[[#This Row],[FAKTUR]]="","",ROW())</f>
        <v>7741</v>
      </c>
      <c r="B7741" s="22">
        <f>IF(nota[[#This Row],[NAMA BARANG]]="","",IF(nota[[#This Row],[ID]]="",B7740,nota[[#This Row],[ID]]))</f>
        <v>7741</v>
      </c>
      <c r="C7741" s="22" t="str">
        <f>IF(nota[[#This Row],[ID]]="",C7740,nota[[#This Row],[SUPPLIER]])</f>
        <v>GRAFINDO</v>
      </c>
      <c r="E7741" s="1" t="s">
        <v>34</v>
      </c>
      <c r="F7741" s="1" t="s">
        <v>28</v>
      </c>
      <c r="G7741" s="1" t="s">
        <v>5931</v>
      </c>
      <c r="I7741" s="2">
        <v>44888</v>
      </c>
      <c r="K7741" s="1" t="s">
        <v>4354</v>
      </c>
      <c r="L7741" s="3">
        <v>2</v>
      </c>
      <c r="M7741" s="4">
        <v>100</v>
      </c>
      <c r="N7741" s="1" t="s">
        <v>192</v>
      </c>
      <c r="O7741" s="4">
        <v>18250</v>
      </c>
      <c r="P7741" s="4"/>
      <c r="Q7741" s="1" t="s">
        <v>4138</v>
      </c>
      <c r="R7741" s="5"/>
      <c r="S7741" s="5"/>
      <c r="T7741" s="4"/>
      <c r="U7741" s="18"/>
      <c r="V7741" s="4">
        <v>1825000</v>
      </c>
      <c r="W7741" s="4">
        <v>0</v>
      </c>
      <c r="X7741" s="4">
        <v>0</v>
      </c>
      <c r="Y7741" s="4">
        <v>0</v>
      </c>
      <c r="Z7741" s="4">
        <v>1825000</v>
      </c>
      <c r="AA7741" s="4" t="s">
        <v>31</v>
      </c>
      <c r="AB7741" s="4" t="s">
        <v>31</v>
      </c>
      <c r="AC7741" s="4">
        <v>912500</v>
      </c>
      <c r="AD7741" s="4">
        <v>1825000</v>
      </c>
      <c r="AE7741" s="4"/>
    </row>
    <row r="7742" spans="1:31" ht="12.75" x14ac:dyDescent="0.25">
      <c r="A7742" s="22" t="str">
        <f>IF(nota[[#This Row],[FAKTUR]]="","",ROW())</f>
        <v/>
      </c>
      <c r="B7742" s="22">
        <f>IF(nota[[#This Row],[NAMA BARANG]]="","",IF(nota[[#This Row],[ID]]="",B7741,nota[[#This Row],[ID]]))</f>
        <v>7741</v>
      </c>
      <c r="C7742" s="22" t="str">
        <f>IF(nota[[#This Row],[ID]]="",C7741,nota[[#This Row],[SUPPLIER]])</f>
        <v>GRAFINDO</v>
      </c>
      <c r="K7742" s="1" t="s">
        <v>4355</v>
      </c>
      <c r="L7742" s="3">
        <v>1</v>
      </c>
      <c r="M7742" s="4">
        <v>50</v>
      </c>
      <c r="N7742" s="1" t="s">
        <v>192</v>
      </c>
      <c r="O7742" s="4">
        <v>18250</v>
      </c>
      <c r="P7742" s="4"/>
      <c r="Q7742" s="1" t="s">
        <v>4138</v>
      </c>
      <c r="R7742" s="5"/>
      <c r="S7742" s="5"/>
      <c r="T7742" s="4"/>
      <c r="U7742" s="18"/>
      <c r="V7742" s="4">
        <v>912500</v>
      </c>
      <c r="W7742" s="4">
        <v>0</v>
      </c>
      <c r="X7742" s="4">
        <v>0</v>
      </c>
      <c r="Y7742" s="4">
        <v>0</v>
      </c>
      <c r="Z7742" s="4">
        <v>912500</v>
      </c>
      <c r="AA7742" s="4">
        <v>0</v>
      </c>
      <c r="AB7742" s="4">
        <v>2737500</v>
      </c>
      <c r="AC7742" s="4">
        <v>912500</v>
      </c>
      <c r="AD7742" s="4">
        <v>912500</v>
      </c>
      <c r="AE7742" s="4"/>
    </row>
    <row r="7743" spans="1:31" ht="12.75" x14ac:dyDescent="0.25">
      <c r="A7743" s="22" t="str">
        <f>IF(nota[[#This Row],[FAKTUR]]="","",ROW())</f>
        <v/>
      </c>
      <c r="B7743" s="22" t="str">
        <f>IF(nota[[#This Row],[NAMA BARANG]]="","",IF(nota[[#This Row],[ID]]="",B7742,nota[[#This Row],[ID]]))</f>
        <v/>
      </c>
      <c r="C7743" s="22" t="str">
        <f>IF(nota[[#This Row],[ID]]="",C7742,nota[[#This Row],[SUPPLIER]])</f>
        <v>GRAFINDO</v>
      </c>
      <c r="M7743" s="4"/>
      <c r="O7743" s="4"/>
      <c r="P7743" s="4"/>
      <c r="R7743" s="5"/>
      <c r="S7743" s="5"/>
      <c r="T7743" s="4"/>
      <c r="U7743" s="18"/>
      <c r="V7743" s="4" t="s">
        <v>31</v>
      </c>
      <c r="W7743" s="4" t="s">
        <v>31</v>
      </c>
      <c r="X7743" s="4" t="s">
        <v>31</v>
      </c>
      <c r="Y7743" s="4" t="s">
        <v>31</v>
      </c>
      <c r="Z7743" s="4" t="s">
        <v>31</v>
      </c>
      <c r="AA7743" s="4" t="s">
        <v>31</v>
      </c>
      <c r="AB7743" s="4" t="s">
        <v>31</v>
      </c>
      <c r="AC7743" s="4" t="s">
        <v>31</v>
      </c>
      <c r="AD7743" s="4" t="s">
        <v>31</v>
      </c>
      <c r="AE7743" s="4"/>
    </row>
    <row r="7744" spans="1:31" ht="12.75" x14ac:dyDescent="0.25">
      <c r="A7744" s="22" t="str">
        <f>IF(nota[[#This Row],[FAKTUR]]="","",ROW())</f>
        <v/>
      </c>
      <c r="B7744" s="22" t="str">
        <f>IF(nota[[#This Row],[NAMA BARANG]]="","",IF(nota[[#This Row],[ID]]="",B7743,nota[[#This Row],[ID]]))</f>
        <v/>
      </c>
      <c r="C7744" s="22" t="str">
        <f>IF(nota[[#This Row],[ID]]="",C7743,nota[[#This Row],[SUPPLIER]])</f>
        <v>GRAFINDO</v>
      </c>
      <c r="E7744" s="1" t="s">
        <v>313</v>
      </c>
      <c r="M7744" s="4"/>
      <c r="O7744" s="4"/>
      <c r="P7744" s="4"/>
      <c r="R7744" s="5"/>
      <c r="S7744" s="5"/>
      <c r="T7744" s="4"/>
      <c r="U7744" s="18"/>
      <c r="V7744" s="4" t="s">
        <v>31</v>
      </c>
      <c r="W7744" s="4" t="s">
        <v>31</v>
      </c>
      <c r="X7744" s="4" t="s">
        <v>31</v>
      </c>
      <c r="Y7744" s="4" t="s">
        <v>31</v>
      </c>
      <c r="Z7744" s="4" t="s">
        <v>31</v>
      </c>
      <c r="AA7744" s="4" t="s">
        <v>31</v>
      </c>
      <c r="AB7744" s="4" t="s">
        <v>31</v>
      </c>
      <c r="AC7744" s="4" t="s">
        <v>31</v>
      </c>
      <c r="AD7744" s="4" t="s">
        <v>31</v>
      </c>
      <c r="AE7744" s="4"/>
    </row>
    <row r="7745" spans="1:31" ht="12.75" x14ac:dyDescent="0.25">
      <c r="A7745" s="22">
        <f>IF(nota[[#This Row],[FAKTUR]]="","",ROW())</f>
        <v>7745</v>
      </c>
      <c r="B7745" s="22">
        <f>IF(nota[[#This Row],[NAMA BARANG]]="","",IF(nota[[#This Row],[ID]]="",B7744,nota[[#This Row],[ID]]))</f>
        <v>7745</v>
      </c>
      <c r="C7745" s="22" t="str">
        <f>IF(nota[[#This Row],[ID]]="",C7744,nota[[#This Row],[SUPPLIER]])</f>
        <v>GRAFINDO</v>
      </c>
      <c r="E7745" s="1" t="s">
        <v>34</v>
      </c>
      <c r="F7745" s="1" t="s">
        <v>28</v>
      </c>
      <c r="G7745" s="1" t="s">
        <v>5932</v>
      </c>
      <c r="I7745" s="2">
        <v>44887</v>
      </c>
      <c r="K7745" s="1" t="s">
        <v>4355</v>
      </c>
      <c r="L7745" s="3">
        <v>5</v>
      </c>
      <c r="M7745" s="4">
        <v>250</v>
      </c>
      <c r="N7745" s="1" t="s">
        <v>192</v>
      </c>
      <c r="O7745" s="4">
        <v>18250</v>
      </c>
      <c r="P7745" s="4"/>
      <c r="Q7745" s="1" t="s">
        <v>4138</v>
      </c>
      <c r="R7745" s="5"/>
      <c r="S7745" s="5"/>
      <c r="T7745" s="4"/>
      <c r="U7745" s="18"/>
      <c r="V7745" s="4">
        <v>4562500</v>
      </c>
      <c r="W7745" s="4">
        <v>0</v>
      </c>
      <c r="X7745" s="4">
        <v>0</v>
      </c>
      <c r="Y7745" s="4">
        <v>0</v>
      </c>
      <c r="Z7745" s="4">
        <v>4562500</v>
      </c>
      <c r="AA7745" s="4">
        <v>0</v>
      </c>
      <c r="AB7745" s="4">
        <v>4562500</v>
      </c>
      <c r="AC7745" s="4">
        <v>912500</v>
      </c>
      <c r="AD7745" s="4">
        <v>4562500</v>
      </c>
      <c r="AE7745" s="4"/>
    </row>
    <row r="7746" spans="1:31" ht="12.75" x14ac:dyDescent="0.25">
      <c r="A7746" s="22" t="str">
        <f>IF(nota[[#This Row],[FAKTUR]]="","",ROW())</f>
        <v/>
      </c>
      <c r="B7746" s="22" t="str">
        <f>IF(nota[[#This Row],[NAMA BARANG]]="","",IF(nota[[#This Row],[ID]]="",B7745,nota[[#This Row],[ID]]))</f>
        <v/>
      </c>
      <c r="C7746" s="22" t="str">
        <f>IF(nota[[#This Row],[ID]]="",C7745,nota[[#This Row],[SUPPLIER]])</f>
        <v>GRAFINDO</v>
      </c>
      <c r="M7746" s="4"/>
      <c r="O7746" s="4"/>
      <c r="P7746" s="4"/>
      <c r="R7746" s="5"/>
      <c r="S7746" s="5"/>
      <c r="T7746" s="4"/>
      <c r="U7746" s="18"/>
      <c r="V7746" s="4" t="s">
        <v>31</v>
      </c>
      <c r="W7746" s="4" t="s">
        <v>31</v>
      </c>
      <c r="X7746" s="4" t="s">
        <v>31</v>
      </c>
      <c r="Y7746" s="4" t="s">
        <v>31</v>
      </c>
      <c r="Z7746" s="4" t="s">
        <v>31</v>
      </c>
      <c r="AA7746" s="4" t="s">
        <v>31</v>
      </c>
      <c r="AB7746" s="4" t="s">
        <v>31</v>
      </c>
      <c r="AC7746" s="4" t="s">
        <v>31</v>
      </c>
      <c r="AD7746" s="4" t="s">
        <v>31</v>
      </c>
      <c r="AE7746" s="4"/>
    </row>
    <row r="7747" spans="1:31" ht="12.75" x14ac:dyDescent="0.25">
      <c r="A7747" s="22">
        <f>IF(nota[[#This Row],[FAKTUR]]="","",ROW())</f>
        <v>7747</v>
      </c>
      <c r="B7747" s="22">
        <f>IF(nota[[#This Row],[NAMA BARANG]]="","",IF(nota[[#This Row],[ID]]="",B7746,nota[[#This Row],[ID]]))</f>
        <v>7747</v>
      </c>
      <c r="C7747" s="22" t="str">
        <f>IF(nota[[#This Row],[ID]]="",C7746,nota[[#This Row],[SUPPLIER]])</f>
        <v>ETJ</v>
      </c>
      <c r="E7747" s="1" t="s">
        <v>204</v>
      </c>
      <c r="F7747" s="1" t="s">
        <v>28</v>
      </c>
      <c r="G7747" s="1" t="s">
        <v>5933</v>
      </c>
      <c r="I7747" s="2">
        <v>44888</v>
      </c>
      <c r="K7747" s="1" t="s">
        <v>1831</v>
      </c>
      <c r="L7747" s="3">
        <v>15</v>
      </c>
      <c r="M7747" s="4">
        <v>600</v>
      </c>
      <c r="N7747" s="1" t="s">
        <v>511</v>
      </c>
      <c r="O7747" s="4">
        <v>15500</v>
      </c>
      <c r="P7747" s="4"/>
      <c r="Q7747" s="1" t="s">
        <v>4075</v>
      </c>
      <c r="R7747" s="5">
        <v>0.27500000000000002</v>
      </c>
      <c r="S7747" s="5"/>
      <c r="T7747" s="4"/>
      <c r="U7747" s="18"/>
      <c r="V7747" s="4">
        <v>9300000</v>
      </c>
      <c r="W7747" s="4">
        <v>2557500</v>
      </c>
      <c r="X7747" s="4">
        <v>0</v>
      </c>
      <c r="Y7747" s="4">
        <v>2557500</v>
      </c>
      <c r="Z7747" s="4">
        <v>6742500</v>
      </c>
      <c r="AA7747" s="4">
        <v>2557500</v>
      </c>
      <c r="AB7747" s="4">
        <v>6742500</v>
      </c>
      <c r="AC7747" s="4">
        <v>620000</v>
      </c>
      <c r="AD7747" s="4">
        <v>9300000</v>
      </c>
      <c r="AE7747" s="4"/>
    </row>
    <row r="7748" spans="1:31" ht="12.75" x14ac:dyDescent="0.25">
      <c r="A7748" s="22" t="str">
        <f>IF(nota[[#This Row],[FAKTUR]]="","",ROW())</f>
        <v/>
      </c>
      <c r="B7748" s="22" t="str">
        <f>IF(nota[[#This Row],[NAMA BARANG]]="","",IF(nota[[#This Row],[ID]]="",B7747,nota[[#This Row],[ID]]))</f>
        <v/>
      </c>
      <c r="C7748" s="22" t="str">
        <f>IF(nota[[#This Row],[ID]]="",C7747,nota[[#This Row],[SUPPLIER]])</f>
        <v>ETJ</v>
      </c>
      <c r="M7748" s="4"/>
      <c r="O7748" s="4"/>
      <c r="P7748" s="4"/>
      <c r="R7748" s="5"/>
      <c r="S7748" s="5"/>
      <c r="T7748" s="4"/>
      <c r="U7748" s="18"/>
      <c r="V7748" s="4" t="s">
        <v>31</v>
      </c>
      <c r="W7748" s="4" t="s">
        <v>31</v>
      </c>
      <c r="X7748" s="4" t="s">
        <v>31</v>
      </c>
      <c r="Y7748" s="4" t="s">
        <v>31</v>
      </c>
      <c r="Z7748" s="4" t="s">
        <v>31</v>
      </c>
      <c r="AA7748" s="4" t="s">
        <v>31</v>
      </c>
      <c r="AB7748" s="4" t="s">
        <v>31</v>
      </c>
      <c r="AC7748" s="4" t="s">
        <v>31</v>
      </c>
      <c r="AD7748" s="4" t="s">
        <v>31</v>
      </c>
      <c r="AE7748" s="4"/>
    </row>
    <row r="7749" spans="1:31" ht="12.75" x14ac:dyDescent="0.25">
      <c r="A7749" s="22">
        <f>IF(nota[[#This Row],[FAKTUR]]="","",ROW())</f>
        <v>7749</v>
      </c>
      <c r="B7749" s="22">
        <f>IF(nota[[#This Row],[NAMA BARANG]]="","",IF(nota[[#This Row],[ID]]="",B7748,nota[[#This Row],[ID]]))</f>
        <v>7749</v>
      </c>
      <c r="C7749" s="22" t="str">
        <f>IF(nota[[#This Row],[ID]]="",C7748,nota[[#This Row],[SUPPLIER]])</f>
        <v>LAYS</v>
      </c>
      <c r="E7749" s="1" t="s">
        <v>380</v>
      </c>
      <c r="F7749" s="1" t="s">
        <v>58</v>
      </c>
      <c r="G7749" s="1" t="s">
        <v>5934</v>
      </c>
      <c r="I7749" s="2">
        <v>44889</v>
      </c>
      <c r="K7749" s="1" t="s">
        <v>384</v>
      </c>
      <c r="L7749" s="3">
        <v>5</v>
      </c>
      <c r="M7749" s="4">
        <v>250</v>
      </c>
      <c r="N7749" s="1" t="s">
        <v>1568</v>
      </c>
      <c r="O7749" s="4">
        <v>24000</v>
      </c>
      <c r="P7749" s="4"/>
      <c r="Q7749" s="1" t="s">
        <v>722</v>
      </c>
      <c r="R7749" s="5"/>
      <c r="S7749" s="5"/>
      <c r="T7749" s="4"/>
      <c r="U7749" s="18"/>
      <c r="V7749" s="4">
        <v>6000000</v>
      </c>
      <c r="W7749" s="4">
        <v>0</v>
      </c>
      <c r="X7749" s="4">
        <v>0</v>
      </c>
      <c r="Y7749" s="4">
        <v>0</v>
      </c>
      <c r="Z7749" s="4">
        <v>6000000</v>
      </c>
      <c r="AA7749" s="4">
        <v>0</v>
      </c>
      <c r="AB7749" s="4">
        <v>6000000</v>
      </c>
      <c r="AC7749" s="4">
        <v>1200000</v>
      </c>
      <c r="AD7749" s="4">
        <v>6000000</v>
      </c>
      <c r="AE7749" s="4"/>
    </row>
    <row r="7750" spans="1:31" ht="12.75" x14ac:dyDescent="0.25">
      <c r="A7750" s="22" t="str">
        <f>IF(nota[[#This Row],[FAKTUR]]="","",ROW())</f>
        <v/>
      </c>
      <c r="B7750" s="22" t="str">
        <f>IF(nota[[#This Row],[NAMA BARANG]]="","",IF(nota[[#This Row],[ID]]="",B7749,nota[[#This Row],[ID]]))</f>
        <v/>
      </c>
      <c r="C7750" s="22" t="str">
        <f>IF(nota[[#This Row],[ID]]="",C7749,nota[[#This Row],[SUPPLIER]])</f>
        <v>LAYS</v>
      </c>
      <c r="M7750" s="4"/>
      <c r="O7750" s="4"/>
      <c r="P7750" s="4"/>
      <c r="R7750" s="5"/>
      <c r="S7750" s="5"/>
      <c r="T7750" s="4"/>
      <c r="U7750" s="18"/>
      <c r="V7750" s="4" t="s">
        <v>31</v>
      </c>
      <c r="W7750" s="4" t="s">
        <v>31</v>
      </c>
      <c r="X7750" s="4" t="s">
        <v>31</v>
      </c>
      <c r="Y7750" s="4" t="s">
        <v>31</v>
      </c>
      <c r="Z7750" s="4" t="s">
        <v>31</v>
      </c>
      <c r="AA7750" s="4" t="s">
        <v>31</v>
      </c>
      <c r="AB7750" s="4" t="s">
        <v>31</v>
      </c>
      <c r="AC7750" s="4" t="s">
        <v>31</v>
      </c>
      <c r="AD7750" s="4" t="s">
        <v>31</v>
      </c>
      <c r="AE7750" s="4"/>
    </row>
    <row r="7751" spans="1:31" ht="12.75" x14ac:dyDescent="0.25">
      <c r="A7751" s="22">
        <f>IF(nota[[#This Row],[FAKTUR]]="","",ROW())</f>
        <v>7751</v>
      </c>
      <c r="B7751" s="22">
        <f>IF(nota[[#This Row],[NAMA BARANG]]="","",IF(nota[[#This Row],[ID]]="",B7750,nota[[#This Row],[ID]]))</f>
        <v>7751</v>
      </c>
      <c r="C7751" s="22" t="str">
        <f>IF(nota[[#This Row],[ID]]="",C7750,nota[[#This Row],[SUPPLIER]])</f>
        <v>BINTANG SAUDARA</v>
      </c>
      <c r="E7751" s="1" t="s">
        <v>196</v>
      </c>
      <c r="F7751" s="1" t="s">
        <v>28</v>
      </c>
      <c r="G7751" s="1" t="s">
        <v>5935</v>
      </c>
      <c r="I7751" s="2">
        <v>44884</v>
      </c>
      <c r="K7751" s="1" t="s">
        <v>5936</v>
      </c>
      <c r="L7751" s="3">
        <v>3</v>
      </c>
      <c r="M7751" s="4">
        <v>180</v>
      </c>
      <c r="N7751" s="1" t="s">
        <v>511</v>
      </c>
      <c r="O7751" s="4">
        <v>27500</v>
      </c>
      <c r="P7751" s="4"/>
      <c r="Q7751" s="1" t="s">
        <v>3847</v>
      </c>
      <c r="R7751" s="5"/>
      <c r="S7751" s="5"/>
      <c r="T7751" s="4"/>
      <c r="U7751" s="18"/>
      <c r="V7751" s="4">
        <v>4950000</v>
      </c>
      <c r="W7751" s="4">
        <v>0</v>
      </c>
      <c r="X7751" s="4">
        <v>0</v>
      </c>
      <c r="Y7751" s="4">
        <v>0</v>
      </c>
      <c r="Z7751" s="4">
        <v>4950000</v>
      </c>
      <c r="AA7751" s="4" t="s">
        <v>31</v>
      </c>
      <c r="AB7751" s="4" t="s">
        <v>31</v>
      </c>
      <c r="AC7751" s="4" t="s">
        <v>31</v>
      </c>
      <c r="AD7751" s="4" t="s">
        <v>31</v>
      </c>
      <c r="AE7751" s="4"/>
    </row>
    <row r="7752" spans="1:31" ht="12.75" x14ac:dyDescent="0.25">
      <c r="A7752" s="22" t="str">
        <f>IF(nota[[#This Row],[FAKTUR]]="","",ROW())</f>
        <v/>
      </c>
      <c r="B7752" s="22">
        <f>IF(nota[[#This Row],[NAMA BARANG]]="","",IF(nota[[#This Row],[ID]]="",B7751,nota[[#This Row],[ID]]))</f>
        <v>7751</v>
      </c>
      <c r="C7752" s="22" t="str">
        <f>IF(nota[[#This Row],[ID]]="",C7751,nota[[#This Row],[SUPPLIER]])</f>
        <v>BINTANG SAUDARA</v>
      </c>
      <c r="K7752" s="1" t="s">
        <v>4944</v>
      </c>
      <c r="L7752" s="3">
        <v>2</v>
      </c>
      <c r="M7752" s="4">
        <v>600</v>
      </c>
      <c r="N7752" s="1" t="s">
        <v>1568</v>
      </c>
      <c r="O7752" s="4">
        <v>4950</v>
      </c>
      <c r="P7752" s="4"/>
      <c r="Q7752" s="1" t="s">
        <v>5937</v>
      </c>
      <c r="R7752" s="5"/>
      <c r="S7752" s="5"/>
      <c r="T7752" s="4"/>
      <c r="U7752" s="18"/>
      <c r="V7752" s="4">
        <v>2970000</v>
      </c>
      <c r="W7752" s="4">
        <v>0</v>
      </c>
      <c r="X7752" s="4">
        <v>0</v>
      </c>
      <c r="Y7752" s="4">
        <v>0</v>
      </c>
      <c r="Z7752" s="4">
        <v>2970000</v>
      </c>
      <c r="AA7752" s="4" t="s">
        <v>31</v>
      </c>
      <c r="AB7752" s="4" t="s">
        <v>31</v>
      </c>
      <c r="AC7752" s="4">
        <v>1650000</v>
      </c>
      <c r="AD7752" s="4">
        <v>4950000</v>
      </c>
      <c r="AE7752" s="4"/>
    </row>
    <row r="7753" spans="1:31" ht="12.75" x14ac:dyDescent="0.25">
      <c r="A7753" s="22" t="str">
        <f>IF(nota[[#This Row],[FAKTUR]]="","",ROW())</f>
        <v/>
      </c>
      <c r="B7753" s="22">
        <f>IF(nota[[#This Row],[NAMA BARANG]]="","",IF(nota[[#This Row],[ID]]="",B7752,nota[[#This Row],[ID]]))</f>
        <v>7751</v>
      </c>
      <c r="C7753" s="22" t="str">
        <f>IF(nota[[#This Row],[ID]]="",C7752,nota[[#This Row],[SUPPLIER]])</f>
        <v>BINTANG SAUDARA</v>
      </c>
      <c r="K7753" s="1" t="s">
        <v>5938</v>
      </c>
      <c r="L7753" s="3">
        <v>2</v>
      </c>
      <c r="M7753" s="4">
        <v>108</v>
      </c>
      <c r="N7753" s="1" t="s">
        <v>511</v>
      </c>
      <c r="O7753" s="4">
        <v>32500</v>
      </c>
      <c r="P7753" s="4"/>
      <c r="Q7753" s="1" t="s">
        <v>5939</v>
      </c>
      <c r="R7753" s="5"/>
      <c r="S7753" s="5"/>
      <c r="T7753" s="4"/>
      <c r="U7753" s="18"/>
      <c r="V7753" s="4">
        <v>3510000</v>
      </c>
      <c r="W7753" s="4">
        <v>0</v>
      </c>
      <c r="X7753" s="4">
        <v>0</v>
      </c>
      <c r="Y7753" s="4">
        <v>0</v>
      </c>
      <c r="Z7753" s="4">
        <v>3510000</v>
      </c>
      <c r="AA7753" s="4">
        <v>0</v>
      </c>
      <c r="AB7753" s="4">
        <v>11430000</v>
      </c>
      <c r="AC7753" s="4">
        <v>1485000</v>
      </c>
      <c r="AD7753" s="4">
        <v>2970000</v>
      </c>
      <c r="AE7753" s="4"/>
    </row>
    <row r="7754" spans="1:31" ht="12.75" x14ac:dyDescent="0.25">
      <c r="A7754" s="22" t="str">
        <f>IF(nota[[#This Row],[FAKTUR]]="","",ROW())</f>
        <v/>
      </c>
      <c r="B7754" s="22" t="str">
        <f>IF(nota[[#This Row],[NAMA BARANG]]="","",IF(nota[[#This Row],[ID]]="",B7753,nota[[#This Row],[ID]]))</f>
        <v/>
      </c>
      <c r="C7754" s="22" t="str">
        <f>IF(nota[[#This Row],[ID]]="",C7753,nota[[#This Row],[SUPPLIER]])</f>
        <v>BINTANG SAUDARA</v>
      </c>
      <c r="M7754" s="4"/>
      <c r="O7754" s="4"/>
      <c r="P7754" s="4"/>
      <c r="R7754" s="5"/>
      <c r="S7754" s="5"/>
      <c r="T7754" s="4"/>
      <c r="U7754" s="18"/>
      <c r="V7754" s="4" t="s">
        <v>31</v>
      </c>
      <c r="W7754" s="4" t="s">
        <v>31</v>
      </c>
      <c r="X7754" s="4" t="s">
        <v>31</v>
      </c>
      <c r="Y7754" s="4" t="s">
        <v>31</v>
      </c>
      <c r="Z7754" s="4" t="s">
        <v>31</v>
      </c>
      <c r="AA7754" s="4" t="s">
        <v>31</v>
      </c>
      <c r="AB7754" s="4" t="s">
        <v>31</v>
      </c>
      <c r="AC7754" s="4">
        <v>1755000</v>
      </c>
      <c r="AD7754" s="4">
        <v>3510000</v>
      </c>
      <c r="AE7754" s="4"/>
    </row>
    <row r="7755" spans="1:31" ht="12.75" x14ac:dyDescent="0.25">
      <c r="A7755" s="22">
        <f>IF(nota[[#This Row],[FAKTUR]]="","",ROW())</f>
        <v>7755</v>
      </c>
      <c r="B7755" s="22">
        <f>IF(nota[[#This Row],[NAMA BARANG]]="","",IF(nota[[#This Row],[ID]]="",B7754,nota[[#This Row],[ID]]))</f>
        <v>7755</v>
      </c>
      <c r="C7755" s="22" t="str">
        <f>IF(nota[[#This Row],[ID]]="",C7754,nota[[#This Row],[SUPPLIER]])</f>
        <v>BINTANG SAUDARA</v>
      </c>
      <c r="E7755" s="1" t="s">
        <v>196</v>
      </c>
      <c r="F7755" s="1" t="s">
        <v>28</v>
      </c>
      <c r="G7755" s="1" t="s">
        <v>5940</v>
      </c>
      <c r="I7755" s="2">
        <v>44884</v>
      </c>
      <c r="K7755" s="1" t="s">
        <v>4360</v>
      </c>
      <c r="L7755" s="3">
        <v>1</v>
      </c>
      <c r="M7755" s="4">
        <v>60</v>
      </c>
      <c r="N7755" s="1" t="s">
        <v>511</v>
      </c>
      <c r="O7755" s="4">
        <v>19000</v>
      </c>
      <c r="P7755" s="4"/>
      <c r="Q7755" s="1" t="s">
        <v>3847</v>
      </c>
      <c r="R7755" s="5"/>
      <c r="S7755" s="5"/>
      <c r="T7755" s="4"/>
      <c r="U7755" s="18"/>
      <c r="V7755" s="4">
        <v>1140000</v>
      </c>
      <c r="W7755" s="4">
        <v>0</v>
      </c>
      <c r="X7755" s="4">
        <v>0</v>
      </c>
      <c r="Y7755" s="4">
        <v>0</v>
      </c>
      <c r="Z7755" s="4">
        <v>1140000</v>
      </c>
      <c r="AA7755" s="4" t="s">
        <v>31</v>
      </c>
      <c r="AB7755" s="4" t="s">
        <v>31</v>
      </c>
      <c r="AC7755" s="4" t="s">
        <v>31</v>
      </c>
      <c r="AD7755" s="4" t="s">
        <v>31</v>
      </c>
      <c r="AE7755" s="4"/>
    </row>
    <row r="7756" spans="1:31" ht="12.75" x14ac:dyDescent="0.25">
      <c r="A7756" s="22" t="str">
        <f>IF(nota[[#This Row],[FAKTUR]]="","",ROW())</f>
        <v/>
      </c>
      <c r="B7756" s="22">
        <f>IF(nota[[#This Row],[NAMA BARANG]]="","",IF(nota[[#This Row],[ID]]="",B7755,nota[[#This Row],[ID]]))</f>
        <v>7755</v>
      </c>
      <c r="C7756" s="22" t="str">
        <f>IF(nota[[#This Row],[ID]]="",C7755,nota[[#This Row],[SUPPLIER]])</f>
        <v>BINTANG SAUDARA</v>
      </c>
      <c r="K7756" s="1" t="s">
        <v>4361</v>
      </c>
      <c r="L7756" s="3">
        <v>1</v>
      </c>
      <c r="M7756" s="4">
        <v>120</v>
      </c>
      <c r="N7756" s="1" t="s">
        <v>511</v>
      </c>
      <c r="O7756" s="4">
        <v>9000</v>
      </c>
      <c r="P7756" s="4"/>
      <c r="Q7756" s="1" t="s">
        <v>700</v>
      </c>
      <c r="R7756" s="5"/>
      <c r="S7756" s="5"/>
      <c r="T7756" s="4"/>
      <c r="U7756" s="18"/>
      <c r="V7756" s="4">
        <v>1080000</v>
      </c>
      <c r="W7756" s="4">
        <v>0</v>
      </c>
      <c r="X7756" s="4">
        <v>0</v>
      </c>
      <c r="Y7756" s="4">
        <v>0</v>
      </c>
      <c r="Z7756" s="4">
        <v>1080000</v>
      </c>
      <c r="AA7756" s="4" t="s">
        <v>31</v>
      </c>
      <c r="AB7756" s="4" t="s">
        <v>31</v>
      </c>
      <c r="AC7756" s="4">
        <v>1140000</v>
      </c>
      <c r="AD7756" s="4">
        <v>1140000</v>
      </c>
      <c r="AE7756" s="4"/>
    </row>
    <row r="7757" spans="1:31" ht="12.75" x14ac:dyDescent="0.25">
      <c r="A7757" s="22" t="str">
        <f>IF(nota[[#This Row],[FAKTUR]]="","",ROW())</f>
        <v/>
      </c>
      <c r="B7757" s="22">
        <f>IF(nota[[#This Row],[NAMA BARANG]]="","",IF(nota[[#This Row],[ID]]="",B7756,nota[[#This Row],[ID]]))</f>
        <v>7755</v>
      </c>
      <c r="C7757" s="22" t="str">
        <f>IF(nota[[#This Row],[ID]]="",C7756,nota[[#This Row],[SUPPLIER]])</f>
        <v>BINTANG SAUDARA</v>
      </c>
      <c r="K7757" s="1" t="s">
        <v>5941</v>
      </c>
      <c r="L7757" s="3">
        <v>2</v>
      </c>
      <c r="M7757" s="4">
        <v>40</v>
      </c>
      <c r="N7757" s="1" t="s">
        <v>192</v>
      </c>
      <c r="O7757" s="4">
        <v>128700</v>
      </c>
      <c r="P7757" s="4"/>
      <c r="Q7757" s="1" t="s">
        <v>3693</v>
      </c>
      <c r="R7757" s="5">
        <v>0.15</v>
      </c>
      <c r="S7757" s="5"/>
      <c r="T7757" s="4"/>
      <c r="U7757" s="18"/>
      <c r="V7757" s="4">
        <v>5148000</v>
      </c>
      <c r="W7757" s="4">
        <v>772200</v>
      </c>
      <c r="X7757" s="4">
        <v>0</v>
      </c>
      <c r="Y7757" s="4">
        <v>772200</v>
      </c>
      <c r="Z7757" s="4">
        <v>4375800</v>
      </c>
      <c r="AA7757" s="4" t="s">
        <v>31</v>
      </c>
      <c r="AB7757" s="4" t="s">
        <v>31</v>
      </c>
      <c r="AC7757" s="4">
        <v>1080000</v>
      </c>
      <c r="AD7757" s="4">
        <v>1080000</v>
      </c>
      <c r="AE7757" s="4"/>
    </row>
    <row r="7758" spans="1:31" ht="12.75" x14ac:dyDescent="0.25">
      <c r="A7758" s="22" t="str">
        <f>IF(nota[[#This Row],[FAKTUR]]="","",ROW())</f>
        <v/>
      </c>
      <c r="B7758" s="22">
        <f>IF(nota[[#This Row],[NAMA BARANG]]="","",IF(nota[[#This Row],[ID]]="",B7757,nota[[#This Row],[ID]]))</f>
        <v>7755</v>
      </c>
      <c r="C7758" s="22" t="str">
        <f>IF(nota[[#This Row],[ID]]="",C7757,nota[[#This Row],[SUPPLIER]])</f>
        <v>BINTANG SAUDARA</v>
      </c>
      <c r="K7758" s="1" t="s">
        <v>5942</v>
      </c>
      <c r="L7758" s="3">
        <v>2</v>
      </c>
      <c r="M7758" s="4">
        <v>40</v>
      </c>
      <c r="N7758" s="1" t="s">
        <v>192</v>
      </c>
      <c r="O7758" s="4">
        <v>157300</v>
      </c>
      <c r="P7758" s="4"/>
      <c r="Q7758" s="1" t="s">
        <v>3693</v>
      </c>
      <c r="R7758" s="5">
        <v>0.15</v>
      </c>
      <c r="S7758" s="5"/>
      <c r="T7758" s="4"/>
      <c r="U7758" s="18"/>
      <c r="V7758" s="4">
        <v>6292000</v>
      </c>
      <c r="W7758" s="4">
        <v>943800</v>
      </c>
      <c r="X7758" s="4">
        <v>0</v>
      </c>
      <c r="Y7758" s="4">
        <v>943800</v>
      </c>
      <c r="Z7758" s="4">
        <v>5348200</v>
      </c>
      <c r="AA7758" s="4" t="s">
        <v>31</v>
      </c>
      <c r="AB7758" s="4" t="s">
        <v>31</v>
      </c>
      <c r="AC7758" s="4">
        <v>2574000</v>
      </c>
      <c r="AD7758" s="4">
        <v>5148000</v>
      </c>
      <c r="AE7758" s="4"/>
    </row>
    <row r="7759" spans="1:31" ht="12.75" x14ac:dyDescent="0.25">
      <c r="A7759" s="22" t="str">
        <f>IF(nota[[#This Row],[FAKTUR]]="","",ROW())</f>
        <v/>
      </c>
      <c r="B7759" s="22">
        <f>IF(nota[[#This Row],[NAMA BARANG]]="","",IF(nota[[#This Row],[ID]]="",B7758,nota[[#This Row],[ID]]))</f>
        <v>7755</v>
      </c>
      <c r="C7759" s="22" t="str">
        <f>IF(nota[[#This Row],[ID]]="",C7758,nota[[#This Row],[SUPPLIER]])</f>
        <v>BINTANG SAUDARA</v>
      </c>
      <c r="K7759" s="1" t="s">
        <v>5943</v>
      </c>
      <c r="L7759" s="3">
        <v>1</v>
      </c>
      <c r="M7759" s="4">
        <v>200</v>
      </c>
      <c r="N7759" s="1" t="s">
        <v>1568</v>
      </c>
      <c r="O7759" s="4">
        <v>5750</v>
      </c>
      <c r="P7759" s="4"/>
      <c r="Q7759" s="1" t="s">
        <v>5944</v>
      </c>
      <c r="R7759" s="5"/>
      <c r="S7759" s="5"/>
      <c r="T7759" s="4"/>
      <c r="U7759" s="18"/>
      <c r="V7759" s="4">
        <v>1150000</v>
      </c>
      <c r="W7759" s="4">
        <v>0</v>
      </c>
      <c r="X7759" s="4">
        <v>0</v>
      </c>
      <c r="Y7759" s="4">
        <v>0</v>
      </c>
      <c r="Z7759" s="4">
        <v>1150000</v>
      </c>
      <c r="AA7759" s="4" t="s">
        <v>31</v>
      </c>
      <c r="AB7759" s="4" t="s">
        <v>31</v>
      </c>
      <c r="AC7759" s="4">
        <v>3146000</v>
      </c>
      <c r="AD7759" s="4">
        <v>6292000</v>
      </c>
      <c r="AE7759" s="4"/>
    </row>
    <row r="7760" spans="1:31" ht="12.75" x14ac:dyDescent="0.25">
      <c r="A7760" s="22" t="str">
        <f>IF(nota[[#This Row],[FAKTUR]]="","",ROW())</f>
        <v/>
      </c>
      <c r="B7760" s="22">
        <f>IF(nota[[#This Row],[NAMA BARANG]]="","",IF(nota[[#This Row],[ID]]="",B7759,nota[[#This Row],[ID]]))</f>
        <v>7755</v>
      </c>
      <c r="C7760" s="22" t="str">
        <f>IF(nota[[#This Row],[ID]]="",C7759,nota[[#This Row],[SUPPLIER]])</f>
        <v>BINTANG SAUDARA</v>
      </c>
      <c r="K7760" s="1" t="s">
        <v>5945</v>
      </c>
      <c r="L7760" s="3">
        <v>1</v>
      </c>
      <c r="M7760" s="4">
        <v>200</v>
      </c>
      <c r="N7760" s="1" t="s">
        <v>1568</v>
      </c>
      <c r="O7760" s="4">
        <v>4850</v>
      </c>
      <c r="P7760" s="4"/>
      <c r="Q7760" s="1" t="s">
        <v>5944</v>
      </c>
      <c r="R7760" s="5"/>
      <c r="S7760" s="5"/>
      <c r="T7760" s="4"/>
      <c r="U7760" s="18"/>
      <c r="V7760" s="4">
        <v>970000</v>
      </c>
      <c r="W7760" s="4">
        <v>0</v>
      </c>
      <c r="X7760" s="4">
        <v>0</v>
      </c>
      <c r="Y7760" s="4">
        <v>0</v>
      </c>
      <c r="Z7760" s="4">
        <v>970000</v>
      </c>
      <c r="AA7760" s="4" t="s">
        <v>31</v>
      </c>
      <c r="AB7760" s="4" t="s">
        <v>31</v>
      </c>
      <c r="AC7760" s="4">
        <v>1150000</v>
      </c>
      <c r="AD7760" s="4">
        <v>1150000</v>
      </c>
      <c r="AE7760" s="4"/>
    </row>
    <row r="7761" spans="1:31" ht="12.75" x14ac:dyDescent="0.25">
      <c r="A7761" s="22" t="str">
        <f>IF(nota[[#This Row],[FAKTUR]]="","",ROW())</f>
        <v/>
      </c>
      <c r="B7761" s="22">
        <f>IF(nota[[#This Row],[NAMA BARANG]]="","",IF(nota[[#This Row],[ID]]="",B7760,nota[[#This Row],[ID]]))</f>
        <v>7755</v>
      </c>
      <c r="C7761" s="22" t="str">
        <f>IF(nota[[#This Row],[ID]]="",C7760,nota[[#This Row],[SUPPLIER]])</f>
        <v>BINTANG SAUDARA</v>
      </c>
      <c r="K7761" s="1" t="s">
        <v>4942</v>
      </c>
      <c r="L7761" s="3">
        <v>1</v>
      </c>
      <c r="M7761" s="4">
        <v>150</v>
      </c>
      <c r="N7761" s="1" t="s">
        <v>1568</v>
      </c>
      <c r="O7761" s="4">
        <v>9900</v>
      </c>
      <c r="P7761" s="4"/>
      <c r="Q7761" s="1" t="s">
        <v>5946</v>
      </c>
      <c r="R7761" s="5"/>
      <c r="S7761" s="5"/>
      <c r="T7761" s="4"/>
      <c r="U7761" s="18"/>
      <c r="V7761" s="4">
        <v>1485000</v>
      </c>
      <c r="W7761" s="4">
        <v>0</v>
      </c>
      <c r="X7761" s="4">
        <v>0</v>
      </c>
      <c r="Y7761" s="4">
        <v>0</v>
      </c>
      <c r="Z7761" s="4">
        <v>1485000</v>
      </c>
      <c r="AA7761" s="4" t="s">
        <v>31</v>
      </c>
      <c r="AB7761" s="4" t="s">
        <v>31</v>
      </c>
      <c r="AC7761" s="4">
        <v>970000</v>
      </c>
      <c r="AD7761" s="4">
        <v>970000</v>
      </c>
      <c r="AE7761" s="4"/>
    </row>
    <row r="7762" spans="1:31" ht="12.75" x14ac:dyDescent="0.25">
      <c r="A7762" s="22" t="str">
        <f>IF(nota[[#This Row],[FAKTUR]]="","",ROW())</f>
        <v/>
      </c>
      <c r="B7762" s="22">
        <f>IF(nota[[#This Row],[NAMA BARANG]]="","",IF(nota[[#This Row],[ID]]="",B7761,nota[[#This Row],[ID]]))</f>
        <v>7755</v>
      </c>
      <c r="C7762" s="22" t="str">
        <f>IF(nota[[#This Row],[ID]]="",C7761,nota[[#This Row],[SUPPLIER]])</f>
        <v>BINTANG SAUDARA</v>
      </c>
      <c r="K7762" s="1" t="s">
        <v>5947</v>
      </c>
      <c r="L7762" s="3">
        <v>2</v>
      </c>
      <c r="M7762" s="4">
        <v>60</v>
      </c>
      <c r="N7762" s="1" t="s">
        <v>192</v>
      </c>
      <c r="O7762" s="4">
        <v>43000</v>
      </c>
      <c r="P7762" s="4"/>
      <c r="Q7762" s="1" t="s">
        <v>4092</v>
      </c>
      <c r="R7762" s="5"/>
      <c r="S7762" s="5"/>
      <c r="T7762" s="4"/>
      <c r="U7762" s="18"/>
      <c r="V7762" s="4">
        <v>2580000</v>
      </c>
      <c r="W7762" s="4">
        <v>0</v>
      </c>
      <c r="X7762" s="4">
        <v>0</v>
      </c>
      <c r="Y7762" s="4">
        <v>0</v>
      </c>
      <c r="Z7762" s="4">
        <v>2580000</v>
      </c>
      <c r="AA7762" s="4" t="s">
        <v>31</v>
      </c>
      <c r="AB7762" s="4" t="s">
        <v>31</v>
      </c>
      <c r="AC7762" s="4">
        <v>1485000</v>
      </c>
      <c r="AD7762" s="4">
        <v>1485000</v>
      </c>
      <c r="AE7762" s="4"/>
    </row>
    <row r="7763" spans="1:31" ht="12.75" x14ac:dyDescent="0.25">
      <c r="A7763" s="22" t="str">
        <f>IF(nota[[#This Row],[FAKTUR]]="","",ROW())</f>
        <v/>
      </c>
      <c r="B7763" s="22">
        <f>IF(nota[[#This Row],[NAMA BARANG]]="","",IF(nota[[#This Row],[ID]]="",B7762,nota[[#This Row],[ID]]))</f>
        <v>7755</v>
      </c>
      <c r="C7763" s="22" t="str">
        <f>IF(nota[[#This Row],[ID]]="",C7762,nota[[#This Row],[SUPPLIER]])</f>
        <v>BINTANG SAUDARA</v>
      </c>
      <c r="K7763" s="1" t="s">
        <v>3186</v>
      </c>
      <c r="L7763" s="3">
        <v>5</v>
      </c>
      <c r="M7763" s="4">
        <v>300</v>
      </c>
      <c r="N7763" s="1" t="s">
        <v>192</v>
      </c>
      <c r="O7763" s="4">
        <v>29000</v>
      </c>
      <c r="P7763" s="4"/>
      <c r="Q7763" s="1" t="s">
        <v>3782</v>
      </c>
      <c r="R7763" s="5"/>
      <c r="S7763" s="5"/>
      <c r="T7763" s="4"/>
      <c r="U7763" s="18"/>
      <c r="V7763" s="4">
        <v>8700000</v>
      </c>
      <c r="W7763" s="4">
        <v>0</v>
      </c>
      <c r="X7763" s="4">
        <v>0</v>
      </c>
      <c r="Y7763" s="4">
        <v>0</v>
      </c>
      <c r="Z7763" s="4">
        <v>8700000</v>
      </c>
      <c r="AA7763" s="4">
        <v>1716000</v>
      </c>
      <c r="AB7763" s="4">
        <v>26829000</v>
      </c>
      <c r="AC7763" s="4">
        <v>1290000</v>
      </c>
      <c r="AD7763" s="4">
        <v>2580000</v>
      </c>
      <c r="AE7763" s="4"/>
    </row>
    <row r="7764" spans="1:31" ht="12.75" x14ac:dyDescent="0.25">
      <c r="A7764" s="22" t="str">
        <f>IF(nota[[#This Row],[FAKTUR]]="","",ROW())</f>
        <v/>
      </c>
      <c r="B7764" s="22" t="str">
        <f>IF(nota[[#This Row],[NAMA BARANG]]="","",IF(nota[[#This Row],[ID]]="",B7763,nota[[#This Row],[ID]]))</f>
        <v/>
      </c>
      <c r="C7764" s="22" t="str">
        <f>IF(nota[[#This Row],[ID]]="",C7763,nota[[#This Row],[SUPPLIER]])</f>
        <v>BINTANG SAUDARA</v>
      </c>
      <c r="M7764" s="4"/>
      <c r="O7764" s="4"/>
      <c r="P7764" s="4"/>
      <c r="R7764" s="5"/>
      <c r="S7764" s="5"/>
      <c r="T7764" s="4"/>
      <c r="U7764" s="18"/>
      <c r="V7764" s="4" t="s">
        <v>31</v>
      </c>
      <c r="W7764" s="4" t="s">
        <v>31</v>
      </c>
      <c r="X7764" s="4" t="s">
        <v>31</v>
      </c>
      <c r="Y7764" s="4" t="s">
        <v>31</v>
      </c>
      <c r="Z7764" s="4" t="s">
        <v>31</v>
      </c>
      <c r="AA7764" s="4" t="s">
        <v>31</v>
      </c>
      <c r="AB7764" s="4" t="s">
        <v>31</v>
      </c>
      <c r="AC7764" s="4">
        <v>1740000</v>
      </c>
      <c r="AD7764" s="4">
        <v>8700000</v>
      </c>
      <c r="AE7764" s="4"/>
    </row>
    <row r="7765" spans="1:31" ht="12.75" x14ac:dyDescent="0.25">
      <c r="A7765" s="22">
        <f>IF(nota[[#This Row],[FAKTUR]]="","",ROW())</f>
        <v>7765</v>
      </c>
      <c r="B7765" s="22">
        <f>IF(nota[[#This Row],[NAMA BARANG]]="","",IF(nota[[#This Row],[ID]]="",B7764,nota[[#This Row],[ID]]))</f>
        <v>7765</v>
      </c>
      <c r="C7765" s="22" t="str">
        <f>IF(nota[[#This Row],[ID]]="",C7764,nota[[#This Row],[SUPPLIER]])</f>
        <v>ATALI MAKMUR</v>
      </c>
      <c r="E7765" s="1" t="s">
        <v>109</v>
      </c>
      <c r="F7765" s="1" t="s">
        <v>58</v>
      </c>
      <c r="G7765" s="1" t="s">
        <v>5948</v>
      </c>
      <c r="I7765" s="2">
        <v>44887</v>
      </c>
      <c r="K7765" s="1" t="s">
        <v>5949</v>
      </c>
      <c r="M7765" s="4">
        <v>120</v>
      </c>
      <c r="N7765" s="1" t="s">
        <v>1908</v>
      </c>
      <c r="O7765" s="4">
        <v>17400</v>
      </c>
      <c r="P7765" s="4"/>
      <c r="Q7765" s="1" t="s">
        <v>3570</v>
      </c>
      <c r="R7765" s="5">
        <v>0.125</v>
      </c>
      <c r="S7765" s="5">
        <v>0.1</v>
      </c>
      <c r="T7765" s="4"/>
      <c r="U7765" s="18"/>
      <c r="V7765" s="4">
        <v>2088000</v>
      </c>
      <c r="W7765" s="4">
        <v>261000</v>
      </c>
      <c r="X7765" s="4">
        <v>182700</v>
      </c>
      <c r="Y7765" s="4">
        <v>443700</v>
      </c>
      <c r="Z7765" s="4">
        <v>1644300</v>
      </c>
      <c r="AA7765" s="4" t="s">
        <v>31</v>
      </c>
      <c r="AB7765" s="4" t="s">
        <v>31</v>
      </c>
      <c r="AC7765" s="4" t="s">
        <v>31</v>
      </c>
      <c r="AD7765" s="4" t="s">
        <v>31</v>
      </c>
      <c r="AE7765" s="4"/>
    </row>
    <row r="7766" spans="1:31" ht="12.75" x14ac:dyDescent="0.25">
      <c r="A7766" s="22" t="str">
        <f>IF(nota[[#This Row],[FAKTUR]]="","",ROW())</f>
        <v/>
      </c>
      <c r="B7766" s="22">
        <f>IF(nota[[#This Row],[NAMA BARANG]]="","",IF(nota[[#This Row],[ID]]="",B7765,nota[[#This Row],[ID]]))</f>
        <v>7765</v>
      </c>
      <c r="C7766" s="22" t="str">
        <f>IF(nota[[#This Row],[ID]]="",C7765,nota[[#This Row],[SUPPLIER]])</f>
        <v>ATALI MAKMUR</v>
      </c>
      <c r="K7766" s="1" t="s">
        <v>5950</v>
      </c>
      <c r="M7766" s="4">
        <v>24</v>
      </c>
      <c r="N7766" s="1" t="s">
        <v>1908</v>
      </c>
      <c r="O7766" s="4">
        <v>17400</v>
      </c>
      <c r="P7766" s="4"/>
      <c r="Q7766" s="1" t="s">
        <v>3570</v>
      </c>
      <c r="R7766" s="5">
        <v>0.125</v>
      </c>
      <c r="S7766" s="5">
        <v>0.1</v>
      </c>
      <c r="T7766" s="4"/>
      <c r="U7766" s="18"/>
      <c r="V7766" s="4">
        <v>417600</v>
      </c>
      <c r="W7766" s="4">
        <v>52200</v>
      </c>
      <c r="X7766" s="4">
        <v>36540</v>
      </c>
      <c r="Y7766" s="4">
        <v>88740</v>
      </c>
      <c r="Z7766" s="4">
        <v>328860</v>
      </c>
      <c r="AA7766" s="4" t="s">
        <v>31</v>
      </c>
      <c r="AB7766" s="4" t="s">
        <v>31</v>
      </c>
      <c r="AC7766" s="4">
        <v>2088000</v>
      </c>
      <c r="AD7766" s="4">
        <v>2088000</v>
      </c>
      <c r="AE7766" s="4"/>
    </row>
    <row r="7767" spans="1:31" ht="12.75" x14ac:dyDescent="0.25">
      <c r="A7767" s="22" t="str">
        <f>IF(nota[[#This Row],[FAKTUR]]="","",ROW())</f>
        <v/>
      </c>
      <c r="B7767" s="22">
        <f>IF(nota[[#This Row],[NAMA BARANG]]="","",IF(nota[[#This Row],[ID]]="",B7766,nota[[#This Row],[ID]]))</f>
        <v>7765</v>
      </c>
      <c r="C7767" s="22" t="str">
        <f>IF(nota[[#This Row],[ID]]="",C7766,nota[[#This Row],[SUPPLIER]])</f>
        <v>ATALI MAKMUR</v>
      </c>
      <c r="K7767" s="1" t="s">
        <v>5951</v>
      </c>
      <c r="L7767" s="3">
        <v>1</v>
      </c>
      <c r="M7767" s="4">
        <v>360</v>
      </c>
      <c r="N7767" s="1" t="s">
        <v>511</v>
      </c>
      <c r="O7767" s="4">
        <v>4800</v>
      </c>
      <c r="P7767" s="4"/>
      <c r="Q7767" s="1" t="s">
        <v>5952</v>
      </c>
      <c r="R7767" s="5">
        <v>0.125</v>
      </c>
      <c r="S7767" s="5">
        <v>0.1</v>
      </c>
      <c r="T7767" s="4"/>
      <c r="U7767" s="18"/>
      <c r="V7767" s="4">
        <v>1728000</v>
      </c>
      <c r="W7767" s="4">
        <v>216000</v>
      </c>
      <c r="X7767" s="4">
        <v>151200</v>
      </c>
      <c r="Y7767" s="4">
        <v>367200</v>
      </c>
      <c r="Z7767" s="4">
        <v>1360800</v>
      </c>
      <c r="AA7767" s="4" t="s">
        <v>31</v>
      </c>
      <c r="AB7767" s="4" t="s">
        <v>31</v>
      </c>
      <c r="AC7767" s="4">
        <v>417600</v>
      </c>
      <c r="AD7767" s="4">
        <v>417600</v>
      </c>
      <c r="AE7767" s="4"/>
    </row>
    <row r="7768" spans="1:31" ht="12.75" x14ac:dyDescent="0.25">
      <c r="A7768" s="22" t="str">
        <f>IF(nota[[#This Row],[FAKTUR]]="","",ROW())</f>
        <v/>
      </c>
      <c r="B7768" s="22">
        <f>IF(nota[[#This Row],[NAMA BARANG]]="","",IF(nota[[#This Row],[ID]]="",B7767,nota[[#This Row],[ID]]))</f>
        <v>7765</v>
      </c>
      <c r="C7768" s="22" t="str">
        <f>IF(nota[[#This Row],[ID]]="",C7767,nota[[#This Row],[SUPPLIER]])</f>
        <v>ATALI MAKMUR</v>
      </c>
      <c r="K7768" s="1" t="s">
        <v>5953</v>
      </c>
      <c r="L7768" s="3">
        <v>1</v>
      </c>
      <c r="M7768" s="4">
        <v>360</v>
      </c>
      <c r="N7768" s="1" t="s">
        <v>511</v>
      </c>
      <c r="O7768" s="4">
        <v>6000</v>
      </c>
      <c r="P7768" s="4"/>
      <c r="Q7768" s="1" t="s">
        <v>5952</v>
      </c>
      <c r="R7768" s="5">
        <v>0.125</v>
      </c>
      <c r="S7768" s="5">
        <v>0.1</v>
      </c>
      <c r="T7768" s="4"/>
      <c r="U7768" s="18"/>
      <c r="V7768" s="4">
        <v>2160000</v>
      </c>
      <c r="W7768" s="4">
        <v>270000</v>
      </c>
      <c r="X7768" s="4">
        <v>189000</v>
      </c>
      <c r="Y7768" s="4">
        <v>459000</v>
      </c>
      <c r="Z7768" s="4">
        <v>1701000</v>
      </c>
      <c r="AA7768" s="4" t="s">
        <v>31</v>
      </c>
      <c r="AB7768" s="4" t="s">
        <v>31</v>
      </c>
      <c r="AC7768" s="4">
        <v>1728000</v>
      </c>
      <c r="AD7768" s="4">
        <v>1728000</v>
      </c>
      <c r="AE7768" s="4"/>
    </row>
    <row r="7769" spans="1:31" ht="12.75" x14ac:dyDescent="0.25">
      <c r="A7769" s="22" t="str">
        <f>IF(nota[[#This Row],[FAKTUR]]="","",ROW())</f>
        <v/>
      </c>
      <c r="B7769" s="22">
        <f>IF(nota[[#This Row],[NAMA BARANG]]="","",IF(nota[[#This Row],[ID]]="",B7768,nota[[#This Row],[ID]]))</f>
        <v>7765</v>
      </c>
      <c r="C7769" s="22" t="str">
        <f>IF(nota[[#This Row],[ID]]="",C7768,nota[[#This Row],[SUPPLIER]])</f>
        <v>ATALI MAKMUR</v>
      </c>
      <c r="K7769" s="1" t="s">
        <v>147</v>
      </c>
      <c r="L7769" s="3">
        <v>2</v>
      </c>
      <c r="M7769" s="4">
        <v>60</v>
      </c>
      <c r="N7769" s="1" t="s">
        <v>3090</v>
      </c>
      <c r="O7769" s="4">
        <v>104400</v>
      </c>
      <c r="P7769" s="4"/>
      <c r="Q7769" s="1" t="s">
        <v>3564</v>
      </c>
      <c r="R7769" s="5">
        <v>0.125</v>
      </c>
      <c r="S7769" s="5">
        <v>0.05</v>
      </c>
      <c r="T7769" s="4"/>
      <c r="U7769" s="18"/>
      <c r="V7769" s="4">
        <v>6264000</v>
      </c>
      <c r="W7769" s="4">
        <v>783000</v>
      </c>
      <c r="X7769" s="4">
        <v>274050</v>
      </c>
      <c r="Y7769" s="4">
        <v>1057050</v>
      </c>
      <c r="Z7769" s="4">
        <v>5206950</v>
      </c>
      <c r="AA7769" s="4" t="s">
        <v>31</v>
      </c>
      <c r="AB7769" s="4" t="s">
        <v>31</v>
      </c>
      <c r="AC7769" s="4">
        <v>2160000</v>
      </c>
      <c r="AD7769" s="4">
        <v>2160000</v>
      </c>
      <c r="AE7769" s="4"/>
    </row>
    <row r="7770" spans="1:31" ht="12.75" x14ac:dyDescent="0.25">
      <c r="A7770" s="22" t="str">
        <f>IF(nota[[#This Row],[FAKTUR]]="","",ROW())</f>
        <v/>
      </c>
      <c r="B7770" s="22">
        <f>IF(nota[[#This Row],[NAMA BARANG]]="","",IF(nota[[#This Row],[ID]]="",B7769,nota[[#This Row],[ID]]))</f>
        <v>7765</v>
      </c>
      <c r="C7770" s="22" t="str">
        <f>IF(nota[[#This Row],[ID]]="",C7769,nota[[#This Row],[SUPPLIER]])</f>
        <v>ATALI MAKMUR</v>
      </c>
      <c r="K7770" s="1" t="s">
        <v>794</v>
      </c>
      <c r="L7770" s="3">
        <v>1</v>
      </c>
      <c r="M7770" s="4">
        <v>144</v>
      </c>
      <c r="N7770" s="1" t="s">
        <v>2004</v>
      </c>
      <c r="O7770" s="4">
        <v>18600</v>
      </c>
      <c r="P7770" s="4"/>
      <c r="Q7770" s="1" t="s">
        <v>3903</v>
      </c>
      <c r="R7770" s="5">
        <v>0.125</v>
      </c>
      <c r="S7770" s="5">
        <v>0.05</v>
      </c>
      <c r="T7770" s="4"/>
      <c r="U7770" s="18"/>
      <c r="V7770" s="4">
        <v>2678400</v>
      </c>
      <c r="W7770" s="4">
        <v>334800</v>
      </c>
      <c r="X7770" s="4">
        <v>117180</v>
      </c>
      <c r="Y7770" s="4">
        <v>451980</v>
      </c>
      <c r="Z7770" s="4">
        <v>2226420</v>
      </c>
      <c r="AA7770" s="4" t="s">
        <v>31</v>
      </c>
      <c r="AB7770" s="4" t="s">
        <v>31</v>
      </c>
      <c r="AC7770" s="4">
        <v>3132000</v>
      </c>
      <c r="AD7770" s="4">
        <v>6264000</v>
      </c>
      <c r="AE7770" s="4"/>
    </row>
    <row r="7771" spans="1:31" ht="12.75" x14ac:dyDescent="0.25">
      <c r="A7771" s="22" t="str">
        <f>IF(nota[[#This Row],[FAKTUR]]="","",ROW())</f>
        <v/>
      </c>
      <c r="B7771" s="22">
        <f>IF(nota[[#This Row],[NAMA BARANG]]="","",IF(nota[[#This Row],[ID]]="",B7770,nota[[#This Row],[ID]]))</f>
        <v>7765</v>
      </c>
      <c r="C7771" s="22" t="str">
        <f>IF(nota[[#This Row],[ID]]="",C7770,nota[[#This Row],[SUPPLIER]])</f>
        <v>ATALI MAKMUR</v>
      </c>
      <c r="K7771" s="1" t="s">
        <v>1767</v>
      </c>
      <c r="L7771" s="3">
        <v>3</v>
      </c>
      <c r="M7771" s="4">
        <v>108</v>
      </c>
      <c r="N7771" s="1" t="s">
        <v>2004</v>
      </c>
      <c r="O7771" s="4">
        <v>41500</v>
      </c>
      <c r="P7771" s="4"/>
      <c r="Q7771" s="1" t="s">
        <v>3933</v>
      </c>
      <c r="R7771" s="5">
        <v>0.125</v>
      </c>
      <c r="S7771" s="5">
        <v>0.05</v>
      </c>
      <c r="T7771" s="4"/>
      <c r="U7771" s="18"/>
      <c r="V7771" s="4">
        <v>4482000</v>
      </c>
      <c r="W7771" s="4">
        <v>560250</v>
      </c>
      <c r="X7771" s="4">
        <v>196087.5</v>
      </c>
      <c r="Y7771" s="4">
        <v>756337.5</v>
      </c>
      <c r="Z7771" s="4">
        <v>3725662.5</v>
      </c>
      <c r="AA7771" s="4" t="s">
        <v>31</v>
      </c>
      <c r="AB7771" s="4" t="s">
        <v>31</v>
      </c>
      <c r="AC7771" s="4">
        <v>2678400</v>
      </c>
      <c r="AD7771" s="4">
        <v>2678400</v>
      </c>
      <c r="AE7771" s="4"/>
    </row>
    <row r="7772" spans="1:31" ht="12.75" x14ac:dyDescent="0.25">
      <c r="A7772" s="22" t="str">
        <f>IF(nota[[#This Row],[FAKTUR]]="","",ROW())</f>
        <v/>
      </c>
      <c r="B7772" s="22">
        <f>IF(nota[[#This Row],[NAMA BARANG]]="","",IF(nota[[#This Row],[ID]]="",B7771,nota[[#This Row],[ID]]))</f>
        <v>7765</v>
      </c>
      <c r="C7772" s="22" t="str">
        <f>IF(nota[[#This Row],[ID]]="",C7771,nota[[#This Row],[SUPPLIER]])</f>
        <v>ATALI MAKMUR</v>
      </c>
      <c r="K7772" s="1" t="s">
        <v>2568</v>
      </c>
      <c r="M7772" s="4">
        <v>6</v>
      </c>
      <c r="N7772" s="1" t="s">
        <v>1908</v>
      </c>
      <c r="O7772" s="4">
        <v>12600</v>
      </c>
      <c r="P7772" s="4"/>
      <c r="Q7772" s="1" t="s">
        <v>3570</v>
      </c>
      <c r="R7772" s="5">
        <v>0.1</v>
      </c>
      <c r="S7772" s="5">
        <v>0.05</v>
      </c>
      <c r="T7772" s="4">
        <v>64638</v>
      </c>
      <c r="U7772" s="18" t="s">
        <v>5954</v>
      </c>
      <c r="V7772" s="4">
        <v>75600</v>
      </c>
      <c r="W7772" s="4">
        <v>7560</v>
      </c>
      <c r="X7772" s="4">
        <v>3402</v>
      </c>
      <c r="Y7772" s="4">
        <v>10962</v>
      </c>
      <c r="Z7772" s="4">
        <v>64638</v>
      </c>
      <c r="AA7772" s="4">
        <v>3699607.5</v>
      </c>
      <c r="AB7772" s="4">
        <v>16193992.5</v>
      </c>
      <c r="AC7772" s="4">
        <v>1494000</v>
      </c>
      <c r="AD7772" s="4">
        <v>4482000</v>
      </c>
      <c r="AE7772" s="4"/>
    </row>
    <row r="7773" spans="1:31" ht="12.75" x14ac:dyDescent="0.25">
      <c r="A7773" s="22" t="str">
        <f>IF(nota[[#This Row],[FAKTUR]]="","",ROW())</f>
        <v/>
      </c>
      <c r="B7773" s="22" t="str">
        <f>IF(nota[[#This Row],[NAMA BARANG]]="","",IF(nota[[#This Row],[ID]]="",B7772,nota[[#This Row],[ID]]))</f>
        <v/>
      </c>
      <c r="C7773" s="22" t="str">
        <f>IF(nota[[#This Row],[ID]]="",C7772,nota[[#This Row],[SUPPLIER]])</f>
        <v>ATALI MAKMUR</v>
      </c>
      <c r="M7773" s="4"/>
      <c r="O7773" s="4"/>
      <c r="P7773" s="4"/>
      <c r="R7773" s="5"/>
      <c r="S7773" s="5"/>
      <c r="T7773" s="4"/>
      <c r="U7773" s="18"/>
      <c r="V7773" s="4" t="s">
        <v>31</v>
      </c>
      <c r="W7773" s="4" t="s">
        <v>31</v>
      </c>
      <c r="X7773" s="4" t="s">
        <v>31</v>
      </c>
      <c r="Y7773" s="4" t="s">
        <v>31</v>
      </c>
      <c r="Z7773" s="4" t="s">
        <v>31</v>
      </c>
      <c r="AA7773" s="4" t="s">
        <v>31</v>
      </c>
      <c r="AB7773" s="4" t="s">
        <v>31</v>
      </c>
      <c r="AC7773" s="4">
        <v>75600</v>
      </c>
      <c r="AD7773" s="4">
        <v>75600</v>
      </c>
      <c r="AE7773" s="4"/>
    </row>
    <row r="7774" spans="1:31" ht="12.75" x14ac:dyDescent="0.25">
      <c r="A7774" s="22">
        <f>IF(nota[[#This Row],[FAKTUR]]="","",ROW())</f>
        <v>7774</v>
      </c>
      <c r="B7774" s="22">
        <f>IF(nota[[#This Row],[NAMA BARANG]]="","",IF(nota[[#This Row],[ID]]="",B7773,nota[[#This Row],[ID]]))</f>
        <v>7774</v>
      </c>
      <c r="C7774" s="22" t="str">
        <f>IF(nota[[#This Row],[ID]]="",C7773,nota[[#This Row],[SUPPLIER]])</f>
        <v>ATALI MAKMUR</v>
      </c>
      <c r="E7774" s="1" t="s">
        <v>109</v>
      </c>
      <c r="F7774" s="1" t="s">
        <v>58</v>
      </c>
      <c r="G7774" s="1" t="s">
        <v>5955</v>
      </c>
      <c r="I7774" s="2">
        <v>44887</v>
      </c>
      <c r="K7774" s="1" t="s">
        <v>783</v>
      </c>
      <c r="L7774" s="3">
        <v>5</v>
      </c>
      <c r="M7774" s="4">
        <v>100</v>
      </c>
      <c r="N7774" s="1" t="s">
        <v>1908</v>
      </c>
      <c r="O7774" s="4">
        <v>85200</v>
      </c>
      <c r="P7774" s="4"/>
      <c r="Q7774" s="1" t="s">
        <v>3635</v>
      </c>
      <c r="R7774" s="5">
        <v>0.125</v>
      </c>
      <c r="S7774" s="5">
        <v>0.05</v>
      </c>
      <c r="T7774" s="4"/>
      <c r="U7774" s="18"/>
      <c r="V7774" s="4">
        <v>8520000</v>
      </c>
      <c r="W7774" s="4">
        <v>1065000</v>
      </c>
      <c r="X7774" s="4">
        <v>372750</v>
      </c>
      <c r="Y7774" s="4">
        <v>1437750</v>
      </c>
      <c r="Z7774" s="4">
        <v>7082250</v>
      </c>
      <c r="AA7774" s="4" t="s">
        <v>31</v>
      </c>
      <c r="AB7774" s="4" t="s">
        <v>31</v>
      </c>
      <c r="AC7774" s="4" t="s">
        <v>31</v>
      </c>
      <c r="AD7774" s="4" t="s">
        <v>31</v>
      </c>
      <c r="AE7774" s="4"/>
    </row>
    <row r="7775" spans="1:31" ht="12.75" x14ac:dyDescent="0.25">
      <c r="A7775" s="22" t="str">
        <f>IF(nota[[#This Row],[FAKTUR]]="","",ROW())</f>
        <v/>
      </c>
      <c r="B7775" s="22">
        <f>IF(nota[[#This Row],[NAMA BARANG]]="","",IF(nota[[#This Row],[ID]]="",B7774,nota[[#This Row],[ID]]))</f>
        <v>7774</v>
      </c>
      <c r="C7775" s="22" t="str">
        <f>IF(nota[[#This Row],[ID]]="",C7774,nota[[#This Row],[SUPPLIER]])</f>
        <v>ATALI MAKMUR</v>
      </c>
      <c r="K7775" s="1" t="s">
        <v>134</v>
      </c>
      <c r="L7775" s="3">
        <v>3</v>
      </c>
      <c r="M7775" s="4">
        <v>120</v>
      </c>
      <c r="N7775" s="1" t="s">
        <v>1908</v>
      </c>
      <c r="O7775" s="4">
        <v>49200</v>
      </c>
      <c r="P7775" s="4"/>
      <c r="Q7775" s="1" t="s">
        <v>3568</v>
      </c>
      <c r="R7775" s="5">
        <v>0.125</v>
      </c>
      <c r="S7775" s="5">
        <v>0.05</v>
      </c>
      <c r="T7775" s="4"/>
      <c r="U7775" s="18"/>
      <c r="V7775" s="4">
        <v>5904000</v>
      </c>
      <c r="W7775" s="4">
        <v>738000</v>
      </c>
      <c r="X7775" s="4">
        <v>258300</v>
      </c>
      <c r="Y7775" s="4">
        <v>996300</v>
      </c>
      <c r="Z7775" s="4">
        <v>4907700</v>
      </c>
      <c r="AA7775" s="4">
        <v>2434050</v>
      </c>
      <c r="AB7775" s="4">
        <v>11989950</v>
      </c>
      <c r="AC7775" s="4">
        <v>1704000</v>
      </c>
      <c r="AD7775" s="4">
        <v>8520000</v>
      </c>
      <c r="AE7775" s="4"/>
    </row>
    <row r="7776" spans="1:31" ht="12.75" x14ac:dyDescent="0.25">
      <c r="A7776" s="22" t="str">
        <f>IF(nota[[#This Row],[FAKTUR]]="","",ROW())</f>
        <v/>
      </c>
      <c r="B7776" s="22" t="str">
        <f>IF(nota[[#This Row],[NAMA BARANG]]="","",IF(nota[[#This Row],[ID]]="",B7775,nota[[#This Row],[ID]]))</f>
        <v/>
      </c>
      <c r="C7776" s="22" t="str">
        <f>IF(nota[[#This Row],[ID]]="",C7775,nota[[#This Row],[SUPPLIER]])</f>
        <v>ATALI MAKMUR</v>
      </c>
      <c r="M7776" s="4"/>
      <c r="O7776" s="4"/>
      <c r="P7776" s="4"/>
      <c r="R7776" s="5"/>
      <c r="S7776" s="5"/>
      <c r="T7776" s="4"/>
      <c r="U7776" s="18"/>
      <c r="V7776" s="4" t="s">
        <v>31</v>
      </c>
      <c r="W7776" s="4" t="s">
        <v>31</v>
      </c>
      <c r="X7776" s="4" t="s">
        <v>31</v>
      </c>
      <c r="Y7776" s="4" t="s">
        <v>31</v>
      </c>
      <c r="Z7776" s="4" t="s">
        <v>31</v>
      </c>
      <c r="AA7776" s="4" t="s">
        <v>31</v>
      </c>
      <c r="AB7776" s="4" t="s">
        <v>31</v>
      </c>
      <c r="AC7776" s="4">
        <v>1968000</v>
      </c>
      <c r="AD7776" s="4">
        <v>5904000</v>
      </c>
      <c r="AE7776" s="4"/>
    </row>
    <row r="7777" spans="1:31" ht="12.75" x14ac:dyDescent="0.25">
      <c r="A7777" s="22">
        <f>IF(nota[[#This Row],[FAKTUR]]="","",ROW())</f>
        <v>7777</v>
      </c>
      <c r="B7777" s="22">
        <f>IF(nota[[#This Row],[NAMA BARANG]]="","",IF(nota[[#This Row],[ID]]="",B7776,nota[[#This Row],[ID]]))</f>
        <v>7777</v>
      </c>
      <c r="C7777" s="22" t="str">
        <f>IF(nota[[#This Row],[ID]]="",C7776,nota[[#This Row],[SUPPLIER]])</f>
        <v>KALINDO SUKSES</v>
      </c>
      <c r="E7777" s="1" t="s">
        <v>549</v>
      </c>
      <c r="F7777" s="1" t="s">
        <v>58</v>
      </c>
      <c r="G7777" s="1" t="s">
        <v>5956</v>
      </c>
      <c r="I7777" s="2">
        <v>44886</v>
      </c>
      <c r="K7777" s="1" t="s">
        <v>4915</v>
      </c>
      <c r="M7777" s="4">
        <v>80</v>
      </c>
      <c r="N7777" s="1" t="s">
        <v>511</v>
      </c>
      <c r="O7777" s="4">
        <v>47000</v>
      </c>
      <c r="P7777" s="4"/>
      <c r="Q7777" s="1" t="s">
        <v>3845</v>
      </c>
      <c r="R7777" s="5">
        <v>0.125</v>
      </c>
      <c r="S7777" s="5">
        <v>0.05</v>
      </c>
      <c r="T7777" s="4"/>
      <c r="U7777" s="18"/>
      <c r="V7777" s="4">
        <v>3760000</v>
      </c>
      <c r="W7777" s="4">
        <v>470000</v>
      </c>
      <c r="X7777" s="4">
        <v>164500</v>
      </c>
      <c r="Y7777" s="4">
        <v>634500</v>
      </c>
      <c r="Z7777" s="4">
        <v>3125500</v>
      </c>
      <c r="AA7777" s="4" t="s">
        <v>31</v>
      </c>
      <c r="AB7777" s="4" t="s">
        <v>31</v>
      </c>
      <c r="AC7777" s="4" t="s">
        <v>31</v>
      </c>
      <c r="AD7777" s="4" t="s">
        <v>31</v>
      </c>
      <c r="AE7777" s="4"/>
    </row>
    <row r="7778" spans="1:31" ht="12.75" x14ac:dyDescent="0.25">
      <c r="A7778" s="22" t="str">
        <f>IF(nota[[#This Row],[FAKTUR]]="","",ROW())</f>
        <v/>
      </c>
      <c r="B7778" s="22">
        <f>IF(nota[[#This Row],[NAMA BARANG]]="","",IF(nota[[#This Row],[ID]]="",B7777,nota[[#This Row],[ID]]))</f>
        <v>7777</v>
      </c>
      <c r="C7778" s="22" t="str">
        <f>IF(nota[[#This Row],[ID]]="",C7777,nota[[#This Row],[SUPPLIER]])</f>
        <v>KALINDO SUKSES</v>
      </c>
      <c r="K7778" s="1" t="s">
        <v>4916</v>
      </c>
      <c r="M7778" s="4">
        <v>80</v>
      </c>
      <c r="N7778" s="1" t="s">
        <v>511</v>
      </c>
      <c r="O7778" s="4">
        <v>47000</v>
      </c>
      <c r="P7778" s="4"/>
      <c r="Q7778" s="1" t="s">
        <v>3845</v>
      </c>
      <c r="R7778" s="5">
        <v>0.125</v>
      </c>
      <c r="S7778" s="5">
        <v>0.05</v>
      </c>
      <c r="T7778" s="4"/>
      <c r="U7778" s="18"/>
      <c r="V7778" s="4">
        <v>3760000</v>
      </c>
      <c r="W7778" s="4">
        <v>470000</v>
      </c>
      <c r="X7778" s="4">
        <v>164500</v>
      </c>
      <c r="Y7778" s="4">
        <v>634500</v>
      </c>
      <c r="Z7778" s="4">
        <v>3125500</v>
      </c>
      <c r="AA7778" s="4" t="s">
        <v>31</v>
      </c>
      <c r="AB7778" s="4" t="s">
        <v>31</v>
      </c>
      <c r="AC7778" s="4">
        <v>3760000</v>
      </c>
      <c r="AD7778" s="4">
        <v>3760000</v>
      </c>
      <c r="AE7778" s="4"/>
    </row>
    <row r="7779" spans="1:31" ht="12.75" x14ac:dyDescent="0.25">
      <c r="A7779" s="22" t="str">
        <f>IF(nota[[#This Row],[FAKTUR]]="","",ROW())</f>
        <v/>
      </c>
      <c r="B7779" s="22">
        <f>IF(nota[[#This Row],[NAMA BARANG]]="","",IF(nota[[#This Row],[ID]]="",B7778,nota[[#This Row],[ID]]))</f>
        <v>7777</v>
      </c>
      <c r="C7779" s="22" t="str">
        <f>IF(nota[[#This Row],[ID]]="",C7778,nota[[#This Row],[SUPPLIER]])</f>
        <v>KALINDO SUKSES</v>
      </c>
      <c r="K7779" s="1" t="s">
        <v>4917</v>
      </c>
      <c r="M7779" s="4">
        <v>80</v>
      </c>
      <c r="N7779" s="1" t="s">
        <v>511</v>
      </c>
      <c r="O7779" s="4">
        <v>47000</v>
      </c>
      <c r="P7779" s="4"/>
      <c r="Q7779" s="1" t="s">
        <v>3845</v>
      </c>
      <c r="R7779" s="5">
        <v>0.125</v>
      </c>
      <c r="S7779" s="5">
        <v>0.05</v>
      </c>
      <c r="T7779" s="4"/>
      <c r="U7779" s="18"/>
      <c r="V7779" s="4">
        <v>3760000</v>
      </c>
      <c r="W7779" s="4">
        <v>470000</v>
      </c>
      <c r="X7779" s="4">
        <v>164500</v>
      </c>
      <c r="Y7779" s="4">
        <v>634500</v>
      </c>
      <c r="Z7779" s="4">
        <v>3125500</v>
      </c>
      <c r="AA7779" s="4" t="s">
        <v>31</v>
      </c>
      <c r="AB7779" s="4" t="s">
        <v>31</v>
      </c>
      <c r="AC7779" s="4">
        <v>3760000</v>
      </c>
      <c r="AD7779" s="4">
        <v>3760000</v>
      </c>
      <c r="AE7779" s="4"/>
    </row>
    <row r="7780" spans="1:31" ht="12.75" x14ac:dyDescent="0.25">
      <c r="A7780" s="22" t="str">
        <f>IF(nota[[#This Row],[FAKTUR]]="","",ROW())</f>
        <v/>
      </c>
      <c r="B7780" s="22">
        <f>IF(nota[[#This Row],[NAMA BARANG]]="","",IF(nota[[#This Row],[ID]]="",B7779,nota[[#This Row],[ID]]))</f>
        <v>7777</v>
      </c>
      <c r="C7780" s="22" t="str">
        <f>IF(nota[[#This Row],[ID]]="",C7779,nota[[#This Row],[SUPPLIER]])</f>
        <v>KALINDO SUKSES</v>
      </c>
      <c r="K7780" s="1" t="s">
        <v>1510</v>
      </c>
      <c r="L7780" s="3">
        <v>1</v>
      </c>
      <c r="M7780" s="4">
        <v>160</v>
      </c>
      <c r="N7780" s="1" t="s">
        <v>511</v>
      </c>
      <c r="O7780" s="4">
        <v>32000</v>
      </c>
      <c r="P7780" s="4"/>
      <c r="Q7780" s="1" t="s">
        <v>4918</v>
      </c>
      <c r="R7780" s="5">
        <v>0.125</v>
      </c>
      <c r="S7780" s="5">
        <v>0.05</v>
      </c>
      <c r="T7780" s="4"/>
      <c r="U7780" s="18"/>
      <c r="V7780" s="4">
        <v>5120000</v>
      </c>
      <c r="W7780" s="4">
        <v>640000</v>
      </c>
      <c r="X7780" s="4">
        <v>224000</v>
      </c>
      <c r="Y7780" s="4">
        <v>864000</v>
      </c>
      <c r="Z7780" s="4">
        <v>4256000</v>
      </c>
      <c r="AA7780" s="4" t="s">
        <v>31</v>
      </c>
      <c r="AB7780" s="4" t="s">
        <v>31</v>
      </c>
      <c r="AC7780" s="4">
        <v>3760000</v>
      </c>
      <c r="AD7780" s="4">
        <v>3760000</v>
      </c>
      <c r="AE7780" s="4"/>
    </row>
    <row r="7781" spans="1:31" ht="12.75" x14ac:dyDescent="0.25">
      <c r="A7781" s="22" t="str">
        <f>IF(nota[[#This Row],[FAKTUR]]="","",ROW())</f>
        <v/>
      </c>
      <c r="B7781" s="22">
        <f>IF(nota[[#This Row],[NAMA BARANG]]="","",IF(nota[[#This Row],[ID]]="",B7780,nota[[#This Row],[ID]]))</f>
        <v>7777</v>
      </c>
      <c r="C7781" s="22" t="str">
        <f>IF(nota[[#This Row],[ID]]="",C7780,nota[[#This Row],[SUPPLIER]])</f>
        <v>KALINDO SUKSES</v>
      </c>
      <c r="K7781" s="1" t="s">
        <v>1513</v>
      </c>
      <c r="L7781" s="3">
        <v>1</v>
      </c>
      <c r="M7781" s="4">
        <v>160</v>
      </c>
      <c r="N7781" s="1" t="s">
        <v>511</v>
      </c>
      <c r="O7781" s="4">
        <v>27500</v>
      </c>
      <c r="P7781" s="4"/>
      <c r="Q7781" s="1" t="s">
        <v>4918</v>
      </c>
      <c r="R7781" s="5">
        <v>0.125</v>
      </c>
      <c r="S7781" s="5">
        <v>0.05</v>
      </c>
      <c r="T7781" s="4"/>
      <c r="U7781" s="18"/>
      <c r="V7781" s="4">
        <v>4400000</v>
      </c>
      <c r="W7781" s="4">
        <v>550000</v>
      </c>
      <c r="X7781" s="4">
        <v>192500</v>
      </c>
      <c r="Y7781" s="4">
        <v>742500</v>
      </c>
      <c r="Z7781" s="4">
        <v>3657500</v>
      </c>
      <c r="AA7781" s="4" t="s">
        <v>31</v>
      </c>
      <c r="AB7781" s="4" t="s">
        <v>31</v>
      </c>
      <c r="AC7781" s="4">
        <v>5120000</v>
      </c>
      <c r="AD7781" s="4">
        <v>5120000</v>
      </c>
      <c r="AE7781" s="4"/>
    </row>
    <row r="7782" spans="1:31" ht="12.75" x14ac:dyDescent="0.25">
      <c r="A7782" s="22" t="str">
        <f>IF(nota[[#This Row],[FAKTUR]]="","",ROW())</f>
        <v/>
      </c>
      <c r="B7782" s="22">
        <f>IF(nota[[#This Row],[NAMA BARANG]]="","",IF(nota[[#This Row],[ID]]="",B7781,nota[[#This Row],[ID]]))</f>
        <v>7777</v>
      </c>
      <c r="C7782" s="22" t="str">
        <f>IF(nota[[#This Row],[ID]]="",C7781,nota[[#This Row],[SUPPLIER]])</f>
        <v>KALINDO SUKSES</v>
      </c>
      <c r="K7782" s="1" t="s">
        <v>5957</v>
      </c>
      <c r="L7782" s="3">
        <v>1</v>
      </c>
      <c r="M7782" s="4">
        <v>60</v>
      </c>
      <c r="N7782" s="1" t="s">
        <v>511</v>
      </c>
      <c r="O7782" s="4">
        <v>56000</v>
      </c>
      <c r="P7782" s="4"/>
      <c r="Q7782" s="1" t="s">
        <v>4569</v>
      </c>
      <c r="R7782" s="5">
        <v>0.125</v>
      </c>
      <c r="S7782" s="5">
        <v>0.05</v>
      </c>
      <c r="T7782" s="4"/>
      <c r="U7782" s="18"/>
      <c r="V7782" s="4">
        <v>3360000</v>
      </c>
      <c r="W7782" s="4">
        <v>420000</v>
      </c>
      <c r="X7782" s="4">
        <v>147000</v>
      </c>
      <c r="Y7782" s="4">
        <v>567000</v>
      </c>
      <c r="Z7782" s="4">
        <v>2793000</v>
      </c>
      <c r="AA7782" s="4" t="s">
        <v>31</v>
      </c>
      <c r="AB7782" s="4" t="s">
        <v>31</v>
      </c>
      <c r="AC7782" s="4">
        <v>4400000</v>
      </c>
      <c r="AD7782" s="4">
        <v>4400000</v>
      </c>
      <c r="AE7782" s="4"/>
    </row>
    <row r="7783" spans="1:31" ht="12.75" x14ac:dyDescent="0.25">
      <c r="A7783" s="22" t="str">
        <f>IF(nota[[#This Row],[FAKTUR]]="","",ROW())</f>
        <v/>
      </c>
      <c r="B7783" s="22">
        <f>IF(nota[[#This Row],[NAMA BARANG]]="","",IF(nota[[#This Row],[ID]]="",B7782,nota[[#This Row],[ID]]))</f>
        <v>7777</v>
      </c>
      <c r="C7783" s="22" t="str">
        <f>IF(nota[[#This Row],[ID]]="",C7782,nota[[#This Row],[SUPPLIER]])</f>
        <v>KALINDO SUKSES</v>
      </c>
      <c r="K7783" s="1" t="s">
        <v>652</v>
      </c>
      <c r="L7783" s="3">
        <v>1</v>
      </c>
      <c r="M7783" s="4">
        <v>60</v>
      </c>
      <c r="N7783" s="1" t="s">
        <v>511</v>
      </c>
      <c r="O7783" s="4">
        <v>54000</v>
      </c>
      <c r="P7783" s="4"/>
      <c r="Q7783" s="1" t="s">
        <v>4569</v>
      </c>
      <c r="R7783" s="5">
        <v>0.125</v>
      </c>
      <c r="S7783" s="5">
        <v>0.05</v>
      </c>
      <c r="T7783" s="4"/>
      <c r="U7783" s="18"/>
      <c r="V7783" s="4">
        <v>3240000</v>
      </c>
      <c r="W7783" s="4">
        <v>405000</v>
      </c>
      <c r="X7783" s="4">
        <v>141750</v>
      </c>
      <c r="Y7783" s="4">
        <v>546750</v>
      </c>
      <c r="Z7783" s="4">
        <v>2693250</v>
      </c>
      <c r="AA7783" s="4" t="s">
        <v>31</v>
      </c>
      <c r="AB7783" s="4" t="s">
        <v>31</v>
      </c>
      <c r="AC7783" s="4">
        <v>3360000</v>
      </c>
      <c r="AD7783" s="4">
        <v>3360000</v>
      </c>
      <c r="AE7783" s="4"/>
    </row>
    <row r="7784" spans="1:31" ht="12.75" x14ac:dyDescent="0.25">
      <c r="A7784" s="22" t="str">
        <f>IF(nota[[#This Row],[FAKTUR]]="","",ROW())</f>
        <v/>
      </c>
      <c r="B7784" s="22">
        <f>IF(nota[[#This Row],[NAMA BARANG]]="","",IF(nota[[#This Row],[ID]]="",B7783,nota[[#This Row],[ID]]))</f>
        <v>7777</v>
      </c>
      <c r="C7784" s="22" t="str">
        <f>IF(nota[[#This Row],[ID]]="",C7783,nota[[#This Row],[SUPPLIER]])</f>
        <v>KALINDO SUKSES</v>
      </c>
      <c r="K7784" s="1" t="s">
        <v>5958</v>
      </c>
      <c r="M7784" s="4">
        <v>6</v>
      </c>
      <c r="N7784" s="1" t="s">
        <v>511</v>
      </c>
      <c r="O7784" s="4">
        <v>99000</v>
      </c>
      <c r="P7784" s="4"/>
      <c r="Q7784" s="1" t="s">
        <v>5959</v>
      </c>
      <c r="R7784" s="5">
        <v>0.1</v>
      </c>
      <c r="S7784" s="5">
        <v>0.05</v>
      </c>
      <c r="T7784" s="4">
        <v>507870</v>
      </c>
      <c r="U7784" s="18" t="s">
        <v>5960</v>
      </c>
      <c r="V7784" s="4">
        <v>594000</v>
      </c>
      <c r="W7784" s="4">
        <v>59400</v>
      </c>
      <c r="X7784" s="4">
        <v>26730</v>
      </c>
      <c r="Y7784" s="4">
        <v>86130</v>
      </c>
      <c r="Z7784" s="4">
        <v>507870</v>
      </c>
      <c r="AA7784" s="4">
        <v>5217750</v>
      </c>
      <c r="AB7784" s="4">
        <v>22776250</v>
      </c>
      <c r="AC7784" s="4">
        <v>3240000</v>
      </c>
      <c r="AD7784" s="4">
        <v>3240000</v>
      </c>
      <c r="AE7784" s="4"/>
    </row>
    <row r="7785" spans="1:31" ht="12.75" x14ac:dyDescent="0.25">
      <c r="A7785" s="22" t="str">
        <f>IF(nota[[#This Row],[FAKTUR]]="","",ROW())</f>
        <v/>
      </c>
      <c r="B7785" s="22" t="str">
        <f>IF(nota[[#This Row],[NAMA BARANG]]="","",IF(nota[[#This Row],[ID]]="",B7784,nota[[#This Row],[ID]]))</f>
        <v/>
      </c>
      <c r="C7785" s="22" t="str">
        <f>IF(nota[[#This Row],[ID]]="",C7784,nota[[#This Row],[SUPPLIER]])</f>
        <v>KALINDO SUKSES</v>
      </c>
      <c r="M7785" s="4"/>
      <c r="O7785" s="4"/>
      <c r="P7785" s="4"/>
      <c r="R7785" s="5"/>
      <c r="S7785" s="5"/>
      <c r="T7785" s="4"/>
      <c r="U7785" s="18"/>
      <c r="V7785" s="4" t="s">
        <v>31</v>
      </c>
      <c r="W7785" s="4" t="s">
        <v>31</v>
      </c>
      <c r="X7785" s="4" t="s">
        <v>31</v>
      </c>
      <c r="Y7785" s="4" t="s">
        <v>31</v>
      </c>
      <c r="Z7785" s="4" t="s">
        <v>31</v>
      </c>
      <c r="AA7785" s="4" t="s">
        <v>31</v>
      </c>
      <c r="AB7785" s="4" t="s">
        <v>31</v>
      </c>
      <c r="AC7785" s="4">
        <v>594000</v>
      </c>
      <c r="AD7785" s="4">
        <v>594000</v>
      </c>
      <c r="AE7785" s="4"/>
    </row>
    <row r="7786" spans="1:31" ht="12.75" x14ac:dyDescent="0.25">
      <c r="A7786" s="22">
        <f>IF(nota[[#This Row],[FAKTUR]]="","",ROW())</f>
        <v>7786</v>
      </c>
      <c r="B7786" s="22">
        <f>IF(nota[[#This Row],[NAMA BARANG]]="","",IF(nota[[#This Row],[ID]]="",B7785,nota[[#This Row],[ID]]))</f>
        <v>7786</v>
      </c>
      <c r="C7786" s="22" t="str">
        <f>IF(nota[[#This Row],[ID]]="",C7785,nota[[#This Row],[SUPPLIER]])</f>
        <v>KALINDO SUKSES</v>
      </c>
      <c r="E7786" s="1" t="s">
        <v>549</v>
      </c>
      <c r="F7786" s="1" t="s">
        <v>58</v>
      </c>
      <c r="G7786" s="1" t="s">
        <v>5961</v>
      </c>
      <c r="I7786" s="2">
        <v>44886</v>
      </c>
      <c r="K7786" s="1" t="s">
        <v>5962</v>
      </c>
      <c r="L7786" s="3">
        <v>2</v>
      </c>
      <c r="M7786" s="4">
        <v>240</v>
      </c>
      <c r="N7786" s="1" t="s">
        <v>511</v>
      </c>
      <c r="O7786" s="4">
        <v>49000</v>
      </c>
      <c r="P7786" s="4"/>
      <c r="Q7786" s="1" t="s">
        <v>3845</v>
      </c>
      <c r="R7786" s="5">
        <v>0.125</v>
      </c>
      <c r="S7786" s="5">
        <v>0.05</v>
      </c>
      <c r="T7786" s="4"/>
      <c r="U7786" s="18"/>
      <c r="V7786" s="4">
        <v>11760000</v>
      </c>
      <c r="W7786" s="4">
        <v>1470000</v>
      </c>
      <c r="X7786" s="4">
        <v>514500</v>
      </c>
      <c r="Y7786" s="4">
        <v>1984500</v>
      </c>
      <c r="Z7786" s="4">
        <v>9775500</v>
      </c>
      <c r="AA7786" s="4" t="s">
        <v>31</v>
      </c>
      <c r="AB7786" s="4" t="s">
        <v>31</v>
      </c>
      <c r="AC7786" s="4" t="s">
        <v>31</v>
      </c>
      <c r="AD7786" s="4" t="s">
        <v>31</v>
      </c>
      <c r="AE7786" s="4"/>
    </row>
    <row r="7787" spans="1:31" ht="12.75" x14ac:dyDescent="0.25">
      <c r="A7787" s="22" t="str">
        <f>IF(nota[[#This Row],[FAKTUR]]="","",ROW())</f>
        <v/>
      </c>
      <c r="B7787" s="22">
        <f>IF(nota[[#This Row],[NAMA BARANG]]="","",IF(nota[[#This Row],[ID]]="",B7786,nota[[#This Row],[ID]]))</f>
        <v>7786</v>
      </c>
      <c r="C7787" s="22" t="str">
        <f>IF(nota[[#This Row],[ID]]="",C7786,nota[[#This Row],[SUPPLIER]])</f>
        <v>KALINDO SUKSES</v>
      </c>
      <c r="K7787" s="1" t="s">
        <v>580</v>
      </c>
      <c r="L7787" s="3">
        <v>2</v>
      </c>
      <c r="M7787" s="4">
        <v>240</v>
      </c>
      <c r="N7787" s="1" t="s">
        <v>511</v>
      </c>
      <c r="O7787" s="4">
        <v>47000</v>
      </c>
      <c r="P7787" s="4"/>
      <c r="Q7787" s="1" t="s">
        <v>3845</v>
      </c>
      <c r="R7787" s="5">
        <v>0.125</v>
      </c>
      <c r="S7787" s="5">
        <v>0.05</v>
      </c>
      <c r="T7787" s="4"/>
      <c r="U7787" s="18"/>
      <c r="V7787" s="4">
        <v>11280000</v>
      </c>
      <c r="W7787" s="4">
        <v>1410000</v>
      </c>
      <c r="X7787" s="4">
        <v>493500</v>
      </c>
      <c r="Y7787" s="4">
        <v>1903500</v>
      </c>
      <c r="Z7787" s="4">
        <v>9376500</v>
      </c>
      <c r="AA7787" s="4" t="s">
        <v>31</v>
      </c>
      <c r="AB7787" s="4" t="s">
        <v>31</v>
      </c>
      <c r="AC7787" s="4">
        <v>5880000</v>
      </c>
      <c r="AD7787" s="4">
        <v>11760000</v>
      </c>
      <c r="AE7787" s="4"/>
    </row>
    <row r="7788" spans="1:31" ht="12.75" x14ac:dyDescent="0.25">
      <c r="A7788" s="22" t="str">
        <f>IF(nota[[#This Row],[FAKTUR]]="","",ROW())</f>
        <v/>
      </c>
      <c r="B7788" s="22">
        <f>IF(nota[[#This Row],[NAMA BARANG]]="","",IF(nota[[#This Row],[ID]]="",B7787,nota[[#This Row],[ID]]))</f>
        <v>7786</v>
      </c>
      <c r="C7788" s="22" t="str">
        <f>IF(nota[[#This Row],[ID]]="",C7787,nota[[#This Row],[SUPPLIER]])</f>
        <v>KALINDO SUKSES</v>
      </c>
      <c r="K7788" s="1" t="s">
        <v>565</v>
      </c>
      <c r="M7788" s="4">
        <v>80</v>
      </c>
      <c r="N7788" s="1" t="s">
        <v>511</v>
      </c>
      <c r="O7788" s="4">
        <v>32500</v>
      </c>
      <c r="P7788" s="4"/>
      <c r="Q7788" s="1" t="s">
        <v>3845</v>
      </c>
      <c r="R7788" s="5">
        <v>0.125</v>
      </c>
      <c r="S7788" s="5">
        <v>0.05</v>
      </c>
      <c r="T7788" s="4"/>
      <c r="U7788" s="18"/>
      <c r="V7788" s="4">
        <v>2600000</v>
      </c>
      <c r="W7788" s="4">
        <v>325000</v>
      </c>
      <c r="X7788" s="4">
        <v>113750</v>
      </c>
      <c r="Y7788" s="4">
        <v>438750</v>
      </c>
      <c r="Z7788" s="4">
        <v>2161250</v>
      </c>
      <c r="AA7788" s="4" t="s">
        <v>31</v>
      </c>
      <c r="AB7788" s="4" t="s">
        <v>31</v>
      </c>
      <c r="AC7788" s="4">
        <v>5640000</v>
      </c>
      <c r="AD7788" s="4">
        <v>11280000</v>
      </c>
      <c r="AE7788" s="4"/>
    </row>
    <row r="7789" spans="1:31" ht="12.75" x14ac:dyDescent="0.25">
      <c r="A7789" s="22" t="str">
        <f>IF(nota[[#This Row],[FAKTUR]]="","",ROW())</f>
        <v/>
      </c>
      <c r="B7789" s="22">
        <f>IF(nota[[#This Row],[NAMA BARANG]]="","",IF(nota[[#This Row],[ID]]="",B7788,nota[[#This Row],[ID]]))</f>
        <v>7786</v>
      </c>
      <c r="C7789" s="22" t="str">
        <f>IF(nota[[#This Row],[ID]]="",C7788,nota[[#This Row],[SUPPLIER]])</f>
        <v>KALINDO SUKSES</v>
      </c>
      <c r="K7789" s="1" t="s">
        <v>567</v>
      </c>
      <c r="M7789" s="4">
        <v>80</v>
      </c>
      <c r="N7789" s="1" t="s">
        <v>511</v>
      </c>
      <c r="O7789" s="4">
        <v>32500</v>
      </c>
      <c r="P7789" s="4"/>
      <c r="Q7789" s="1" t="s">
        <v>3845</v>
      </c>
      <c r="R7789" s="5">
        <v>0.125</v>
      </c>
      <c r="S7789" s="5">
        <v>0.05</v>
      </c>
      <c r="T7789" s="4"/>
      <c r="U7789" s="18"/>
      <c r="V7789" s="4">
        <v>2600000</v>
      </c>
      <c r="W7789" s="4">
        <v>325000</v>
      </c>
      <c r="X7789" s="4">
        <v>113750</v>
      </c>
      <c r="Y7789" s="4">
        <v>438750</v>
      </c>
      <c r="Z7789" s="4">
        <v>2161250</v>
      </c>
      <c r="AA7789" s="4" t="s">
        <v>31</v>
      </c>
      <c r="AB7789" s="4" t="s">
        <v>31</v>
      </c>
      <c r="AC7789" s="4">
        <v>2600000</v>
      </c>
      <c r="AD7789" s="4">
        <v>2600000</v>
      </c>
      <c r="AE7789" s="4"/>
    </row>
    <row r="7790" spans="1:31" ht="12.75" x14ac:dyDescent="0.25">
      <c r="A7790" s="22" t="str">
        <f>IF(nota[[#This Row],[FAKTUR]]="","",ROW())</f>
        <v/>
      </c>
      <c r="B7790" s="22">
        <f>IF(nota[[#This Row],[NAMA BARANG]]="","",IF(nota[[#This Row],[ID]]="",B7789,nota[[#This Row],[ID]]))</f>
        <v>7786</v>
      </c>
      <c r="C7790" s="22" t="str">
        <f>IF(nota[[#This Row],[ID]]="",C7789,nota[[#This Row],[SUPPLIER]])</f>
        <v>KALINDO SUKSES</v>
      </c>
      <c r="K7790" s="1" t="s">
        <v>569</v>
      </c>
      <c r="M7790" s="4">
        <v>80</v>
      </c>
      <c r="N7790" s="1" t="s">
        <v>511</v>
      </c>
      <c r="O7790" s="4">
        <v>32500</v>
      </c>
      <c r="P7790" s="4"/>
      <c r="Q7790" s="1" t="s">
        <v>3845</v>
      </c>
      <c r="R7790" s="5">
        <v>0.125</v>
      </c>
      <c r="S7790" s="5">
        <v>0.05</v>
      </c>
      <c r="T7790" s="4"/>
      <c r="U7790" s="18"/>
      <c r="V7790" s="4">
        <v>2600000</v>
      </c>
      <c r="W7790" s="4">
        <v>325000</v>
      </c>
      <c r="X7790" s="4">
        <v>113750</v>
      </c>
      <c r="Y7790" s="4">
        <v>438750</v>
      </c>
      <c r="Z7790" s="4">
        <v>2161250</v>
      </c>
      <c r="AA7790" s="4" t="s">
        <v>31</v>
      </c>
      <c r="AB7790" s="4" t="s">
        <v>31</v>
      </c>
      <c r="AC7790" s="4">
        <v>2600000</v>
      </c>
      <c r="AD7790" s="4">
        <v>2600000</v>
      </c>
      <c r="AE7790" s="4"/>
    </row>
    <row r="7791" spans="1:31" ht="12.75" x14ac:dyDescent="0.25">
      <c r="A7791" s="22" t="str">
        <f>IF(nota[[#This Row],[FAKTUR]]="","",ROW())</f>
        <v/>
      </c>
      <c r="B7791" s="22">
        <f>IF(nota[[#This Row],[NAMA BARANG]]="","",IF(nota[[#This Row],[ID]]="",B7790,nota[[#This Row],[ID]]))</f>
        <v>7786</v>
      </c>
      <c r="C7791" s="22" t="str">
        <f>IF(nota[[#This Row],[ID]]="",C7790,nota[[#This Row],[SUPPLIER]])</f>
        <v>KALINDO SUKSES</v>
      </c>
      <c r="K7791" s="1" t="s">
        <v>578</v>
      </c>
      <c r="L7791" s="3">
        <v>2</v>
      </c>
      <c r="M7791" s="4">
        <v>240</v>
      </c>
      <c r="N7791" s="1" t="s">
        <v>511</v>
      </c>
      <c r="O7791" s="4">
        <v>40000</v>
      </c>
      <c r="P7791" s="4"/>
      <c r="Q7791" s="1" t="s">
        <v>3845</v>
      </c>
      <c r="R7791" s="5">
        <v>0.125</v>
      </c>
      <c r="S7791" s="5">
        <v>0.05</v>
      </c>
      <c r="T7791" s="4"/>
      <c r="U7791" s="18"/>
      <c r="V7791" s="4">
        <v>9600000</v>
      </c>
      <c r="W7791" s="4">
        <v>1200000</v>
      </c>
      <c r="X7791" s="4">
        <v>420000</v>
      </c>
      <c r="Y7791" s="4">
        <v>1620000</v>
      </c>
      <c r="Z7791" s="4">
        <v>7980000</v>
      </c>
      <c r="AA7791" s="4" t="s">
        <v>31</v>
      </c>
      <c r="AB7791" s="4" t="s">
        <v>31</v>
      </c>
      <c r="AC7791" s="4">
        <v>2600000</v>
      </c>
      <c r="AD7791" s="4">
        <v>2600000</v>
      </c>
      <c r="AE7791" s="4"/>
    </row>
    <row r="7792" spans="1:31" ht="12.75" x14ac:dyDescent="0.25">
      <c r="A7792" s="22" t="str">
        <f>IF(nota[[#This Row],[FAKTUR]]="","",ROW())</f>
        <v/>
      </c>
      <c r="B7792" s="22">
        <f>IF(nota[[#This Row],[NAMA BARANG]]="","",IF(nota[[#This Row],[ID]]="",B7791,nota[[#This Row],[ID]]))</f>
        <v>7786</v>
      </c>
      <c r="C7792" s="22" t="str">
        <f>IF(nota[[#This Row],[ID]]="",C7791,nota[[#This Row],[SUPPLIER]])</f>
        <v>KALINDO SUKSES</v>
      </c>
      <c r="K7792" s="1" t="s">
        <v>5958</v>
      </c>
      <c r="M7792" s="4">
        <v>8</v>
      </c>
      <c r="N7792" s="1" t="s">
        <v>511</v>
      </c>
      <c r="O7792" s="4">
        <v>99000</v>
      </c>
      <c r="P7792" s="4"/>
      <c r="Q7792" s="1" t="s">
        <v>5959</v>
      </c>
      <c r="R7792" s="5">
        <v>0.1</v>
      </c>
      <c r="S7792" s="5">
        <v>0.05</v>
      </c>
      <c r="T7792" s="4">
        <v>890617</v>
      </c>
      <c r="U7792" s="18" t="s">
        <v>5960</v>
      </c>
      <c r="V7792" s="4">
        <v>792000</v>
      </c>
      <c r="W7792" s="4">
        <v>79200</v>
      </c>
      <c r="X7792" s="4">
        <v>35640</v>
      </c>
      <c r="Y7792" s="4">
        <v>114840</v>
      </c>
      <c r="Z7792" s="4">
        <v>677160</v>
      </c>
      <c r="AA7792" s="4">
        <v>7829707</v>
      </c>
      <c r="AB7792" s="4">
        <v>33402293</v>
      </c>
      <c r="AC7792" s="4">
        <v>792000</v>
      </c>
      <c r="AD7792" s="4">
        <v>792000</v>
      </c>
      <c r="AE7792" s="4"/>
    </row>
    <row r="7793" spans="1:31" ht="12.75" x14ac:dyDescent="0.25">
      <c r="A7793" s="22" t="str">
        <f>IF(nota[[#This Row],[FAKTUR]]="","",ROW())</f>
        <v/>
      </c>
      <c r="B7793" s="22" t="str">
        <f>IF(nota[[#This Row],[NAMA BARANG]]="","",IF(nota[[#This Row],[ID]]="",B7792,nota[[#This Row],[ID]]))</f>
        <v/>
      </c>
      <c r="C7793" s="22" t="str">
        <f>IF(nota[[#This Row],[ID]]="",C7792,nota[[#This Row],[SUPPLIER]])</f>
        <v>KALINDO SUKSES</v>
      </c>
      <c r="M7793" s="4"/>
      <c r="O7793" s="4"/>
      <c r="P7793" s="4"/>
      <c r="R7793" s="5"/>
      <c r="S7793" s="5"/>
      <c r="T7793" s="4"/>
      <c r="U7793" s="18"/>
      <c r="V7793" s="4" t="s">
        <v>31</v>
      </c>
      <c r="W7793" s="4" t="s">
        <v>31</v>
      </c>
      <c r="X7793" s="4" t="s">
        <v>31</v>
      </c>
      <c r="Y7793" s="4" t="s">
        <v>31</v>
      </c>
      <c r="Z7793" s="4" t="s">
        <v>31</v>
      </c>
      <c r="AA7793" s="4" t="s">
        <v>31</v>
      </c>
      <c r="AB7793" s="4" t="s">
        <v>31</v>
      </c>
      <c r="AC7793" s="4" t="s">
        <v>31</v>
      </c>
      <c r="AD7793" s="4" t="s">
        <v>31</v>
      </c>
      <c r="AE7793" s="4"/>
    </row>
    <row r="7794" spans="1:31" ht="12.75" x14ac:dyDescent="0.25">
      <c r="A7794" s="22">
        <f>IF(nota[[#This Row],[FAKTUR]]="","",ROW())</f>
        <v>7794</v>
      </c>
      <c r="B7794" s="22">
        <f>IF(nota[[#This Row],[NAMA BARANG]]="","",IF(nota[[#This Row],[ID]]="",B7793,nota[[#This Row],[ID]]))</f>
        <v>7794</v>
      </c>
      <c r="C7794" s="22" t="str">
        <f>IF(nota[[#This Row],[ID]]="",C7793,nota[[#This Row],[SUPPLIER]])</f>
        <v>BINTANG JAYA</v>
      </c>
      <c r="D7794" s="2">
        <v>44891</v>
      </c>
      <c r="E7794" s="1" t="s">
        <v>3644</v>
      </c>
      <c r="F7794" s="1" t="s">
        <v>28</v>
      </c>
      <c r="G7794" s="1" t="s">
        <v>6083</v>
      </c>
      <c r="I7794" s="2">
        <v>44887</v>
      </c>
      <c r="K7794" s="1" t="s">
        <v>6084</v>
      </c>
      <c r="L7794" s="3">
        <v>20</v>
      </c>
      <c r="M7794" s="4">
        <v>2880</v>
      </c>
      <c r="N7794" s="1" t="s">
        <v>511</v>
      </c>
      <c r="O7794" s="4">
        <v>4750</v>
      </c>
      <c r="P7794" s="4">
        <v>684000</v>
      </c>
      <c r="Q7794" s="1" t="s">
        <v>715</v>
      </c>
      <c r="R7794" s="5">
        <v>0.03</v>
      </c>
      <c r="S7794" s="5"/>
      <c r="T7794" s="4"/>
      <c r="U7794" s="18"/>
      <c r="V7794" s="4">
        <v>13680000</v>
      </c>
      <c r="W7794" s="4">
        <v>410400</v>
      </c>
      <c r="X7794" s="4">
        <v>0</v>
      </c>
      <c r="Y7794" s="4">
        <v>410400</v>
      </c>
      <c r="Z7794" s="4">
        <v>13269600</v>
      </c>
      <c r="AA7794" s="4" t="s">
        <v>31</v>
      </c>
      <c r="AB7794" s="4" t="s">
        <v>31</v>
      </c>
      <c r="AC7794" s="4">
        <v>2995200</v>
      </c>
      <c r="AD7794" s="4" t="s">
        <v>31</v>
      </c>
      <c r="AE7794" s="4"/>
    </row>
    <row r="7795" spans="1:31" ht="12.75" x14ac:dyDescent="0.25">
      <c r="A7795" s="22" t="str">
        <f>IF(nota[[#This Row],[FAKTUR]]="","",ROW())</f>
        <v/>
      </c>
      <c r="B7795" s="22">
        <f>IF(nota[[#This Row],[NAMA BARANG]]="","",IF(nota[[#This Row],[ID]]="",B7794,nota[[#This Row],[ID]]))</f>
        <v>7794</v>
      </c>
      <c r="C7795" s="22" t="str">
        <f>IF(nota[[#This Row],[ID]]="",C7794,nota[[#This Row],[SUPPLIER]])</f>
        <v>BINTANG JAYA</v>
      </c>
      <c r="K7795" s="1" t="s">
        <v>6084</v>
      </c>
      <c r="L7795" s="3">
        <v>3</v>
      </c>
      <c r="M7795" s="4">
        <v>432</v>
      </c>
      <c r="N7795" s="1" t="s">
        <v>511</v>
      </c>
      <c r="O7795" s="4">
        <v>4750</v>
      </c>
      <c r="P7795" s="4">
        <v>684000</v>
      </c>
      <c r="Q7795" s="1" t="s">
        <v>715</v>
      </c>
      <c r="R7795" s="5"/>
      <c r="S7795" s="5"/>
      <c r="T7795" s="4">
        <v>2052000</v>
      </c>
      <c r="U7795" s="18"/>
      <c r="V7795" s="4">
        <v>2052000</v>
      </c>
      <c r="W7795" s="4">
        <v>0</v>
      </c>
      <c r="X7795" s="4">
        <v>0</v>
      </c>
      <c r="Y7795" s="4">
        <v>0</v>
      </c>
      <c r="Z7795" s="4">
        <v>2052000</v>
      </c>
      <c r="AA7795" s="4">
        <v>2462400</v>
      </c>
      <c r="AB7795" s="4">
        <v>13269600</v>
      </c>
      <c r="AC7795" s="4">
        <v>2160000</v>
      </c>
      <c r="AD7795" s="4" t="s">
        <v>31</v>
      </c>
      <c r="AE7795" s="4"/>
    </row>
    <row r="7796" spans="1:31" ht="12.75" x14ac:dyDescent="0.25">
      <c r="A7796" s="22" t="str">
        <f>IF(nota[[#This Row],[FAKTUR]]="","",ROW())</f>
        <v/>
      </c>
      <c r="B7796" s="22" t="str">
        <f>IF(nota[[#This Row],[NAMA BARANG]]="","",IF(nota[[#This Row],[ID]]="",B7795,nota[[#This Row],[ID]]))</f>
        <v/>
      </c>
      <c r="C7796" s="22" t="str">
        <f>IF(nota[[#This Row],[ID]]="",C7795,nota[[#This Row],[SUPPLIER]])</f>
        <v>BINTANG JAYA</v>
      </c>
      <c r="M7796" s="4"/>
      <c r="O7796" s="4"/>
      <c r="P7796" s="4"/>
      <c r="R7796" s="5"/>
      <c r="S7796" s="5"/>
      <c r="T7796" s="4"/>
      <c r="U7796" s="18"/>
      <c r="V7796" s="4" t="s">
        <v>31</v>
      </c>
      <c r="W7796" s="4" t="s">
        <v>31</v>
      </c>
      <c r="X7796" s="4" t="s">
        <v>31</v>
      </c>
      <c r="Y7796" s="4" t="s">
        <v>31</v>
      </c>
      <c r="Z7796" s="4" t="s">
        <v>31</v>
      </c>
      <c r="AA7796" s="4" t="s">
        <v>31</v>
      </c>
      <c r="AB7796" s="4" t="s">
        <v>31</v>
      </c>
      <c r="AC7796" s="4">
        <v>2160000</v>
      </c>
      <c r="AD7796" s="4" t="s">
        <v>31</v>
      </c>
      <c r="AE7796" s="4"/>
    </row>
    <row r="7797" spans="1:31" ht="12.75" x14ac:dyDescent="0.25">
      <c r="A7797" s="22">
        <f>IF(nota[[#This Row],[FAKTUR]]="","",ROW())</f>
        <v>7797</v>
      </c>
      <c r="B7797" s="22">
        <f>IF(nota[[#This Row],[NAMA BARANG]]="","",IF(nota[[#This Row],[ID]]="",B7796,nota[[#This Row],[ID]]))</f>
        <v>7797</v>
      </c>
      <c r="C7797" s="22" t="str">
        <f>IF(nota[[#This Row],[ID]]="",C7796,nota[[#This Row],[SUPPLIER]])</f>
        <v>KENKO SINAR INDONESIA</v>
      </c>
      <c r="D7797" s="2">
        <v>44893</v>
      </c>
      <c r="E7797" s="1" t="s">
        <v>57</v>
      </c>
      <c r="F7797" s="1" t="s">
        <v>58</v>
      </c>
      <c r="G7797" s="1" t="s">
        <v>5963</v>
      </c>
      <c r="H7797" s="1" t="s">
        <v>5964</v>
      </c>
      <c r="I7797" s="2">
        <v>44890</v>
      </c>
      <c r="K7797" s="1" t="s">
        <v>5965</v>
      </c>
      <c r="L7797" s="3">
        <v>1</v>
      </c>
      <c r="M7797" s="4"/>
      <c r="O7797" s="4"/>
      <c r="P7797" s="4">
        <v>2995200</v>
      </c>
      <c r="Q7797" s="1" t="s">
        <v>4100</v>
      </c>
      <c r="R7797" s="5">
        <v>0.17</v>
      </c>
      <c r="S7797" s="5"/>
      <c r="T7797" s="4"/>
      <c r="U7797" s="18"/>
      <c r="V7797" s="4">
        <v>2995200</v>
      </c>
      <c r="W7797" s="4">
        <v>509184.00000000006</v>
      </c>
      <c r="X7797" s="4">
        <v>0</v>
      </c>
      <c r="Y7797" s="4">
        <v>509184.00000000006</v>
      </c>
      <c r="Z7797" s="4">
        <v>2486016</v>
      </c>
      <c r="AA7797" s="4" t="s">
        <v>31</v>
      </c>
      <c r="AB7797" s="4" t="s">
        <v>31</v>
      </c>
      <c r="AC7797" s="4">
        <v>2160000</v>
      </c>
      <c r="AD7797" s="4" t="s">
        <v>31</v>
      </c>
      <c r="AE7797" s="4"/>
    </row>
    <row r="7798" spans="1:31" ht="12.75" x14ac:dyDescent="0.25">
      <c r="A7798" s="22" t="str">
        <f>IF(nota[[#This Row],[FAKTUR]]="","",ROW())</f>
        <v/>
      </c>
      <c r="B7798" s="22">
        <f>IF(nota[[#This Row],[NAMA BARANG]]="","",IF(nota[[#This Row],[ID]]="",B7797,nota[[#This Row],[ID]]))</f>
        <v>7797</v>
      </c>
      <c r="C7798" s="22" t="str">
        <f>IF(nota[[#This Row],[ID]]="",C7797,nota[[#This Row],[SUPPLIER]])</f>
        <v>KENKO SINAR INDONESIA</v>
      </c>
      <c r="K7798" s="1" t="s">
        <v>1151</v>
      </c>
      <c r="L7798" s="3">
        <v>1</v>
      </c>
      <c r="M7798" s="4"/>
      <c r="O7798" s="4"/>
      <c r="P7798" s="4">
        <v>2160000</v>
      </c>
      <c r="Q7798" s="1" t="s">
        <v>3956</v>
      </c>
      <c r="R7798" s="5">
        <v>0.17</v>
      </c>
      <c r="S7798" s="5"/>
      <c r="T7798" s="4"/>
      <c r="U7798" s="18"/>
      <c r="V7798" s="4">
        <v>2160000</v>
      </c>
      <c r="W7798" s="4">
        <v>367200</v>
      </c>
      <c r="X7798" s="4">
        <v>0</v>
      </c>
      <c r="Y7798" s="4">
        <v>367200</v>
      </c>
      <c r="Z7798" s="4">
        <v>1792800</v>
      </c>
      <c r="AA7798" s="4" t="s">
        <v>31</v>
      </c>
      <c r="AB7798" s="4" t="s">
        <v>31</v>
      </c>
      <c r="AC7798" s="4">
        <v>3024000</v>
      </c>
      <c r="AD7798" s="4" t="s">
        <v>31</v>
      </c>
      <c r="AE7798" s="4"/>
    </row>
    <row r="7799" spans="1:31" ht="12.75" x14ac:dyDescent="0.25">
      <c r="A7799" s="22" t="str">
        <f>IF(nota[[#This Row],[FAKTUR]]="","",ROW())</f>
        <v/>
      </c>
      <c r="B7799" s="22">
        <f>IF(nota[[#This Row],[NAMA BARANG]]="","",IF(nota[[#This Row],[ID]]="",B7798,nota[[#This Row],[ID]]))</f>
        <v>7797</v>
      </c>
      <c r="C7799" s="22" t="str">
        <f>IF(nota[[#This Row],[ID]]="",C7798,nota[[#This Row],[SUPPLIER]])</f>
        <v>KENKO SINAR INDONESIA</v>
      </c>
      <c r="K7799" s="1" t="s">
        <v>1153</v>
      </c>
      <c r="L7799" s="3">
        <v>1</v>
      </c>
      <c r="M7799" s="4"/>
      <c r="O7799" s="4"/>
      <c r="P7799" s="4">
        <v>2160000</v>
      </c>
      <c r="Q7799" s="1" t="s">
        <v>3956</v>
      </c>
      <c r="R7799" s="5">
        <v>0.17</v>
      </c>
      <c r="S7799" s="5"/>
      <c r="T7799" s="4"/>
      <c r="U7799" s="18"/>
      <c r="V7799" s="4">
        <v>2160000</v>
      </c>
      <c r="W7799" s="4">
        <v>367200</v>
      </c>
      <c r="X7799" s="4">
        <v>0</v>
      </c>
      <c r="Y7799" s="4">
        <v>367200</v>
      </c>
      <c r="Z7799" s="4">
        <v>1792800</v>
      </c>
      <c r="AA7799" s="4" t="s">
        <v>31</v>
      </c>
      <c r="AB7799" s="4" t="s">
        <v>31</v>
      </c>
      <c r="AC7799" s="4">
        <v>2100000</v>
      </c>
      <c r="AD7799" s="4" t="s">
        <v>31</v>
      </c>
      <c r="AE7799" s="4"/>
    </row>
    <row r="7800" spans="1:31" ht="12.75" x14ac:dyDescent="0.25">
      <c r="A7800" s="22" t="str">
        <f>IF(nota[[#This Row],[FAKTUR]]="","",ROW())</f>
        <v/>
      </c>
      <c r="B7800" s="22">
        <f>IF(nota[[#This Row],[NAMA BARANG]]="","",IF(nota[[#This Row],[ID]]="",B7799,nota[[#This Row],[ID]]))</f>
        <v>7797</v>
      </c>
      <c r="C7800" s="22" t="str">
        <f>IF(nota[[#This Row],[ID]]="",C7799,nota[[#This Row],[SUPPLIER]])</f>
        <v>KENKO SINAR INDONESIA</v>
      </c>
      <c r="K7800" s="1" t="s">
        <v>5966</v>
      </c>
      <c r="L7800" s="3">
        <v>1</v>
      </c>
      <c r="M7800" s="4"/>
      <c r="O7800" s="4"/>
      <c r="P7800" s="4">
        <v>2160000</v>
      </c>
      <c r="Q7800" s="1" t="s">
        <v>3956</v>
      </c>
      <c r="R7800" s="5">
        <v>0.17</v>
      </c>
      <c r="S7800" s="5"/>
      <c r="T7800" s="4"/>
      <c r="U7800" s="18"/>
      <c r="V7800" s="4">
        <v>2160000</v>
      </c>
      <c r="W7800" s="4">
        <v>367200</v>
      </c>
      <c r="X7800" s="4">
        <v>0</v>
      </c>
      <c r="Y7800" s="4">
        <v>367200</v>
      </c>
      <c r="Z7800" s="4">
        <v>1792800</v>
      </c>
      <c r="AA7800" s="4" t="s">
        <v>31</v>
      </c>
      <c r="AB7800" s="4" t="s">
        <v>31</v>
      </c>
      <c r="AC7800" s="4">
        <v>1632000</v>
      </c>
      <c r="AD7800" s="4" t="s">
        <v>31</v>
      </c>
      <c r="AE7800" s="4"/>
    </row>
    <row r="7801" spans="1:31" ht="12.75" x14ac:dyDescent="0.25">
      <c r="A7801" s="22" t="str">
        <f>IF(nota[[#This Row],[FAKTUR]]="","",ROW())</f>
        <v/>
      </c>
      <c r="B7801" s="22">
        <f>IF(nota[[#This Row],[NAMA BARANG]]="","",IF(nota[[#This Row],[ID]]="",B7800,nota[[#This Row],[ID]]))</f>
        <v>7797</v>
      </c>
      <c r="C7801" s="22" t="str">
        <f>IF(nota[[#This Row],[ID]]="",C7800,nota[[#This Row],[SUPPLIER]])</f>
        <v>KENKO SINAR INDONESIA</v>
      </c>
      <c r="K7801" s="1" t="s">
        <v>5967</v>
      </c>
      <c r="L7801" s="3">
        <v>2</v>
      </c>
      <c r="M7801" s="4"/>
      <c r="O7801" s="4"/>
      <c r="P7801" s="4">
        <v>3024000</v>
      </c>
      <c r="Q7801" s="1" t="s">
        <v>4193</v>
      </c>
      <c r="R7801" s="5">
        <v>0.17</v>
      </c>
      <c r="S7801" s="5"/>
      <c r="T7801" s="4"/>
      <c r="U7801" s="18"/>
      <c r="V7801" s="4">
        <v>6048000</v>
      </c>
      <c r="W7801" s="4">
        <v>1028160.0000000001</v>
      </c>
      <c r="X7801" s="4">
        <v>0</v>
      </c>
      <c r="Y7801" s="4">
        <v>1028160.0000000001</v>
      </c>
      <c r="Z7801" s="4">
        <v>5019840</v>
      </c>
      <c r="AA7801" s="4" t="s">
        <v>31</v>
      </c>
      <c r="AB7801" s="4" t="s">
        <v>31</v>
      </c>
      <c r="AC7801" s="4">
        <v>2520000</v>
      </c>
      <c r="AD7801" s="4" t="s">
        <v>31</v>
      </c>
      <c r="AE7801" s="4"/>
    </row>
    <row r="7802" spans="1:31" ht="12.75" x14ac:dyDescent="0.25">
      <c r="A7802" s="22" t="str">
        <f>IF(nota[[#This Row],[FAKTUR]]="","",ROW())</f>
        <v/>
      </c>
      <c r="B7802" s="22">
        <f>IF(nota[[#This Row],[NAMA BARANG]]="","",IF(nota[[#This Row],[ID]]="",B7801,nota[[#This Row],[ID]]))</f>
        <v>7797</v>
      </c>
      <c r="C7802" s="22" t="str">
        <f>IF(nota[[#This Row],[ID]]="",C7801,nota[[#This Row],[SUPPLIER]])</f>
        <v>KENKO SINAR INDONESIA</v>
      </c>
      <c r="K7802" s="1" t="s">
        <v>1025</v>
      </c>
      <c r="L7802" s="3">
        <v>2</v>
      </c>
      <c r="M7802" s="4"/>
      <c r="O7802" s="4"/>
      <c r="P7802" s="4">
        <v>2100000</v>
      </c>
      <c r="Q7802" s="1" t="s">
        <v>3892</v>
      </c>
      <c r="R7802" s="5">
        <v>0.17</v>
      </c>
      <c r="S7802" s="5"/>
      <c r="T7802" s="4"/>
      <c r="U7802" s="18"/>
      <c r="V7802" s="4">
        <v>4200000</v>
      </c>
      <c r="W7802" s="4">
        <v>714000</v>
      </c>
      <c r="X7802" s="4">
        <v>0</v>
      </c>
      <c r="Y7802" s="4">
        <v>714000</v>
      </c>
      <c r="Z7802" s="4">
        <v>3486000</v>
      </c>
      <c r="AA7802" s="4" t="s">
        <v>31</v>
      </c>
      <c r="AB7802" s="4" t="s">
        <v>31</v>
      </c>
      <c r="AC7802" s="4">
        <v>5220000</v>
      </c>
      <c r="AD7802" s="4" t="s">
        <v>31</v>
      </c>
      <c r="AE7802" s="4"/>
    </row>
    <row r="7803" spans="1:31" ht="12.75" x14ac:dyDescent="0.25">
      <c r="A7803" s="22" t="str">
        <f>IF(nota[[#This Row],[FAKTUR]]="","",ROW())</f>
        <v/>
      </c>
      <c r="B7803" s="22">
        <f>IF(nota[[#This Row],[NAMA BARANG]]="","",IF(nota[[#This Row],[ID]]="",B7802,nota[[#This Row],[ID]]))</f>
        <v>7797</v>
      </c>
      <c r="C7803" s="22" t="str">
        <f>IF(nota[[#This Row],[ID]]="",C7802,nota[[#This Row],[SUPPLIER]])</f>
        <v>KENKO SINAR INDONESIA</v>
      </c>
      <c r="K7803" s="1" t="s">
        <v>4907</v>
      </c>
      <c r="L7803" s="3">
        <v>1</v>
      </c>
      <c r="M7803" s="4"/>
      <c r="O7803" s="4"/>
      <c r="P7803" s="4">
        <v>1632000</v>
      </c>
      <c r="Q7803" s="1" t="s">
        <v>3893</v>
      </c>
      <c r="R7803" s="5">
        <v>0.17</v>
      </c>
      <c r="S7803" s="5"/>
      <c r="T7803" s="4"/>
      <c r="U7803" s="18"/>
      <c r="V7803" s="4">
        <v>1632000</v>
      </c>
      <c r="W7803" s="4">
        <v>277440</v>
      </c>
      <c r="X7803" s="4">
        <v>0</v>
      </c>
      <c r="Y7803" s="4">
        <v>277440</v>
      </c>
      <c r="Z7803" s="4">
        <v>1354560</v>
      </c>
      <c r="AA7803" s="4" t="s">
        <v>31</v>
      </c>
      <c r="AB7803" s="4" t="s">
        <v>31</v>
      </c>
      <c r="AC7803" s="4" t="s">
        <v>31</v>
      </c>
      <c r="AD7803" s="4" t="s">
        <v>31</v>
      </c>
      <c r="AE7803" s="4"/>
    </row>
    <row r="7804" spans="1:31" ht="12.75" x14ac:dyDescent="0.25">
      <c r="A7804" s="22" t="str">
        <f>IF(nota[[#This Row],[FAKTUR]]="","",ROW())</f>
        <v/>
      </c>
      <c r="B7804" s="22">
        <f>IF(nota[[#This Row],[NAMA BARANG]]="","",IF(nota[[#This Row],[ID]]="",B7803,nota[[#This Row],[ID]]))</f>
        <v>7797</v>
      </c>
      <c r="C7804" s="22" t="str">
        <f>IF(nota[[#This Row],[ID]]="",C7803,nota[[#This Row],[SUPPLIER]])</f>
        <v>KENKO SINAR INDONESIA</v>
      </c>
      <c r="K7804" s="1" t="s">
        <v>4909</v>
      </c>
      <c r="L7804" s="3">
        <v>1</v>
      </c>
      <c r="M7804" s="4"/>
      <c r="O7804" s="4"/>
      <c r="P7804" s="4">
        <v>2520000</v>
      </c>
      <c r="Q7804" s="1" t="s">
        <v>3893</v>
      </c>
      <c r="R7804" s="5">
        <v>0.17</v>
      </c>
      <c r="S7804" s="5"/>
      <c r="T7804" s="4"/>
      <c r="U7804" s="18"/>
      <c r="V7804" s="4">
        <v>2520000</v>
      </c>
      <c r="W7804" s="4">
        <v>428400.00000000006</v>
      </c>
      <c r="X7804" s="4">
        <v>0</v>
      </c>
      <c r="Y7804" s="4">
        <v>428400.00000000006</v>
      </c>
      <c r="Z7804" s="4">
        <v>2091600</v>
      </c>
      <c r="AA7804" s="4" t="s">
        <v>31</v>
      </c>
      <c r="AB7804" s="4" t="s">
        <v>31</v>
      </c>
      <c r="AC7804" s="4">
        <v>648000</v>
      </c>
      <c r="AD7804" s="4">
        <v>648000</v>
      </c>
      <c r="AE7804" s="4"/>
    </row>
    <row r="7805" spans="1:31" ht="12.75" x14ac:dyDescent="0.25">
      <c r="A7805" s="22" t="str">
        <f>IF(nota[[#This Row],[FAKTUR]]="","",ROW())</f>
        <v/>
      </c>
      <c r="B7805" s="22">
        <f>IF(nota[[#This Row],[NAMA BARANG]]="","",IF(nota[[#This Row],[ID]]="",B7804,nota[[#This Row],[ID]]))</f>
        <v>7797</v>
      </c>
      <c r="C7805" s="22" t="str">
        <f>IF(nota[[#This Row],[ID]]="",C7804,nota[[#This Row],[SUPPLIER]])</f>
        <v>KENKO SINAR INDONESIA</v>
      </c>
      <c r="K7805" s="1" t="s">
        <v>5968</v>
      </c>
      <c r="L7805" s="3">
        <v>1</v>
      </c>
      <c r="M7805" s="4"/>
      <c r="O7805" s="4"/>
      <c r="P7805" s="4">
        <v>5220000</v>
      </c>
      <c r="Q7805" s="1" t="s">
        <v>3893</v>
      </c>
      <c r="R7805" s="5">
        <v>0.17</v>
      </c>
      <c r="S7805" s="5"/>
      <c r="T7805" s="4"/>
      <c r="U7805" s="18"/>
      <c r="V7805" s="4">
        <v>5220000</v>
      </c>
      <c r="W7805" s="4">
        <v>887400.00000000012</v>
      </c>
      <c r="X7805" s="4">
        <v>0</v>
      </c>
      <c r="Y7805" s="4">
        <v>887400.00000000012</v>
      </c>
      <c r="Z7805" s="4">
        <v>4332600</v>
      </c>
      <c r="AA7805" s="4">
        <v>4946184</v>
      </c>
      <c r="AB7805" s="4">
        <v>24149016</v>
      </c>
      <c r="AC7805" s="4">
        <v>648000</v>
      </c>
      <c r="AD7805" s="4">
        <v>648000</v>
      </c>
      <c r="AE7805" s="4"/>
    </row>
    <row r="7806" spans="1:31" ht="12.75" x14ac:dyDescent="0.25">
      <c r="A7806" s="22" t="str">
        <f>IF(nota[[#This Row],[FAKTUR]]="","",ROW())</f>
        <v/>
      </c>
      <c r="B7806" s="22" t="str">
        <f>IF(nota[[#This Row],[NAMA BARANG]]="","",IF(nota[[#This Row],[ID]]="",B7805,nota[[#This Row],[ID]]))</f>
        <v/>
      </c>
      <c r="C7806" s="22" t="str">
        <f>IF(nota[[#This Row],[ID]]="",C7805,nota[[#This Row],[SUPPLIER]])</f>
        <v>KENKO SINAR INDONESIA</v>
      </c>
      <c r="M7806" s="4"/>
      <c r="O7806" s="4"/>
      <c r="P7806" s="4"/>
      <c r="R7806" s="5"/>
      <c r="S7806" s="5"/>
      <c r="T7806" s="4"/>
      <c r="U7806" s="18"/>
      <c r="V7806" s="4" t="s">
        <v>31</v>
      </c>
      <c r="W7806" s="4" t="s">
        <v>31</v>
      </c>
      <c r="X7806" s="4" t="s">
        <v>31</v>
      </c>
      <c r="Y7806" s="4" t="s">
        <v>31</v>
      </c>
      <c r="Z7806" s="4" t="s">
        <v>31</v>
      </c>
      <c r="AA7806" s="4" t="s">
        <v>31</v>
      </c>
      <c r="AB7806" s="4" t="s">
        <v>31</v>
      </c>
      <c r="AC7806" s="4">
        <v>648000</v>
      </c>
      <c r="AD7806" s="4">
        <v>648000</v>
      </c>
      <c r="AE7806" s="4"/>
    </row>
    <row r="7807" spans="1:31" ht="12.75" x14ac:dyDescent="0.25">
      <c r="A7807" s="22">
        <f>IF(nota[[#This Row],[FAKTUR]]="","",ROW())</f>
        <v>7807</v>
      </c>
      <c r="B7807" s="22">
        <f>IF(nota[[#This Row],[NAMA BARANG]]="","",IF(nota[[#This Row],[ID]]="",B7806,nota[[#This Row],[ID]]))</f>
        <v>7807</v>
      </c>
      <c r="C7807" s="22" t="str">
        <f>IF(nota[[#This Row],[ID]]="",C7806,nota[[#This Row],[SUPPLIER]])</f>
        <v>KENKO SINAR INDONESIA</v>
      </c>
      <c r="E7807" s="1" t="s">
        <v>57</v>
      </c>
      <c r="F7807" s="1" t="s">
        <v>58</v>
      </c>
      <c r="G7807" s="1" t="s">
        <v>5969</v>
      </c>
      <c r="H7807" s="1" t="s">
        <v>5970</v>
      </c>
      <c r="I7807" s="2">
        <v>44891</v>
      </c>
      <c r="K7807" s="1" t="s">
        <v>5371</v>
      </c>
      <c r="M7807" s="4">
        <v>20</v>
      </c>
      <c r="N7807" s="1" t="s">
        <v>1081</v>
      </c>
      <c r="O7807" s="4">
        <v>32400</v>
      </c>
      <c r="P7807" s="4"/>
      <c r="Q7807" s="1" t="s">
        <v>4695</v>
      </c>
      <c r="R7807" s="5">
        <v>0.17</v>
      </c>
      <c r="S7807" s="5"/>
      <c r="T7807" s="4"/>
      <c r="U7807" s="18"/>
      <c r="V7807" s="4">
        <v>648000</v>
      </c>
      <c r="W7807" s="4">
        <v>110160.00000000001</v>
      </c>
      <c r="X7807" s="4">
        <v>0</v>
      </c>
      <c r="Y7807" s="4">
        <v>110160.00000000001</v>
      </c>
      <c r="Z7807" s="4">
        <v>537840</v>
      </c>
      <c r="AA7807" s="4" t="s">
        <v>31</v>
      </c>
      <c r="AB7807" s="4" t="s">
        <v>31</v>
      </c>
      <c r="AC7807" s="4">
        <v>648000</v>
      </c>
      <c r="AD7807" s="4">
        <v>648000</v>
      </c>
      <c r="AE7807" s="4"/>
    </row>
    <row r="7808" spans="1:31" ht="12.75" x14ac:dyDescent="0.25">
      <c r="A7808" s="22" t="str">
        <f>IF(nota[[#This Row],[FAKTUR]]="","",ROW())</f>
        <v/>
      </c>
      <c r="B7808" s="22">
        <f>IF(nota[[#This Row],[NAMA BARANG]]="","",IF(nota[[#This Row],[ID]]="",B7807,nota[[#This Row],[ID]]))</f>
        <v>7807</v>
      </c>
      <c r="C7808" s="22" t="str">
        <f>IF(nota[[#This Row],[ID]]="",C7807,nota[[#This Row],[SUPPLIER]])</f>
        <v>KENKO SINAR INDONESIA</v>
      </c>
      <c r="K7808" s="1" t="s">
        <v>5372</v>
      </c>
      <c r="M7808" s="4">
        <v>20</v>
      </c>
      <c r="N7808" s="1" t="s">
        <v>1081</v>
      </c>
      <c r="O7808" s="4">
        <v>32400</v>
      </c>
      <c r="P7808" s="4"/>
      <c r="Q7808" s="1" t="s">
        <v>4695</v>
      </c>
      <c r="R7808" s="5">
        <v>0.17</v>
      </c>
      <c r="S7808" s="5"/>
      <c r="T7808" s="4"/>
      <c r="U7808" s="18"/>
      <c r="V7808" s="4">
        <v>648000</v>
      </c>
      <c r="W7808" s="4">
        <v>110160.00000000001</v>
      </c>
      <c r="X7808" s="4">
        <v>0</v>
      </c>
      <c r="Y7808" s="4">
        <v>110160.00000000001</v>
      </c>
      <c r="Z7808" s="4">
        <v>537840</v>
      </c>
      <c r="AA7808" s="4" t="s">
        <v>31</v>
      </c>
      <c r="AB7808" s="4" t="s">
        <v>31</v>
      </c>
      <c r="AC7808" s="4">
        <v>1954800</v>
      </c>
      <c r="AD7808" s="4" t="s">
        <v>31</v>
      </c>
      <c r="AE7808" s="4"/>
    </row>
    <row r="7809" spans="1:31" ht="12.75" x14ac:dyDescent="0.25">
      <c r="A7809" s="22" t="str">
        <f>IF(nota[[#This Row],[FAKTUR]]="","",ROW())</f>
        <v/>
      </c>
      <c r="B7809" s="22">
        <f>IF(nota[[#This Row],[NAMA BARANG]]="","",IF(nota[[#This Row],[ID]]="",B7808,nota[[#This Row],[ID]]))</f>
        <v>7807</v>
      </c>
      <c r="C7809" s="22" t="str">
        <f>IF(nota[[#This Row],[ID]]="",C7808,nota[[#This Row],[SUPPLIER]])</f>
        <v>KENKO SINAR INDONESIA</v>
      </c>
      <c r="K7809" s="1" t="s">
        <v>5375</v>
      </c>
      <c r="M7809" s="4">
        <v>20</v>
      </c>
      <c r="N7809" s="1" t="s">
        <v>1081</v>
      </c>
      <c r="O7809" s="4">
        <v>32400</v>
      </c>
      <c r="P7809" s="4"/>
      <c r="Q7809" s="1" t="s">
        <v>4695</v>
      </c>
      <c r="R7809" s="5">
        <v>0.17</v>
      </c>
      <c r="S7809" s="5"/>
      <c r="T7809" s="4"/>
      <c r="U7809" s="18"/>
      <c r="V7809" s="4">
        <v>648000</v>
      </c>
      <c r="W7809" s="4">
        <v>110160.00000000001</v>
      </c>
      <c r="X7809" s="4">
        <v>0</v>
      </c>
      <c r="Y7809" s="4">
        <v>110160.00000000001</v>
      </c>
      <c r="Z7809" s="4">
        <v>537840</v>
      </c>
      <c r="AA7809" s="4" t="s">
        <v>31</v>
      </c>
      <c r="AB7809" s="4" t="s">
        <v>31</v>
      </c>
      <c r="AC7809" s="4">
        <v>3571200</v>
      </c>
      <c r="AD7809" s="4" t="s">
        <v>31</v>
      </c>
      <c r="AE7809" s="4"/>
    </row>
    <row r="7810" spans="1:31" ht="12.75" x14ac:dyDescent="0.25">
      <c r="A7810" s="22" t="str">
        <f>IF(nota[[#This Row],[FAKTUR]]="","",ROW())</f>
        <v/>
      </c>
      <c r="B7810" s="22">
        <f>IF(nota[[#This Row],[NAMA BARANG]]="","",IF(nota[[#This Row],[ID]]="",B7809,nota[[#This Row],[ID]]))</f>
        <v>7807</v>
      </c>
      <c r="C7810" s="22" t="str">
        <f>IF(nota[[#This Row],[ID]]="",C7809,nota[[#This Row],[SUPPLIER]])</f>
        <v>KENKO SINAR INDONESIA</v>
      </c>
      <c r="K7810" s="1" t="s">
        <v>5373</v>
      </c>
      <c r="M7810" s="4">
        <v>20</v>
      </c>
      <c r="N7810" s="1" t="s">
        <v>1081</v>
      </c>
      <c r="O7810" s="4">
        <v>32400</v>
      </c>
      <c r="P7810" s="4"/>
      <c r="Q7810" s="1" t="s">
        <v>4695</v>
      </c>
      <c r="R7810" s="5">
        <v>0.17</v>
      </c>
      <c r="S7810" s="5"/>
      <c r="T7810" s="4"/>
      <c r="U7810" s="18"/>
      <c r="V7810" s="4">
        <v>648000</v>
      </c>
      <c r="W7810" s="4">
        <v>110160.00000000001</v>
      </c>
      <c r="X7810" s="4">
        <v>0</v>
      </c>
      <c r="Y7810" s="4">
        <v>110160.00000000001</v>
      </c>
      <c r="Z7810" s="4">
        <v>537840</v>
      </c>
      <c r="AA7810" s="4" t="s">
        <v>31</v>
      </c>
      <c r="AB7810" s="4" t="s">
        <v>31</v>
      </c>
      <c r="AC7810" s="4">
        <v>1944000</v>
      </c>
      <c r="AD7810" s="4" t="s">
        <v>31</v>
      </c>
      <c r="AE7810" s="4"/>
    </row>
    <row r="7811" spans="1:31" ht="12.75" x14ac:dyDescent="0.25">
      <c r="A7811" s="22" t="str">
        <f>IF(nota[[#This Row],[FAKTUR]]="","",ROW())</f>
        <v/>
      </c>
      <c r="B7811" s="22">
        <f>IF(nota[[#This Row],[NAMA BARANG]]="","",IF(nota[[#This Row],[ID]]="",B7810,nota[[#This Row],[ID]]))</f>
        <v>7807</v>
      </c>
      <c r="C7811" s="22" t="str">
        <f>IF(nota[[#This Row],[ID]]="",C7810,nota[[#This Row],[SUPPLIER]])</f>
        <v>KENKO SINAR INDONESIA</v>
      </c>
      <c r="K7811" s="1" t="s">
        <v>85</v>
      </c>
      <c r="L7811" s="3">
        <v>6</v>
      </c>
      <c r="M7811" s="4"/>
      <c r="O7811" s="4"/>
      <c r="P7811" s="4">
        <v>1954800</v>
      </c>
      <c r="Q7811" s="1" t="s">
        <v>3833</v>
      </c>
      <c r="R7811" s="5">
        <v>0.17</v>
      </c>
      <c r="S7811" s="5"/>
      <c r="T7811" s="4"/>
      <c r="U7811" s="18"/>
      <c r="V7811" s="4">
        <v>11728800</v>
      </c>
      <c r="W7811" s="4">
        <v>1993896.0000000002</v>
      </c>
      <c r="X7811" s="4">
        <v>0</v>
      </c>
      <c r="Y7811" s="4">
        <v>1993896.0000000002</v>
      </c>
      <c r="Z7811" s="4">
        <v>9734904</v>
      </c>
      <c r="AA7811" s="4" t="s">
        <v>31</v>
      </c>
      <c r="AB7811" s="4" t="s">
        <v>31</v>
      </c>
      <c r="AC7811" s="4">
        <v>1632000</v>
      </c>
      <c r="AD7811" s="4" t="s">
        <v>31</v>
      </c>
      <c r="AE7811" s="4"/>
    </row>
    <row r="7812" spans="1:31" ht="12.75" x14ac:dyDescent="0.25">
      <c r="A7812" s="22" t="str">
        <f>IF(nota[[#This Row],[FAKTUR]]="","",ROW())</f>
        <v/>
      </c>
      <c r="B7812" s="22">
        <f>IF(nota[[#This Row],[NAMA BARANG]]="","",IF(nota[[#This Row],[ID]]="",B7811,nota[[#This Row],[ID]]))</f>
        <v>7807</v>
      </c>
      <c r="C7812" s="22" t="str">
        <f>IF(nota[[#This Row],[ID]]="",C7811,nota[[#This Row],[SUPPLIER]])</f>
        <v>KENKO SINAR INDONESIA</v>
      </c>
      <c r="K7812" s="1" t="s">
        <v>1454</v>
      </c>
      <c r="L7812" s="3">
        <v>2</v>
      </c>
      <c r="M7812" s="4"/>
      <c r="O7812" s="4"/>
      <c r="P7812" s="4">
        <v>3571200</v>
      </c>
      <c r="Q7812" s="1" t="s">
        <v>3833</v>
      </c>
      <c r="R7812" s="5">
        <v>0.17</v>
      </c>
      <c r="S7812" s="5"/>
      <c r="T7812" s="4"/>
      <c r="U7812" s="18"/>
      <c r="V7812" s="4">
        <v>7142400</v>
      </c>
      <c r="W7812" s="4">
        <v>1214208</v>
      </c>
      <c r="X7812" s="4">
        <v>0</v>
      </c>
      <c r="Y7812" s="4">
        <v>1214208</v>
      </c>
      <c r="Z7812" s="4">
        <v>5928192</v>
      </c>
      <c r="AA7812" s="4" t="s">
        <v>31</v>
      </c>
      <c r="AB7812" s="4" t="s">
        <v>31</v>
      </c>
      <c r="AC7812" s="4">
        <v>1710000</v>
      </c>
      <c r="AD7812" s="4" t="s">
        <v>31</v>
      </c>
      <c r="AE7812" s="4"/>
    </row>
    <row r="7813" spans="1:31" ht="12.75" x14ac:dyDescent="0.25">
      <c r="A7813" s="22" t="str">
        <f>IF(nota[[#This Row],[FAKTUR]]="","",ROW())</f>
        <v/>
      </c>
      <c r="B7813" s="22">
        <f>IF(nota[[#This Row],[NAMA BARANG]]="","",IF(nota[[#This Row],[ID]]="",B7812,nota[[#This Row],[ID]]))</f>
        <v>7807</v>
      </c>
      <c r="C7813" s="22" t="str">
        <f>IF(nota[[#This Row],[ID]]="",C7812,nota[[#This Row],[SUPPLIER]])</f>
        <v>KENKO SINAR INDONESIA</v>
      </c>
      <c r="H7813" s="1" t="s">
        <v>5971</v>
      </c>
      <c r="K7813" s="1" t="s">
        <v>3480</v>
      </c>
      <c r="L7813" s="3">
        <v>2</v>
      </c>
      <c r="M7813" s="4"/>
      <c r="O7813" s="4"/>
      <c r="P7813" s="4">
        <v>1944000</v>
      </c>
      <c r="Q7813" s="1" t="s">
        <v>3907</v>
      </c>
      <c r="R7813" s="5">
        <v>0.17</v>
      </c>
      <c r="S7813" s="5"/>
      <c r="T7813" s="4"/>
      <c r="U7813" s="18"/>
      <c r="V7813" s="4">
        <v>3888000</v>
      </c>
      <c r="W7813" s="4">
        <v>660960</v>
      </c>
      <c r="X7813" s="4">
        <v>0</v>
      </c>
      <c r="Y7813" s="4">
        <v>660960</v>
      </c>
      <c r="Z7813" s="4">
        <v>3227040</v>
      </c>
      <c r="AA7813" s="4" t="s">
        <v>31</v>
      </c>
      <c r="AB7813" s="4" t="s">
        <v>31</v>
      </c>
      <c r="AC7813" s="4">
        <v>1656000</v>
      </c>
      <c r="AD7813" s="4" t="s">
        <v>31</v>
      </c>
      <c r="AE7813" s="4"/>
    </row>
    <row r="7814" spans="1:31" ht="12.75" x14ac:dyDescent="0.25">
      <c r="A7814" s="22" t="str">
        <f>IF(nota[[#This Row],[FAKTUR]]="","",ROW())</f>
        <v/>
      </c>
      <c r="B7814" s="22">
        <f>IF(nota[[#This Row],[NAMA BARANG]]="","",IF(nota[[#This Row],[ID]]="",B7813,nota[[#This Row],[ID]]))</f>
        <v>7807</v>
      </c>
      <c r="C7814" s="22" t="str">
        <f>IF(nota[[#This Row],[ID]]="",C7813,nota[[#This Row],[SUPPLIER]])</f>
        <v>KENKO SINAR INDONESIA</v>
      </c>
      <c r="K7814" s="1" t="s">
        <v>3481</v>
      </c>
      <c r="L7814" s="3">
        <v>2</v>
      </c>
      <c r="M7814" s="4"/>
      <c r="O7814" s="4"/>
      <c r="P7814" s="4">
        <v>1632000</v>
      </c>
      <c r="Q7814" s="1" t="s">
        <v>3569</v>
      </c>
      <c r="R7814" s="5">
        <v>0.17</v>
      </c>
      <c r="S7814" s="5"/>
      <c r="T7814" s="4"/>
      <c r="U7814" s="18"/>
      <c r="V7814" s="4">
        <v>3264000</v>
      </c>
      <c r="W7814" s="4">
        <v>554880</v>
      </c>
      <c r="X7814" s="4">
        <v>0</v>
      </c>
      <c r="Y7814" s="4">
        <v>554880</v>
      </c>
      <c r="Z7814" s="4">
        <v>2709120</v>
      </c>
      <c r="AA7814" s="4" t="s">
        <v>31</v>
      </c>
      <c r="AB7814" s="4" t="s">
        <v>31</v>
      </c>
      <c r="AC7814" s="4">
        <v>1824000</v>
      </c>
      <c r="AD7814" s="4" t="s">
        <v>31</v>
      </c>
      <c r="AE7814" s="4"/>
    </row>
    <row r="7815" spans="1:31" ht="12.75" x14ac:dyDescent="0.25">
      <c r="A7815" s="22" t="str">
        <f>IF(nota[[#This Row],[FAKTUR]]="","",ROW())</f>
        <v/>
      </c>
      <c r="B7815" s="22">
        <f>IF(nota[[#This Row],[NAMA BARANG]]="","",IF(nota[[#This Row],[ID]]="",B7814,nota[[#This Row],[ID]]))</f>
        <v>7807</v>
      </c>
      <c r="C7815" s="22" t="str">
        <f>IF(nota[[#This Row],[ID]]="",C7814,nota[[#This Row],[SUPPLIER]])</f>
        <v>KENKO SINAR INDONESIA</v>
      </c>
      <c r="K7815" s="1" t="s">
        <v>2084</v>
      </c>
      <c r="L7815" s="3">
        <v>1</v>
      </c>
      <c r="M7815" s="4"/>
      <c r="O7815" s="4"/>
      <c r="P7815" s="4">
        <v>1710000</v>
      </c>
      <c r="Q7815" s="1" t="s">
        <v>3933</v>
      </c>
      <c r="R7815" s="5">
        <v>0.17</v>
      </c>
      <c r="S7815" s="5"/>
      <c r="T7815" s="4"/>
      <c r="U7815" s="18"/>
      <c r="V7815" s="4">
        <v>1710000</v>
      </c>
      <c r="W7815" s="4">
        <v>290700</v>
      </c>
      <c r="X7815" s="4">
        <v>0</v>
      </c>
      <c r="Y7815" s="4">
        <v>290700</v>
      </c>
      <c r="Z7815" s="4">
        <v>1419300</v>
      </c>
      <c r="AA7815" s="4" t="s">
        <v>31</v>
      </c>
      <c r="AB7815" s="4" t="s">
        <v>31</v>
      </c>
      <c r="AC7815" s="4" t="s">
        <v>31</v>
      </c>
      <c r="AD7815" s="4" t="s">
        <v>31</v>
      </c>
      <c r="AE7815" s="4"/>
    </row>
    <row r="7816" spans="1:31" ht="12.75" x14ac:dyDescent="0.25">
      <c r="A7816" s="22" t="str">
        <f>IF(nota[[#This Row],[FAKTUR]]="","",ROW())</f>
        <v/>
      </c>
      <c r="B7816" s="22">
        <f>IF(nota[[#This Row],[NAMA BARANG]]="","",IF(nota[[#This Row],[ID]]="",B7815,nota[[#This Row],[ID]]))</f>
        <v>7807</v>
      </c>
      <c r="C7816" s="22" t="str">
        <f>IF(nota[[#This Row],[ID]]="",C7815,nota[[#This Row],[SUPPLIER]])</f>
        <v>KENKO SINAR INDONESIA</v>
      </c>
      <c r="K7816" s="1" t="s">
        <v>2077</v>
      </c>
      <c r="L7816" s="3">
        <v>1</v>
      </c>
      <c r="M7816" s="4"/>
      <c r="O7816" s="4"/>
      <c r="P7816" s="4">
        <v>1656000</v>
      </c>
      <c r="Q7816" s="1" t="s">
        <v>3677</v>
      </c>
      <c r="R7816" s="5">
        <v>0.17</v>
      </c>
      <c r="S7816" s="5"/>
      <c r="T7816" s="4"/>
      <c r="U7816" s="18"/>
      <c r="V7816" s="4">
        <v>1656000</v>
      </c>
      <c r="W7816" s="4">
        <v>281520</v>
      </c>
      <c r="X7816" s="4">
        <v>0</v>
      </c>
      <c r="Y7816" s="4">
        <v>281520</v>
      </c>
      <c r="Z7816" s="4">
        <v>1374480</v>
      </c>
      <c r="AA7816" s="4" t="s">
        <v>31</v>
      </c>
      <c r="AB7816" s="4" t="s">
        <v>31</v>
      </c>
      <c r="AC7816" s="4">
        <v>1908000</v>
      </c>
      <c r="AD7816" s="4">
        <v>1908000</v>
      </c>
      <c r="AE7816" s="4"/>
    </row>
    <row r="7817" spans="1:31" ht="12.75" x14ac:dyDescent="0.25">
      <c r="A7817" s="22" t="str">
        <f>IF(nota[[#This Row],[FAKTUR]]="","",ROW())</f>
        <v/>
      </c>
      <c r="B7817" s="22">
        <f>IF(nota[[#This Row],[NAMA BARANG]]="","",IF(nota[[#This Row],[ID]]="",B7816,nota[[#This Row],[ID]]))</f>
        <v>7807</v>
      </c>
      <c r="C7817" s="22" t="str">
        <f>IF(nota[[#This Row],[ID]]="",C7816,nota[[#This Row],[SUPPLIER]])</f>
        <v>KENKO SINAR INDONESIA</v>
      </c>
      <c r="K7817" s="1" t="s">
        <v>2078</v>
      </c>
      <c r="L7817" s="3">
        <v>1</v>
      </c>
      <c r="M7817" s="4"/>
      <c r="O7817" s="4"/>
      <c r="P7817" s="4">
        <v>1824000</v>
      </c>
      <c r="Q7817" s="1" t="s">
        <v>3677</v>
      </c>
      <c r="R7817" s="5">
        <v>0.17</v>
      </c>
      <c r="S7817" s="5"/>
      <c r="T7817" s="4"/>
      <c r="U7817" s="18"/>
      <c r="V7817" s="4">
        <v>1824000</v>
      </c>
      <c r="W7817" s="4">
        <v>310080</v>
      </c>
      <c r="X7817" s="4">
        <v>0</v>
      </c>
      <c r="Y7817" s="4">
        <v>310080</v>
      </c>
      <c r="Z7817" s="4">
        <v>1513920</v>
      </c>
      <c r="AA7817" s="4">
        <v>5746884</v>
      </c>
      <c r="AB7817" s="4">
        <v>28058316</v>
      </c>
      <c r="AC7817" s="4">
        <v>1908000</v>
      </c>
      <c r="AD7817" s="4">
        <v>1908000</v>
      </c>
      <c r="AE7817" s="4"/>
    </row>
    <row r="7818" spans="1:31" ht="12.75" x14ac:dyDescent="0.25">
      <c r="A7818" s="22" t="str">
        <f>IF(nota[[#This Row],[FAKTUR]]="","",ROW())</f>
        <v/>
      </c>
      <c r="B7818" s="22" t="str">
        <f>IF(nota[[#This Row],[NAMA BARANG]]="","",IF(nota[[#This Row],[ID]]="",B7817,nota[[#This Row],[ID]]))</f>
        <v/>
      </c>
      <c r="C7818" s="22" t="str">
        <f>IF(nota[[#This Row],[ID]]="",C7817,nota[[#This Row],[SUPPLIER]])</f>
        <v>KENKO SINAR INDONESIA</v>
      </c>
      <c r="M7818" s="4"/>
      <c r="O7818" s="4"/>
      <c r="P7818" s="4"/>
      <c r="R7818" s="5"/>
      <c r="S7818" s="5"/>
      <c r="T7818" s="4"/>
      <c r="U7818" s="18"/>
      <c r="V7818" s="4" t="s">
        <v>31</v>
      </c>
      <c r="W7818" s="4" t="s">
        <v>31</v>
      </c>
      <c r="X7818" s="4" t="s">
        <v>31</v>
      </c>
      <c r="Y7818" s="4" t="s">
        <v>31</v>
      </c>
      <c r="Z7818" s="4" t="s">
        <v>31</v>
      </c>
      <c r="AA7818" s="4" t="s">
        <v>31</v>
      </c>
      <c r="AB7818" s="4" t="s">
        <v>31</v>
      </c>
      <c r="AC7818" s="4">
        <v>1944000</v>
      </c>
      <c r="AD7818" s="4">
        <v>5832000</v>
      </c>
      <c r="AE7818" s="4"/>
    </row>
    <row r="7819" spans="1:31" ht="12.75" x14ac:dyDescent="0.25">
      <c r="A7819" s="22">
        <f>IF(nota[[#This Row],[FAKTUR]]="","",ROW())</f>
        <v>7819</v>
      </c>
      <c r="B7819" s="22">
        <f>IF(nota[[#This Row],[NAMA BARANG]]="","",IF(nota[[#This Row],[ID]]="",B7818,nota[[#This Row],[ID]]))</f>
        <v>7819</v>
      </c>
      <c r="C7819" s="22" t="str">
        <f>IF(nota[[#This Row],[ID]]="",C7818,nota[[#This Row],[SUPPLIER]])</f>
        <v>DB STATIONERY</v>
      </c>
      <c r="E7819" s="1" t="s">
        <v>234</v>
      </c>
      <c r="F7819" s="1" t="s">
        <v>28</v>
      </c>
      <c r="G7819" s="1" t="s">
        <v>5972</v>
      </c>
      <c r="I7819" s="2">
        <v>44890</v>
      </c>
      <c r="K7819" s="1" t="s">
        <v>2957</v>
      </c>
      <c r="L7819" s="3">
        <v>1</v>
      </c>
      <c r="M7819" s="4">
        <v>144</v>
      </c>
      <c r="N7819" s="1" t="s">
        <v>192</v>
      </c>
      <c r="O7819" s="4">
        <v>13250</v>
      </c>
      <c r="P7819" s="4"/>
      <c r="Q7819" s="1" t="s">
        <v>3591</v>
      </c>
      <c r="R7819" s="5"/>
      <c r="S7819" s="5"/>
      <c r="T7819" s="4"/>
      <c r="U7819" s="18"/>
      <c r="V7819" s="4">
        <v>1908000</v>
      </c>
      <c r="W7819" s="4">
        <v>0</v>
      </c>
      <c r="X7819" s="4">
        <v>0</v>
      </c>
      <c r="Y7819" s="4">
        <v>0</v>
      </c>
      <c r="Z7819" s="4">
        <v>1908000</v>
      </c>
      <c r="AA7819" s="4" t="s">
        <v>31</v>
      </c>
      <c r="AB7819" s="4" t="s">
        <v>31</v>
      </c>
      <c r="AC7819" s="4">
        <v>2784000</v>
      </c>
      <c r="AD7819" s="4">
        <v>2784000</v>
      </c>
      <c r="AE7819" s="4"/>
    </row>
    <row r="7820" spans="1:31" ht="12.75" x14ac:dyDescent="0.25">
      <c r="A7820" s="22" t="str">
        <f>IF(nota[[#This Row],[FAKTUR]]="","",ROW())</f>
        <v/>
      </c>
      <c r="B7820" s="22">
        <f>IF(nota[[#This Row],[NAMA BARANG]]="","",IF(nota[[#This Row],[ID]]="",B7819,nota[[#This Row],[ID]]))</f>
        <v>7819</v>
      </c>
      <c r="C7820" s="22" t="str">
        <f>IF(nota[[#This Row],[ID]]="",C7819,nota[[#This Row],[SUPPLIER]])</f>
        <v>DB STATIONERY</v>
      </c>
      <c r="K7820" s="1" t="s">
        <v>2906</v>
      </c>
      <c r="L7820" s="3">
        <v>1</v>
      </c>
      <c r="M7820" s="4">
        <v>144</v>
      </c>
      <c r="N7820" s="1" t="s">
        <v>192</v>
      </c>
      <c r="O7820" s="4">
        <v>13250</v>
      </c>
      <c r="P7820" s="4"/>
      <c r="Q7820" s="1" t="s">
        <v>3591</v>
      </c>
      <c r="R7820" s="5"/>
      <c r="S7820" s="5"/>
      <c r="T7820" s="4"/>
      <c r="U7820" s="18"/>
      <c r="V7820" s="4">
        <v>1908000</v>
      </c>
      <c r="W7820" s="4">
        <v>0</v>
      </c>
      <c r="X7820" s="4">
        <v>0</v>
      </c>
      <c r="Y7820" s="4">
        <v>0</v>
      </c>
      <c r="Z7820" s="4">
        <v>1908000</v>
      </c>
      <c r="AA7820" s="4" t="s">
        <v>31</v>
      </c>
      <c r="AB7820" s="4" t="s">
        <v>31</v>
      </c>
      <c r="AC7820" s="4">
        <v>2232000</v>
      </c>
      <c r="AD7820" s="4">
        <v>2232000</v>
      </c>
      <c r="AE7820" s="4"/>
    </row>
    <row r="7821" spans="1:31" ht="12.75" x14ac:dyDescent="0.25">
      <c r="A7821" s="22" t="str">
        <f>IF(nota[[#This Row],[FAKTUR]]="","",ROW())</f>
        <v/>
      </c>
      <c r="B7821" s="22">
        <f>IF(nota[[#This Row],[NAMA BARANG]]="","",IF(nota[[#This Row],[ID]]="",B7820,nota[[#This Row],[ID]]))</f>
        <v>7819</v>
      </c>
      <c r="C7821" s="22" t="str">
        <f>IF(nota[[#This Row],[ID]]="",C7820,nota[[#This Row],[SUPPLIER]])</f>
        <v>DB STATIONERY</v>
      </c>
      <c r="K7821" s="1" t="s">
        <v>5973</v>
      </c>
      <c r="L7821" s="3">
        <v>3</v>
      </c>
      <c r="M7821" s="4">
        <v>432</v>
      </c>
      <c r="N7821" s="1" t="s">
        <v>192</v>
      </c>
      <c r="O7821" s="4">
        <v>13500</v>
      </c>
      <c r="P7821" s="4"/>
      <c r="Q7821" s="1" t="s">
        <v>3591</v>
      </c>
      <c r="R7821" s="5"/>
      <c r="S7821" s="5"/>
      <c r="T7821" s="4"/>
      <c r="U7821" s="18"/>
      <c r="V7821" s="4">
        <v>5832000</v>
      </c>
      <c r="W7821" s="4">
        <v>0</v>
      </c>
      <c r="X7821" s="4">
        <v>0</v>
      </c>
      <c r="Y7821" s="4">
        <v>0</v>
      </c>
      <c r="Z7821" s="4">
        <v>5832000</v>
      </c>
      <c r="AA7821" s="4" t="s">
        <v>31</v>
      </c>
      <c r="AB7821" s="4" t="s">
        <v>31</v>
      </c>
      <c r="AC7821" s="4" t="s">
        <v>31</v>
      </c>
      <c r="AD7821" s="4" t="s">
        <v>31</v>
      </c>
      <c r="AE7821" s="4"/>
    </row>
    <row r="7822" spans="1:31" ht="12.75" x14ac:dyDescent="0.25">
      <c r="A7822" s="22" t="str">
        <f>IF(nota[[#This Row],[FAKTUR]]="","",ROW())</f>
        <v/>
      </c>
      <c r="B7822" s="22">
        <f>IF(nota[[#This Row],[NAMA BARANG]]="","",IF(nota[[#This Row],[ID]]="",B7821,nota[[#This Row],[ID]]))</f>
        <v>7819</v>
      </c>
      <c r="C7822" s="22" t="str">
        <f>IF(nota[[#This Row],[ID]]="",C7821,nota[[#This Row],[SUPPLIER]])</f>
        <v>DB STATIONERY</v>
      </c>
      <c r="K7822" s="1" t="s">
        <v>5974</v>
      </c>
      <c r="L7822" s="3">
        <v>1</v>
      </c>
      <c r="M7822" s="4">
        <v>96</v>
      </c>
      <c r="N7822" s="1" t="s">
        <v>192</v>
      </c>
      <c r="O7822" s="4">
        <v>29000</v>
      </c>
      <c r="P7822" s="4"/>
      <c r="Q7822" s="1" t="s">
        <v>3596</v>
      </c>
      <c r="R7822" s="5"/>
      <c r="S7822" s="5"/>
      <c r="T7822" s="4"/>
      <c r="U7822" s="18"/>
      <c r="V7822" s="4">
        <v>2784000</v>
      </c>
      <c r="W7822" s="4">
        <v>0</v>
      </c>
      <c r="X7822" s="4">
        <v>0</v>
      </c>
      <c r="Y7822" s="4">
        <v>0</v>
      </c>
      <c r="Z7822" s="4">
        <v>2784000</v>
      </c>
      <c r="AA7822" s="4" t="s">
        <v>31</v>
      </c>
      <c r="AB7822" s="4" t="s">
        <v>31</v>
      </c>
      <c r="AC7822" s="4">
        <v>3024000</v>
      </c>
      <c r="AD7822" s="4">
        <v>21168000</v>
      </c>
      <c r="AE7822" s="4"/>
    </row>
    <row r="7823" spans="1:31" ht="12.75" x14ac:dyDescent="0.25">
      <c r="A7823" s="22" t="str">
        <f>IF(nota[[#This Row],[FAKTUR]]="","",ROW())</f>
        <v/>
      </c>
      <c r="B7823" s="22">
        <f>IF(nota[[#This Row],[NAMA BARANG]]="","",IF(nota[[#This Row],[ID]]="",B7822,nota[[#This Row],[ID]]))</f>
        <v>7819</v>
      </c>
      <c r="C7823" s="22" t="str">
        <f>IF(nota[[#This Row],[ID]]="",C7822,nota[[#This Row],[SUPPLIER]])</f>
        <v>DB STATIONERY</v>
      </c>
      <c r="K7823" s="1" t="s">
        <v>5975</v>
      </c>
      <c r="L7823" s="3">
        <v>1</v>
      </c>
      <c r="M7823" s="4">
        <v>144</v>
      </c>
      <c r="N7823" s="1" t="s">
        <v>192</v>
      </c>
      <c r="O7823" s="4">
        <v>15500</v>
      </c>
      <c r="P7823" s="4"/>
      <c r="Q7823" s="1" t="s">
        <v>3591</v>
      </c>
      <c r="R7823" s="5"/>
      <c r="S7823" s="5"/>
      <c r="T7823" s="4"/>
      <c r="U7823" s="18"/>
      <c r="V7823" s="4">
        <v>2232000</v>
      </c>
      <c r="W7823" s="4">
        <v>0</v>
      </c>
      <c r="X7823" s="4">
        <v>0</v>
      </c>
      <c r="Y7823" s="4">
        <v>0</v>
      </c>
      <c r="Z7823" s="4">
        <v>2232000</v>
      </c>
      <c r="AA7823" s="4">
        <v>0</v>
      </c>
      <c r="AB7823" s="4">
        <v>14664000</v>
      </c>
      <c r="AC7823" s="4">
        <v>3060000</v>
      </c>
      <c r="AD7823" s="4">
        <v>15300000</v>
      </c>
      <c r="AE7823" s="4"/>
    </row>
    <row r="7824" spans="1:31" ht="12.75" x14ac:dyDescent="0.25">
      <c r="A7824" s="22" t="str">
        <f>IF(nota[[#This Row],[FAKTUR]]="","",ROW())</f>
        <v/>
      </c>
      <c r="B7824" s="22" t="str">
        <f>IF(nota[[#This Row],[NAMA BARANG]]="","",IF(nota[[#This Row],[ID]]="",B7823,nota[[#This Row],[ID]]))</f>
        <v/>
      </c>
      <c r="C7824" s="22" t="str">
        <f>IF(nota[[#This Row],[ID]]="",C7823,nota[[#This Row],[SUPPLIER]])</f>
        <v>DB STATIONERY</v>
      </c>
      <c r="M7824" s="4"/>
      <c r="O7824" s="4"/>
      <c r="P7824" s="4"/>
      <c r="R7824" s="5"/>
      <c r="S7824" s="5"/>
      <c r="T7824" s="4"/>
      <c r="U7824" s="18"/>
      <c r="V7824" s="4" t="s">
        <v>31</v>
      </c>
      <c r="W7824" s="4" t="s">
        <v>31</v>
      </c>
      <c r="X7824" s="4" t="s">
        <v>31</v>
      </c>
      <c r="Y7824" s="4" t="s">
        <v>31</v>
      </c>
      <c r="Z7824" s="4" t="s">
        <v>31</v>
      </c>
      <c r="AA7824" s="4" t="s">
        <v>31</v>
      </c>
      <c r="AB7824" s="4" t="s">
        <v>31</v>
      </c>
      <c r="AC7824" s="4">
        <v>1500000</v>
      </c>
      <c r="AD7824" s="4">
        <v>4500000</v>
      </c>
      <c r="AE7824" s="4"/>
    </row>
    <row r="7825" spans="1:31" ht="12.75" x14ac:dyDescent="0.25">
      <c r="A7825" s="22">
        <f>IF(nota[[#This Row],[FAKTUR]]="","",ROW())</f>
        <v>7825</v>
      </c>
      <c r="B7825" s="22">
        <f>IF(nota[[#This Row],[NAMA BARANG]]="","",IF(nota[[#This Row],[ID]]="",B7824,nota[[#This Row],[ID]]))</f>
        <v>7825</v>
      </c>
      <c r="C7825" s="22" t="str">
        <f>IF(nota[[#This Row],[ID]]="",C7824,nota[[#This Row],[SUPPLIER]])</f>
        <v>DB STATIONERY</v>
      </c>
      <c r="E7825" s="1" t="s">
        <v>234</v>
      </c>
      <c r="F7825" s="1" t="s">
        <v>28</v>
      </c>
      <c r="G7825" s="1" t="s">
        <v>5976</v>
      </c>
      <c r="I7825" s="2">
        <v>44880</v>
      </c>
      <c r="K7825" s="1" t="s">
        <v>1309</v>
      </c>
      <c r="L7825" s="3">
        <v>7</v>
      </c>
      <c r="M7825" s="4">
        <v>672</v>
      </c>
      <c r="N7825" s="1" t="s">
        <v>192</v>
      </c>
      <c r="O7825" s="4">
        <v>31500</v>
      </c>
      <c r="P7825" s="4"/>
      <c r="Q7825" s="1" t="s">
        <v>3596</v>
      </c>
      <c r="R7825" s="5"/>
      <c r="S7825" s="5"/>
      <c r="T7825" s="4"/>
      <c r="U7825" s="18"/>
      <c r="V7825" s="4">
        <v>21168000</v>
      </c>
      <c r="W7825" s="4">
        <v>0</v>
      </c>
      <c r="X7825" s="4">
        <v>0</v>
      </c>
      <c r="Y7825" s="4">
        <v>0</v>
      </c>
      <c r="Z7825" s="4">
        <v>21168000</v>
      </c>
      <c r="AA7825" s="4" t="s">
        <v>31</v>
      </c>
      <c r="AB7825" s="4" t="s">
        <v>31</v>
      </c>
      <c r="AC7825" s="4">
        <v>4176000</v>
      </c>
      <c r="AD7825" s="4">
        <v>8352000</v>
      </c>
      <c r="AE7825" s="4"/>
    </row>
    <row r="7826" spans="1:31" ht="12.75" x14ac:dyDescent="0.25">
      <c r="A7826" s="22" t="str">
        <f>IF(nota[[#This Row],[FAKTUR]]="","",ROW())</f>
        <v/>
      </c>
      <c r="B7826" s="22">
        <f>IF(nota[[#This Row],[NAMA BARANG]]="","",IF(nota[[#This Row],[ID]]="",B7825,nota[[#This Row],[ID]]))</f>
        <v>7825</v>
      </c>
      <c r="C7826" s="22" t="str">
        <f>IF(nota[[#This Row],[ID]]="",C7825,nota[[#This Row],[SUPPLIER]])</f>
        <v>DB STATIONERY</v>
      </c>
      <c r="K7826" s="1" t="s">
        <v>2632</v>
      </c>
      <c r="L7826" s="3">
        <v>5</v>
      </c>
      <c r="M7826" s="4">
        <v>600</v>
      </c>
      <c r="N7826" s="1" t="s">
        <v>192</v>
      </c>
      <c r="O7826" s="4">
        <v>25500</v>
      </c>
      <c r="P7826" s="4"/>
      <c r="Q7826" s="1" t="s">
        <v>3600</v>
      </c>
      <c r="R7826" s="5"/>
      <c r="S7826" s="5"/>
      <c r="T7826" s="4"/>
      <c r="U7826" s="18"/>
      <c r="V7826" s="4">
        <v>15300000</v>
      </c>
      <c r="W7826" s="4">
        <v>0</v>
      </c>
      <c r="X7826" s="4">
        <v>0</v>
      </c>
      <c r="Y7826" s="4">
        <v>0</v>
      </c>
      <c r="Z7826" s="4">
        <v>15300000</v>
      </c>
      <c r="AA7826" s="4" t="s">
        <v>31</v>
      </c>
      <c r="AB7826" s="4" t="s">
        <v>31</v>
      </c>
      <c r="AC7826" s="4">
        <v>2952000</v>
      </c>
      <c r="AD7826" s="4">
        <v>5904000</v>
      </c>
      <c r="AE7826" s="4"/>
    </row>
    <row r="7827" spans="1:31" ht="12.75" x14ac:dyDescent="0.25">
      <c r="A7827" s="22" t="str">
        <f>IF(nota[[#This Row],[FAKTUR]]="","",ROW())</f>
        <v/>
      </c>
      <c r="B7827" s="22">
        <f>IF(nota[[#This Row],[NAMA BARANG]]="","",IF(nota[[#This Row],[ID]]="",B7826,nota[[#This Row],[ID]]))</f>
        <v>7825</v>
      </c>
      <c r="C7827" s="22" t="str">
        <f>IF(nota[[#This Row],[ID]]="",C7826,nota[[#This Row],[SUPPLIER]])</f>
        <v>DB STATIONERY</v>
      </c>
      <c r="K7827" s="1" t="s">
        <v>5009</v>
      </c>
      <c r="L7827" s="3">
        <v>3</v>
      </c>
      <c r="M7827" s="4">
        <v>360</v>
      </c>
      <c r="N7827" s="1" t="s">
        <v>192</v>
      </c>
      <c r="O7827" s="4">
        <v>12500</v>
      </c>
      <c r="P7827" s="4"/>
      <c r="Q7827" s="1" t="s">
        <v>3600</v>
      </c>
      <c r="R7827" s="5"/>
      <c r="S7827" s="5"/>
      <c r="T7827" s="4"/>
      <c r="U7827" s="18"/>
      <c r="V7827" s="4">
        <v>4500000</v>
      </c>
      <c r="W7827" s="4">
        <v>0</v>
      </c>
      <c r="X7827" s="4">
        <v>0</v>
      </c>
      <c r="Y7827" s="4">
        <v>0</v>
      </c>
      <c r="Z7827" s="4">
        <v>4500000</v>
      </c>
      <c r="AA7827" s="4" t="s">
        <v>31</v>
      </c>
      <c r="AB7827" s="4" t="s">
        <v>31</v>
      </c>
      <c r="AC7827" s="4">
        <v>3060000</v>
      </c>
      <c r="AD7827" s="4">
        <v>9180000</v>
      </c>
      <c r="AE7827" s="4"/>
    </row>
    <row r="7828" spans="1:31" ht="12.75" x14ac:dyDescent="0.25">
      <c r="A7828" s="22" t="str">
        <f>IF(nota[[#This Row],[FAKTUR]]="","",ROW())</f>
        <v/>
      </c>
      <c r="B7828" s="22">
        <f>IF(nota[[#This Row],[NAMA BARANG]]="","",IF(nota[[#This Row],[ID]]="",B7827,nota[[#This Row],[ID]]))</f>
        <v>7825</v>
      </c>
      <c r="C7828" s="22" t="str">
        <f>IF(nota[[#This Row],[ID]]="",C7827,nota[[#This Row],[SUPPLIER]])</f>
        <v>DB STATIONERY</v>
      </c>
      <c r="K7828" s="1" t="s">
        <v>5977</v>
      </c>
      <c r="L7828" s="3">
        <v>2</v>
      </c>
      <c r="M7828" s="4">
        <v>192</v>
      </c>
      <c r="N7828" s="1" t="s">
        <v>192</v>
      </c>
      <c r="O7828" s="4">
        <v>43500</v>
      </c>
      <c r="P7828" s="4"/>
      <c r="Q7828" s="1" t="s">
        <v>3596</v>
      </c>
      <c r="R7828" s="5"/>
      <c r="S7828" s="5"/>
      <c r="T7828" s="4"/>
      <c r="U7828" s="18"/>
      <c r="V7828" s="4">
        <v>8352000</v>
      </c>
      <c r="W7828" s="4">
        <v>0</v>
      </c>
      <c r="X7828" s="4">
        <v>0</v>
      </c>
      <c r="Y7828" s="4">
        <v>0</v>
      </c>
      <c r="Z7828" s="4">
        <v>8352000</v>
      </c>
      <c r="AA7828" s="4" t="s">
        <v>31</v>
      </c>
      <c r="AB7828" s="4" t="s">
        <v>31</v>
      </c>
      <c r="AC7828" s="4">
        <v>3456000</v>
      </c>
      <c r="AD7828" s="4">
        <v>6912000</v>
      </c>
      <c r="AE7828" s="4"/>
    </row>
    <row r="7829" spans="1:31" ht="12.75" x14ac:dyDescent="0.25">
      <c r="A7829" s="22" t="str">
        <f>IF(nota[[#This Row],[FAKTUR]]="","",ROW())</f>
        <v/>
      </c>
      <c r="B7829" s="22">
        <f>IF(nota[[#This Row],[NAMA BARANG]]="","",IF(nota[[#This Row],[ID]]="",B7828,nota[[#This Row],[ID]]))</f>
        <v>7825</v>
      </c>
      <c r="C7829" s="22" t="str">
        <f>IF(nota[[#This Row],[ID]]="",C7828,nota[[#This Row],[SUPPLIER]])</f>
        <v>DB STATIONERY</v>
      </c>
      <c r="K7829" s="1" t="s">
        <v>5978</v>
      </c>
      <c r="L7829" s="3">
        <v>2</v>
      </c>
      <c r="M7829" s="4">
        <v>144</v>
      </c>
      <c r="N7829" s="1" t="s">
        <v>192</v>
      </c>
      <c r="O7829" s="4">
        <v>41000</v>
      </c>
      <c r="P7829" s="4"/>
      <c r="Q7829" s="1" t="s">
        <v>5979</v>
      </c>
      <c r="R7829" s="5"/>
      <c r="S7829" s="5"/>
      <c r="T7829" s="4"/>
      <c r="U7829" s="18"/>
      <c r="V7829" s="4">
        <v>5904000</v>
      </c>
      <c r="W7829" s="4">
        <v>0</v>
      </c>
      <c r="X7829" s="4">
        <v>0</v>
      </c>
      <c r="Y7829" s="4">
        <v>0</v>
      </c>
      <c r="Z7829" s="4">
        <v>5904000</v>
      </c>
      <c r="AA7829" s="4" t="s">
        <v>31</v>
      </c>
      <c r="AB7829" s="4" t="s">
        <v>31</v>
      </c>
      <c r="AC7829" s="4">
        <v>3456000</v>
      </c>
      <c r="AD7829" s="4">
        <v>6912000</v>
      </c>
      <c r="AE7829" s="4"/>
    </row>
    <row r="7830" spans="1:31" ht="12.75" x14ac:dyDescent="0.25">
      <c r="A7830" s="22" t="str">
        <f>IF(nota[[#This Row],[FAKTUR]]="","",ROW())</f>
        <v/>
      </c>
      <c r="B7830" s="22">
        <f>IF(nota[[#This Row],[NAMA BARANG]]="","",IF(nota[[#This Row],[ID]]="",B7829,nota[[#This Row],[ID]]))</f>
        <v>7825</v>
      </c>
      <c r="C7830" s="22" t="str">
        <f>IF(nota[[#This Row],[ID]]="",C7829,nota[[#This Row],[SUPPLIER]])</f>
        <v>DB STATIONERY</v>
      </c>
      <c r="K7830" s="1" t="s">
        <v>2949</v>
      </c>
      <c r="L7830" s="3">
        <v>3</v>
      </c>
      <c r="M7830" s="4">
        <v>360</v>
      </c>
      <c r="N7830" s="1" t="s">
        <v>192</v>
      </c>
      <c r="O7830" s="4">
        <v>25500</v>
      </c>
      <c r="P7830" s="4"/>
      <c r="Q7830" s="1" t="s">
        <v>3600</v>
      </c>
      <c r="R7830" s="5"/>
      <c r="S7830" s="5"/>
      <c r="T7830" s="4"/>
      <c r="U7830" s="18"/>
      <c r="V7830" s="4">
        <v>9180000</v>
      </c>
      <c r="W7830" s="4">
        <v>0</v>
      </c>
      <c r="X7830" s="4">
        <v>0</v>
      </c>
      <c r="Y7830" s="4">
        <v>0</v>
      </c>
      <c r="Z7830" s="4">
        <v>9180000</v>
      </c>
      <c r="AA7830" s="4" t="s">
        <v>31</v>
      </c>
      <c r="AB7830" s="4" t="s">
        <v>31</v>
      </c>
      <c r="AC7830" s="4">
        <v>2784000</v>
      </c>
      <c r="AD7830" s="4">
        <v>2784000</v>
      </c>
      <c r="AE7830" s="4"/>
    </row>
    <row r="7831" spans="1:31" ht="12.75" x14ac:dyDescent="0.25">
      <c r="A7831" s="22" t="str">
        <f>IF(nota[[#This Row],[FAKTUR]]="","",ROW())</f>
        <v/>
      </c>
      <c r="B7831" s="22">
        <f>IF(nota[[#This Row],[NAMA BARANG]]="","",IF(nota[[#This Row],[ID]]="",B7830,nota[[#This Row],[ID]]))</f>
        <v>7825</v>
      </c>
      <c r="C7831" s="22" t="str">
        <f>IF(nota[[#This Row],[ID]]="",C7830,nota[[#This Row],[SUPPLIER]])</f>
        <v>DB STATIONERY</v>
      </c>
      <c r="K7831" s="1" t="s">
        <v>5003</v>
      </c>
      <c r="L7831" s="3">
        <v>2</v>
      </c>
      <c r="M7831" s="4">
        <v>288</v>
      </c>
      <c r="N7831" s="1" t="s">
        <v>192</v>
      </c>
      <c r="O7831" s="4">
        <v>24000</v>
      </c>
      <c r="P7831" s="4"/>
      <c r="Q7831" s="1" t="s">
        <v>3591</v>
      </c>
      <c r="R7831" s="5"/>
      <c r="S7831" s="5"/>
      <c r="T7831" s="4"/>
      <c r="U7831" s="18"/>
      <c r="V7831" s="4">
        <v>6912000</v>
      </c>
      <c r="W7831" s="4">
        <v>0</v>
      </c>
      <c r="X7831" s="4">
        <v>0</v>
      </c>
      <c r="Y7831" s="4">
        <v>0</v>
      </c>
      <c r="Z7831" s="4">
        <v>6912000</v>
      </c>
      <c r="AA7831" s="4" t="s">
        <v>31</v>
      </c>
      <c r="AB7831" s="4" t="s">
        <v>31</v>
      </c>
      <c r="AC7831" s="4">
        <v>2784000</v>
      </c>
      <c r="AD7831" s="4">
        <v>2784000</v>
      </c>
      <c r="AE7831" s="4"/>
    </row>
    <row r="7832" spans="1:31" ht="12.75" x14ac:dyDescent="0.25">
      <c r="A7832" s="22" t="str">
        <f>IF(nota[[#This Row],[FAKTUR]]="","",ROW())</f>
        <v/>
      </c>
      <c r="B7832" s="22">
        <f>IF(nota[[#This Row],[NAMA BARANG]]="","",IF(nota[[#This Row],[ID]]="",B7831,nota[[#This Row],[ID]]))</f>
        <v>7825</v>
      </c>
      <c r="C7832" s="22" t="str">
        <f>IF(nota[[#This Row],[ID]]="",C7831,nota[[#This Row],[SUPPLIER]])</f>
        <v>DB STATIONERY</v>
      </c>
      <c r="K7832" s="1" t="s">
        <v>3605</v>
      </c>
      <c r="L7832" s="3">
        <v>2</v>
      </c>
      <c r="M7832" s="4">
        <v>288</v>
      </c>
      <c r="N7832" s="1" t="s">
        <v>192</v>
      </c>
      <c r="O7832" s="4">
        <v>24000</v>
      </c>
      <c r="P7832" s="4"/>
      <c r="Q7832" s="1" t="s">
        <v>3591</v>
      </c>
      <c r="R7832" s="5"/>
      <c r="S7832" s="5"/>
      <c r="T7832" s="4"/>
      <c r="U7832" s="18"/>
      <c r="V7832" s="4">
        <v>6912000</v>
      </c>
      <c r="W7832" s="4">
        <v>0</v>
      </c>
      <c r="X7832" s="4">
        <v>0</v>
      </c>
      <c r="Y7832" s="4">
        <v>0</v>
      </c>
      <c r="Z7832" s="4">
        <v>6912000</v>
      </c>
      <c r="AA7832" s="4" t="s">
        <v>31</v>
      </c>
      <c r="AB7832" s="4" t="s">
        <v>31</v>
      </c>
      <c r="AC7832" s="4">
        <v>2784000</v>
      </c>
      <c r="AD7832" s="4">
        <v>2784000</v>
      </c>
      <c r="AE7832" s="4"/>
    </row>
    <row r="7833" spans="1:31" ht="12.75" x14ac:dyDescent="0.25">
      <c r="A7833" s="22" t="str">
        <f>IF(nota[[#This Row],[FAKTUR]]="","",ROW())</f>
        <v/>
      </c>
      <c r="B7833" s="22">
        <f>IF(nota[[#This Row],[NAMA BARANG]]="","",IF(nota[[#This Row],[ID]]="",B7832,nota[[#This Row],[ID]]))</f>
        <v>7825</v>
      </c>
      <c r="C7833" s="22" t="str">
        <f>IF(nota[[#This Row],[ID]]="",C7832,nota[[#This Row],[SUPPLIER]])</f>
        <v>DB STATIONERY</v>
      </c>
      <c r="K7833" s="1" t="s">
        <v>5980</v>
      </c>
      <c r="L7833" s="3">
        <v>1</v>
      </c>
      <c r="M7833" s="4">
        <v>96</v>
      </c>
      <c r="N7833" s="1" t="s">
        <v>192</v>
      </c>
      <c r="O7833" s="4">
        <v>29000</v>
      </c>
      <c r="P7833" s="4"/>
      <c r="Q7833" s="1" t="s">
        <v>3596</v>
      </c>
      <c r="R7833" s="5"/>
      <c r="S7833" s="5"/>
      <c r="T7833" s="4"/>
      <c r="U7833" s="18"/>
      <c r="V7833" s="4">
        <v>2784000</v>
      </c>
      <c r="W7833" s="4">
        <v>0</v>
      </c>
      <c r="X7833" s="4">
        <v>0</v>
      </c>
      <c r="Y7833" s="4">
        <v>0</v>
      </c>
      <c r="Z7833" s="4">
        <v>2784000</v>
      </c>
      <c r="AA7833" s="4" t="s">
        <v>31</v>
      </c>
      <c r="AB7833" s="4" t="s">
        <v>31</v>
      </c>
      <c r="AC7833" s="4">
        <v>1440000</v>
      </c>
      <c r="AD7833" s="4">
        <v>4320000</v>
      </c>
      <c r="AE7833" s="4"/>
    </row>
    <row r="7834" spans="1:31" ht="12.75" x14ac:dyDescent="0.25">
      <c r="A7834" s="22" t="str">
        <f>IF(nota[[#This Row],[FAKTUR]]="","",ROW())</f>
        <v/>
      </c>
      <c r="B7834" s="22">
        <f>IF(nota[[#This Row],[NAMA BARANG]]="","",IF(nota[[#This Row],[ID]]="",B7833,nota[[#This Row],[ID]]))</f>
        <v>7825</v>
      </c>
      <c r="C7834" s="22" t="str">
        <f>IF(nota[[#This Row],[ID]]="",C7833,nota[[#This Row],[SUPPLIER]])</f>
        <v>DB STATIONERY</v>
      </c>
      <c r="K7834" s="1" t="s">
        <v>1486</v>
      </c>
      <c r="L7834" s="3">
        <v>1</v>
      </c>
      <c r="M7834" s="4">
        <v>96</v>
      </c>
      <c r="N7834" s="1" t="s">
        <v>192</v>
      </c>
      <c r="O7834" s="4">
        <v>29000</v>
      </c>
      <c r="P7834" s="4"/>
      <c r="Q7834" s="1" t="s">
        <v>3596</v>
      </c>
      <c r="R7834" s="5"/>
      <c r="S7834" s="5"/>
      <c r="T7834" s="4"/>
      <c r="U7834" s="18"/>
      <c r="V7834" s="4">
        <v>2784000</v>
      </c>
      <c r="W7834" s="4">
        <v>0</v>
      </c>
      <c r="X7834" s="4">
        <v>0</v>
      </c>
      <c r="Y7834" s="4">
        <v>0</v>
      </c>
      <c r="Z7834" s="4">
        <v>2784000</v>
      </c>
      <c r="AA7834" s="4" t="s">
        <v>31</v>
      </c>
      <c r="AB7834" s="4" t="s">
        <v>31</v>
      </c>
      <c r="AC7834" s="4">
        <v>3600000</v>
      </c>
      <c r="AD7834" s="4">
        <v>7200000</v>
      </c>
      <c r="AE7834" s="4"/>
    </row>
    <row r="7835" spans="1:31" ht="12.75" x14ac:dyDescent="0.25">
      <c r="A7835" s="22" t="str">
        <f>IF(nota[[#This Row],[FAKTUR]]="","",ROW())</f>
        <v/>
      </c>
      <c r="B7835" s="22">
        <f>IF(nota[[#This Row],[NAMA BARANG]]="","",IF(nota[[#This Row],[ID]]="",B7834,nota[[#This Row],[ID]]))</f>
        <v>7825</v>
      </c>
      <c r="C7835" s="22" t="str">
        <f>IF(nota[[#This Row],[ID]]="",C7834,nota[[#This Row],[SUPPLIER]])</f>
        <v>DB STATIONERY</v>
      </c>
      <c r="K7835" s="1" t="s">
        <v>5981</v>
      </c>
      <c r="L7835" s="3">
        <v>1</v>
      </c>
      <c r="M7835" s="4">
        <v>96</v>
      </c>
      <c r="N7835" s="1" t="s">
        <v>192</v>
      </c>
      <c r="O7835" s="4">
        <v>29000</v>
      </c>
      <c r="P7835" s="4"/>
      <c r="Q7835" s="1" t="s">
        <v>3596</v>
      </c>
      <c r="R7835" s="5"/>
      <c r="S7835" s="5"/>
      <c r="T7835" s="4"/>
      <c r="U7835" s="18"/>
      <c r="V7835" s="4">
        <v>2784000</v>
      </c>
      <c r="W7835" s="4">
        <v>0</v>
      </c>
      <c r="X7835" s="4">
        <v>0</v>
      </c>
      <c r="Y7835" s="4">
        <v>0</v>
      </c>
      <c r="Z7835" s="4">
        <v>2784000</v>
      </c>
      <c r="AA7835" s="4" t="s">
        <v>31</v>
      </c>
      <c r="AB7835" s="4" t="s">
        <v>31</v>
      </c>
      <c r="AC7835" s="4">
        <v>1800000</v>
      </c>
      <c r="AD7835" s="4">
        <v>3600000</v>
      </c>
      <c r="AE7835" s="4"/>
    </row>
    <row r="7836" spans="1:31" ht="12.75" x14ac:dyDescent="0.25">
      <c r="A7836" s="22" t="str">
        <f>IF(nota[[#This Row],[FAKTUR]]="","",ROW())</f>
        <v/>
      </c>
      <c r="B7836" s="22">
        <f>IF(nota[[#This Row],[NAMA BARANG]]="","",IF(nota[[#This Row],[ID]]="",B7835,nota[[#This Row],[ID]]))</f>
        <v>7825</v>
      </c>
      <c r="C7836" s="22" t="str">
        <f>IF(nota[[#This Row],[ID]]="",C7835,nota[[#This Row],[SUPPLIER]])</f>
        <v>DB STATIONERY</v>
      </c>
      <c r="K7836" s="1" t="s">
        <v>4014</v>
      </c>
      <c r="L7836" s="3">
        <v>3</v>
      </c>
      <c r="M7836" s="4">
        <v>432</v>
      </c>
      <c r="N7836" s="1" t="s">
        <v>192</v>
      </c>
      <c r="O7836" s="4">
        <v>10000</v>
      </c>
      <c r="P7836" s="4"/>
      <c r="Q7836" s="1" t="s">
        <v>3591</v>
      </c>
      <c r="R7836" s="5"/>
      <c r="S7836" s="5"/>
      <c r="T7836" s="4"/>
      <c r="U7836" s="18"/>
      <c r="V7836" s="4">
        <v>4320000</v>
      </c>
      <c r="W7836" s="4">
        <v>0</v>
      </c>
      <c r="X7836" s="4">
        <v>0</v>
      </c>
      <c r="Y7836" s="4">
        <v>0</v>
      </c>
      <c r="Z7836" s="4">
        <v>4320000</v>
      </c>
      <c r="AA7836" s="4" t="s">
        <v>31</v>
      </c>
      <c r="AB7836" s="4" t="s">
        <v>31</v>
      </c>
      <c r="AC7836" s="4" t="s">
        <v>31</v>
      </c>
      <c r="AD7836" s="4" t="s">
        <v>31</v>
      </c>
      <c r="AE7836" s="4"/>
    </row>
    <row r="7837" spans="1:31" ht="12.75" x14ac:dyDescent="0.25">
      <c r="A7837" s="22" t="str">
        <f>IF(nota[[#This Row],[FAKTUR]]="","",ROW())</f>
        <v/>
      </c>
      <c r="B7837" s="22">
        <f>IF(nota[[#This Row],[NAMA BARANG]]="","",IF(nota[[#This Row],[ID]]="",B7836,nota[[#This Row],[ID]]))</f>
        <v>7825</v>
      </c>
      <c r="C7837" s="22" t="str">
        <f>IF(nota[[#This Row],[ID]]="",C7836,nota[[#This Row],[SUPPLIER]])</f>
        <v>DB STATIONERY</v>
      </c>
      <c r="K7837" s="1" t="s">
        <v>1356</v>
      </c>
      <c r="L7837" s="3">
        <v>2</v>
      </c>
      <c r="M7837" s="4">
        <v>192</v>
      </c>
      <c r="N7837" s="1" t="s">
        <v>192</v>
      </c>
      <c r="O7837" s="4">
        <v>37500</v>
      </c>
      <c r="P7837" s="4"/>
      <c r="Q7837" s="1" t="s">
        <v>3596</v>
      </c>
      <c r="R7837" s="5"/>
      <c r="S7837" s="5"/>
      <c r="T7837" s="4"/>
      <c r="U7837" s="18"/>
      <c r="V7837" s="4">
        <v>7200000</v>
      </c>
      <c r="W7837" s="4">
        <v>0</v>
      </c>
      <c r="X7837" s="4">
        <v>0</v>
      </c>
      <c r="Y7837" s="4">
        <v>0</v>
      </c>
      <c r="Z7837" s="4">
        <v>7200000</v>
      </c>
      <c r="AA7837" s="4" t="s">
        <v>31</v>
      </c>
      <c r="AB7837" s="4" t="s">
        <v>31</v>
      </c>
      <c r="AC7837" s="4">
        <v>6695000</v>
      </c>
      <c r="AD7837" s="4">
        <v>13390000</v>
      </c>
      <c r="AE7837" s="4"/>
    </row>
    <row r="7838" spans="1:31" ht="12.75" x14ac:dyDescent="0.25">
      <c r="A7838" s="22" t="str">
        <f>IF(nota[[#This Row],[FAKTUR]]="","",ROW())</f>
        <v/>
      </c>
      <c r="B7838" s="22">
        <f>IF(nota[[#This Row],[NAMA BARANG]]="","",IF(nota[[#This Row],[ID]]="",B7837,nota[[#This Row],[ID]]))</f>
        <v>7825</v>
      </c>
      <c r="C7838" s="22" t="str">
        <f>IF(nota[[#This Row],[ID]]="",C7837,nota[[#This Row],[SUPPLIER]])</f>
        <v>DB STATIONERY</v>
      </c>
      <c r="K7838" s="1" t="s">
        <v>1234</v>
      </c>
      <c r="L7838" s="3">
        <v>2</v>
      </c>
      <c r="M7838" s="4">
        <v>160</v>
      </c>
      <c r="N7838" s="1" t="s">
        <v>511</v>
      </c>
      <c r="O7838" s="4">
        <v>22500</v>
      </c>
      <c r="P7838" s="4"/>
      <c r="Q7838" s="1" t="s">
        <v>4192</v>
      </c>
      <c r="R7838" s="5"/>
      <c r="S7838" s="5"/>
      <c r="T7838" s="4"/>
      <c r="U7838" s="18"/>
      <c r="V7838" s="4">
        <v>3600000</v>
      </c>
      <c r="W7838" s="4">
        <v>0</v>
      </c>
      <c r="X7838" s="4">
        <v>0</v>
      </c>
      <c r="Y7838" s="4">
        <v>0</v>
      </c>
      <c r="Z7838" s="4">
        <v>3600000</v>
      </c>
      <c r="AA7838" s="4">
        <v>0</v>
      </c>
      <c r="AB7838" s="4">
        <v>101700000</v>
      </c>
      <c r="AC7838" s="4" t="s">
        <v>31</v>
      </c>
      <c r="AD7838" s="4" t="s">
        <v>31</v>
      </c>
      <c r="AE7838" s="4"/>
    </row>
    <row r="7839" spans="1:31" ht="12.75" x14ac:dyDescent="0.25">
      <c r="A7839" s="22" t="str">
        <f>IF(nota[[#This Row],[FAKTUR]]="","",ROW())</f>
        <v/>
      </c>
      <c r="B7839" s="22" t="str">
        <f>IF(nota[[#This Row],[NAMA BARANG]]="","",IF(nota[[#This Row],[ID]]="",B7838,nota[[#This Row],[ID]]))</f>
        <v/>
      </c>
      <c r="C7839" s="22" t="str">
        <f>IF(nota[[#This Row],[ID]]="",C7838,nota[[#This Row],[SUPPLIER]])</f>
        <v>DB STATIONERY</v>
      </c>
      <c r="M7839" s="4"/>
      <c r="O7839" s="4"/>
      <c r="P7839" s="4"/>
      <c r="R7839" s="5"/>
      <c r="S7839" s="5"/>
      <c r="T7839" s="4"/>
      <c r="U7839" s="18"/>
      <c r="V7839" s="4" t="s">
        <v>31</v>
      </c>
      <c r="W7839" s="4" t="s">
        <v>31</v>
      </c>
      <c r="X7839" s="4" t="s">
        <v>31</v>
      </c>
      <c r="Y7839" s="4" t="s">
        <v>31</v>
      </c>
      <c r="Z7839" s="4" t="s">
        <v>31</v>
      </c>
      <c r="AA7839" s="4" t="s">
        <v>31</v>
      </c>
      <c r="AB7839" s="4" t="s">
        <v>31</v>
      </c>
      <c r="AC7839" s="4">
        <v>912500</v>
      </c>
      <c r="AD7839" s="4">
        <v>1825000</v>
      </c>
      <c r="AE7839" s="4"/>
    </row>
    <row r="7840" spans="1:31" ht="12.75" x14ac:dyDescent="0.25">
      <c r="A7840" s="22">
        <f>IF(nota[[#This Row],[FAKTUR]]="","",ROW())</f>
        <v>7840</v>
      </c>
      <c r="B7840" s="22">
        <f>IF(nota[[#This Row],[NAMA BARANG]]="","",IF(nota[[#This Row],[ID]]="",B7839,nota[[#This Row],[ID]]))</f>
        <v>7840</v>
      </c>
      <c r="C7840" s="22" t="str">
        <f>IF(nota[[#This Row],[ID]]="",C7839,nota[[#This Row],[SUPPLIER]])</f>
        <v>PPW</v>
      </c>
      <c r="E7840" s="1" t="s">
        <v>377</v>
      </c>
      <c r="F7840" s="1" t="s">
        <v>28</v>
      </c>
      <c r="G7840" s="1" t="s">
        <v>5982</v>
      </c>
      <c r="I7840" s="2">
        <v>44890</v>
      </c>
      <c r="K7840" s="1" t="s">
        <v>379</v>
      </c>
      <c r="L7840" s="3">
        <v>2</v>
      </c>
      <c r="M7840" s="4">
        <v>500</v>
      </c>
      <c r="N7840" s="1" t="s">
        <v>1908</v>
      </c>
      <c r="O7840" s="4">
        <v>26780</v>
      </c>
      <c r="P7840" s="4"/>
      <c r="Q7840" s="1" t="s">
        <v>4183</v>
      </c>
      <c r="R7840" s="5">
        <v>0.2</v>
      </c>
      <c r="S7840" s="5">
        <v>0.04</v>
      </c>
      <c r="T7840" s="4"/>
      <c r="U7840" s="18"/>
      <c r="V7840" s="4">
        <v>13390000</v>
      </c>
      <c r="W7840" s="4">
        <v>2678000</v>
      </c>
      <c r="X7840" s="4">
        <v>428480</v>
      </c>
      <c r="Y7840" s="4">
        <v>3106480</v>
      </c>
      <c r="Z7840" s="4">
        <v>10283520</v>
      </c>
      <c r="AA7840" s="4">
        <v>3106480</v>
      </c>
      <c r="AB7840" s="4">
        <v>10283520</v>
      </c>
      <c r="AC7840" s="4" t="s">
        <v>31</v>
      </c>
      <c r="AD7840" s="4" t="s">
        <v>31</v>
      </c>
      <c r="AE7840" s="4"/>
    </row>
    <row r="7841" spans="1:31" ht="12.75" x14ac:dyDescent="0.25">
      <c r="A7841" s="22" t="str">
        <f>IF(nota[[#This Row],[FAKTUR]]="","",ROW())</f>
        <v/>
      </c>
      <c r="B7841" s="22" t="str">
        <f>IF(nota[[#This Row],[NAMA BARANG]]="","",IF(nota[[#This Row],[ID]]="",B7840,nota[[#This Row],[ID]]))</f>
        <v/>
      </c>
      <c r="C7841" s="22" t="str">
        <f>IF(nota[[#This Row],[ID]]="",C7840,nota[[#This Row],[SUPPLIER]])</f>
        <v>PPW</v>
      </c>
      <c r="M7841" s="4"/>
      <c r="O7841" s="4"/>
      <c r="P7841" s="4"/>
      <c r="R7841" s="5"/>
      <c r="S7841" s="5"/>
      <c r="T7841" s="4"/>
      <c r="U7841" s="18"/>
      <c r="V7841" s="4" t="s">
        <v>31</v>
      </c>
      <c r="W7841" s="4" t="s">
        <v>31</v>
      </c>
      <c r="X7841" s="4" t="s">
        <v>31</v>
      </c>
      <c r="Y7841" s="4" t="s">
        <v>31</v>
      </c>
      <c r="Z7841" s="4" t="s">
        <v>31</v>
      </c>
      <c r="AA7841" s="4" t="s">
        <v>31</v>
      </c>
      <c r="AB7841" s="4" t="s">
        <v>31</v>
      </c>
      <c r="AC7841" s="4">
        <v>1412500</v>
      </c>
      <c r="AD7841" s="4">
        <v>2825000</v>
      </c>
      <c r="AE7841" s="4"/>
    </row>
    <row r="7842" spans="1:31" ht="12.75" x14ac:dyDescent="0.25">
      <c r="A7842" s="22">
        <f>IF(nota[[#This Row],[FAKTUR]]="","",ROW())</f>
        <v>7842</v>
      </c>
      <c r="B7842" s="22">
        <f>IF(nota[[#This Row],[NAMA BARANG]]="","",IF(nota[[#This Row],[ID]]="",B7841,nota[[#This Row],[ID]]))</f>
        <v>7842</v>
      </c>
      <c r="C7842" s="22" t="str">
        <f>IF(nota[[#This Row],[ID]]="",C7841,nota[[#This Row],[SUPPLIER]])</f>
        <v>GRAFINDO</v>
      </c>
      <c r="E7842" s="1" t="s">
        <v>34</v>
      </c>
      <c r="F7842" s="1" t="s">
        <v>28</v>
      </c>
      <c r="G7842" s="1" t="s">
        <v>5983</v>
      </c>
      <c r="I7842" s="2">
        <v>44890</v>
      </c>
      <c r="K7842" s="1" t="s">
        <v>4354</v>
      </c>
      <c r="L7842" s="3">
        <v>2</v>
      </c>
      <c r="M7842" s="4">
        <v>100</v>
      </c>
      <c r="N7842" s="1" t="s">
        <v>192</v>
      </c>
      <c r="O7842" s="4">
        <v>18250</v>
      </c>
      <c r="P7842" s="4"/>
      <c r="Q7842" s="1" t="s">
        <v>4138</v>
      </c>
      <c r="R7842" s="5"/>
      <c r="S7842" s="5"/>
      <c r="T7842" s="4"/>
      <c r="U7842" s="18"/>
      <c r="V7842" s="4">
        <v>1825000</v>
      </c>
      <c r="W7842" s="4">
        <v>0</v>
      </c>
      <c r="X7842" s="4">
        <v>0</v>
      </c>
      <c r="Y7842" s="4">
        <v>0</v>
      </c>
      <c r="Z7842" s="4">
        <v>1825000</v>
      </c>
      <c r="AA7842" s="4">
        <v>0</v>
      </c>
      <c r="AB7842" s="4">
        <v>1825000</v>
      </c>
      <c r="AC7842" s="4" t="s">
        <v>31</v>
      </c>
      <c r="AD7842" s="4" t="s">
        <v>31</v>
      </c>
      <c r="AE7842" s="4"/>
    </row>
    <row r="7843" spans="1:31" ht="12.75" x14ac:dyDescent="0.25">
      <c r="A7843" s="22" t="str">
        <f>IF(nota[[#This Row],[FAKTUR]]="","",ROW())</f>
        <v/>
      </c>
      <c r="B7843" s="22" t="str">
        <f>IF(nota[[#This Row],[NAMA BARANG]]="","",IF(nota[[#This Row],[ID]]="",B7842,nota[[#This Row],[ID]]))</f>
        <v/>
      </c>
      <c r="C7843" s="22" t="str">
        <f>IF(nota[[#This Row],[ID]]="",C7842,nota[[#This Row],[SUPPLIER]])</f>
        <v>GRAFINDO</v>
      </c>
      <c r="M7843" s="4"/>
      <c r="O7843" s="4"/>
      <c r="P7843" s="4"/>
      <c r="R7843" s="5"/>
      <c r="S7843" s="5"/>
      <c r="T7843" s="4"/>
      <c r="U7843" s="18"/>
      <c r="V7843" s="4" t="s">
        <v>31</v>
      </c>
      <c r="W7843" s="4" t="s">
        <v>31</v>
      </c>
      <c r="X7843" s="4" t="s">
        <v>31</v>
      </c>
      <c r="Y7843" s="4" t="s">
        <v>31</v>
      </c>
      <c r="Z7843" s="4" t="s">
        <v>31</v>
      </c>
      <c r="AA7843" s="4" t="s">
        <v>31</v>
      </c>
      <c r="AB7843" s="4" t="s">
        <v>31</v>
      </c>
      <c r="AC7843" s="4">
        <v>750000</v>
      </c>
      <c r="AD7843" s="4">
        <v>36000000</v>
      </c>
      <c r="AE7843" s="4"/>
    </row>
    <row r="7844" spans="1:31" ht="12.75" x14ac:dyDescent="0.25">
      <c r="A7844" s="22">
        <f>IF(nota[[#This Row],[FAKTUR]]="","",ROW())</f>
        <v>7844</v>
      </c>
      <c r="B7844" s="22">
        <f>IF(nota[[#This Row],[NAMA BARANG]]="","",IF(nota[[#This Row],[ID]]="",B7843,nota[[#This Row],[ID]]))</f>
        <v>7844</v>
      </c>
      <c r="C7844" s="22" t="str">
        <f>IF(nota[[#This Row],[ID]]="",C7843,nota[[#This Row],[SUPPLIER]])</f>
        <v>GRAFINDO</v>
      </c>
      <c r="E7844" s="1" t="s">
        <v>34</v>
      </c>
      <c r="F7844" s="1" t="s">
        <v>28</v>
      </c>
      <c r="G7844" s="1" t="s">
        <v>5984</v>
      </c>
      <c r="I7844" s="2">
        <v>44891</v>
      </c>
      <c r="K7844" s="1" t="s">
        <v>5985</v>
      </c>
      <c r="L7844" s="3">
        <v>2</v>
      </c>
      <c r="M7844" s="4">
        <v>100</v>
      </c>
      <c r="N7844" s="1" t="s">
        <v>192</v>
      </c>
      <c r="O7844" s="4">
        <v>28250</v>
      </c>
      <c r="P7844" s="4"/>
      <c r="Q7844" s="1" t="s">
        <v>4138</v>
      </c>
      <c r="R7844" s="5"/>
      <c r="S7844" s="5"/>
      <c r="T7844" s="4"/>
      <c r="U7844" s="18"/>
      <c r="V7844" s="4">
        <v>2825000</v>
      </c>
      <c r="W7844" s="4">
        <v>0</v>
      </c>
      <c r="X7844" s="4">
        <v>0</v>
      </c>
      <c r="Y7844" s="4">
        <v>0</v>
      </c>
      <c r="Z7844" s="4">
        <v>2825000</v>
      </c>
      <c r="AA7844" s="4">
        <v>0</v>
      </c>
      <c r="AB7844" s="4">
        <v>2825000</v>
      </c>
      <c r="AC7844" s="4" t="s">
        <v>31</v>
      </c>
      <c r="AD7844" s="4" t="s">
        <v>31</v>
      </c>
      <c r="AE7844" s="4"/>
    </row>
    <row r="7845" spans="1:31" ht="12.75" x14ac:dyDescent="0.25">
      <c r="A7845" s="22" t="str">
        <f>IF(nota[[#This Row],[FAKTUR]]="","",ROW())</f>
        <v/>
      </c>
      <c r="B7845" s="22" t="str">
        <f>IF(nota[[#This Row],[NAMA BARANG]]="","",IF(nota[[#This Row],[ID]]="",B7844,nota[[#This Row],[ID]]))</f>
        <v/>
      </c>
      <c r="C7845" s="22" t="str">
        <f>IF(nota[[#This Row],[ID]]="",C7844,nota[[#This Row],[SUPPLIER]])</f>
        <v>GRAFINDO</v>
      </c>
      <c r="M7845" s="4"/>
      <c r="O7845" s="4"/>
      <c r="P7845" s="4"/>
      <c r="R7845" s="5"/>
      <c r="S7845" s="5"/>
      <c r="T7845" s="4"/>
      <c r="U7845" s="18"/>
      <c r="V7845" s="4" t="s">
        <v>31</v>
      </c>
      <c r="W7845" s="4" t="s">
        <v>31</v>
      </c>
      <c r="X7845" s="4" t="s">
        <v>31</v>
      </c>
      <c r="Y7845" s="4" t="s">
        <v>31</v>
      </c>
      <c r="Z7845" s="4" t="s">
        <v>31</v>
      </c>
      <c r="AA7845" s="4" t="s">
        <v>31</v>
      </c>
      <c r="AB7845" s="4" t="s">
        <v>31</v>
      </c>
      <c r="AC7845" s="4">
        <v>2420000</v>
      </c>
      <c r="AD7845" s="4">
        <v>2420000</v>
      </c>
      <c r="AE7845" s="4"/>
    </row>
    <row r="7846" spans="1:31" ht="12.75" x14ac:dyDescent="0.25">
      <c r="A7846" s="22">
        <f>IF(nota[[#This Row],[FAKTUR]]="","",ROW())</f>
        <v>7846</v>
      </c>
      <c r="B7846" s="22">
        <f>IF(nota[[#This Row],[NAMA BARANG]]="","",IF(nota[[#This Row],[ID]]="",B7845,nota[[#This Row],[ID]]))</f>
        <v>7846</v>
      </c>
      <c r="C7846" s="22" t="str">
        <f>IF(nota[[#This Row],[ID]]="",C7845,nota[[#This Row],[SUPPLIER]])</f>
        <v>LESTARI TOYS</v>
      </c>
      <c r="E7846" s="1" t="s">
        <v>5986</v>
      </c>
      <c r="F7846" s="1" t="s">
        <v>28</v>
      </c>
      <c r="G7846" s="1" t="s">
        <v>5987</v>
      </c>
      <c r="I7846" s="2">
        <v>44889</v>
      </c>
      <c r="K7846" s="1" t="s">
        <v>5988</v>
      </c>
      <c r="L7846" s="3">
        <v>48</v>
      </c>
      <c r="M7846" s="4">
        <v>480</v>
      </c>
      <c r="N7846" s="1" t="s">
        <v>2004</v>
      </c>
      <c r="O7846" s="4">
        <v>75000</v>
      </c>
      <c r="P7846" s="4"/>
      <c r="Q7846" s="1" t="s">
        <v>3627</v>
      </c>
      <c r="R7846" s="5"/>
      <c r="S7846" s="5"/>
      <c r="T7846" s="4"/>
      <c r="U7846" s="18"/>
      <c r="V7846" s="4">
        <v>36000000</v>
      </c>
      <c r="W7846" s="4">
        <v>0</v>
      </c>
      <c r="X7846" s="4">
        <v>0</v>
      </c>
      <c r="Y7846" s="4">
        <v>0</v>
      </c>
      <c r="Z7846" s="4">
        <v>36000000</v>
      </c>
      <c r="AA7846" s="4">
        <v>0</v>
      </c>
      <c r="AB7846" s="4">
        <v>36000000</v>
      </c>
      <c r="AC7846" s="4">
        <v>2610000</v>
      </c>
      <c r="AD7846" s="4">
        <v>2610000</v>
      </c>
      <c r="AE7846" s="4"/>
    </row>
    <row r="7847" spans="1:31" ht="12.75" x14ac:dyDescent="0.25">
      <c r="A7847" s="22" t="str">
        <f>IF(nota[[#This Row],[FAKTUR]]="","",ROW())</f>
        <v/>
      </c>
      <c r="B7847" s="22" t="str">
        <f>IF(nota[[#This Row],[NAMA BARANG]]="","",IF(nota[[#This Row],[ID]]="",B7846,nota[[#This Row],[ID]]))</f>
        <v/>
      </c>
      <c r="C7847" s="22" t="str">
        <f>IF(nota[[#This Row],[ID]]="",C7846,nota[[#This Row],[SUPPLIER]])</f>
        <v>LESTARI TOYS</v>
      </c>
      <c r="M7847" s="4"/>
      <c r="O7847" s="4"/>
      <c r="P7847" s="4"/>
      <c r="R7847" s="5"/>
      <c r="S7847" s="5"/>
      <c r="T7847" s="4"/>
      <c r="U7847" s="18"/>
      <c r="V7847" s="4" t="s">
        <v>31</v>
      </c>
      <c r="W7847" s="4" t="s">
        <v>31</v>
      </c>
      <c r="X7847" s="4" t="s">
        <v>31</v>
      </c>
      <c r="Y7847" s="4" t="s">
        <v>31</v>
      </c>
      <c r="Z7847" s="4" t="s">
        <v>31</v>
      </c>
      <c r="AA7847" s="4" t="s">
        <v>31</v>
      </c>
      <c r="AB7847" s="4" t="s">
        <v>31</v>
      </c>
      <c r="AC7847" s="4" t="s">
        <v>31</v>
      </c>
      <c r="AD7847" s="4" t="s">
        <v>31</v>
      </c>
      <c r="AE7847" s="4"/>
    </row>
    <row r="7848" spans="1:31" ht="12.75" x14ac:dyDescent="0.25">
      <c r="A7848" s="22">
        <f>IF(nota[[#This Row],[FAKTUR]]="","",ROW())</f>
        <v>7848</v>
      </c>
      <c r="B7848" s="22">
        <f>IF(nota[[#This Row],[NAMA BARANG]]="","",IF(nota[[#This Row],[ID]]="",B7847,nota[[#This Row],[ID]]))</f>
        <v>7848</v>
      </c>
      <c r="C7848" s="22" t="str">
        <f>IF(nota[[#This Row],[ID]]="",C7847,nota[[#This Row],[SUPPLIER]])</f>
        <v>LESTARI STATIONERY</v>
      </c>
      <c r="E7848" s="1" t="s">
        <v>38</v>
      </c>
      <c r="F7848" s="1" t="s">
        <v>28</v>
      </c>
      <c r="G7848" s="1" t="s">
        <v>5989</v>
      </c>
      <c r="I7848" s="2">
        <v>44890</v>
      </c>
      <c r="K7848" s="1" t="s">
        <v>292</v>
      </c>
      <c r="L7848" s="3">
        <v>1</v>
      </c>
      <c r="M7848" s="4">
        <v>10</v>
      </c>
      <c r="N7848" s="1" t="s">
        <v>1908</v>
      </c>
      <c r="O7848" s="4">
        <v>242000</v>
      </c>
      <c r="P7848" s="4"/>
      <c r="Q7848" s="1" t="s">
        <v>3624</v>
      </c>
      <c r="R7848" s="5"/>
      <c r="S7848" s="5"/>
      <c r="T7848" s="4"/>
      <c r="U7848" s="18"/>
      <c r="V7848" s="4">
        <v>2420000</v>
      </c>
      <c r="W7848" s="4">
        <v>0</v>
      </c>
      <c r="X7848" s="4">
        <v>0</v>
      </c>
      <c r="Y7848" s="4">
        <v>0</v>
      </c>
      <c r="Z7848" s="4">
        <v>2420000</v>
      </c>
      <c r="AA7848" s="4" t="s">
        <v>31</v>
      </c>
      <c r="AB7848" s="4" t="s">
        <v>31</v>
      </c>
      <c r="AC7848" s="4">
        <v>984000</v>
      </c>
      <c r="AD7848" s="4">
        <v>9840000</v>
      </c>
      <c r="AE7848" s="4"/>
    </row>
    <row r="7849" spans="1:31" ht="12.75" x14ac:dyDescent="0.25">
      <c r="A7849" s="22" t="str">
        <f>IF(nota[[#This Row],[FAKTUR]]="","",ROW())</f>
        <v/>
      </c>
      <c r="B7849" s="22">
        <f>IF(nota[[#This Row],[NAMA BARANG]]="","",IF(nota[[#This Row],[ID]]="",B7848,nota[[#This Row],[ID]]))</f>
        <v>7848</v>
      </c>
      <c r="C7849" s="22" t="str">
        <f>IF(nota[[#This Row],[ID]]="",C7848,nota[[#This Row],[SUPPLIER]])</f>
        <v>LESTARI STATIONERY</v>
      </c>
      <c r="K7849" s="1" t="s">
        <v>294</v>
      </c>
      <c r="L7849" s="3">
        <v>1</v>
      </c>
      <c r="M7849" s="4">
        <v>10</v>
      </c>
      <c r="N7849" s="1" t="s">
        <v>1908</v>
      </c>
      <c r="O7849" s="4">
        <v>261000</v>
      </c>
      <c r="P7849" s="4"/>
      <c r="Q7849" s="1" t="s">
        <v>3624</v>
      </c>
      <c r="R7849" s="5"/>
      <c r="S7849" s="5"/>
      <c r="T7849" s="4"/>
      <c r="U7849" s="18"/>
      <c r="V7849" s="4">
        <v>2610000</v>
      </c>
      <c r="W7849" s="4">
        <v>0</v>
      </c>
      <c r="X7849" s="4">
        <v>0</v>
      </c>
      <c r="Y7849" s="4">
        <v>0</v>
      </c>
      <c r="Z7849" s="4">
        <v>2610000</v>
      </c>
      <c r="AA7849" s="4">
        <v>0</v>
      </c>
      <c r="AB7849" s="4">
        <v>5030000</v>
      </c>
      <c r="AC7849" s="4" t="s">
        <v>31</v>
      </c>
      <c r="AD7849" s="4" t="s">
        <v>31</v>
      </c>
      <c r="AE7849" s="4"/>
    </row>
    <row r="7850" spans="1:31" ht="12.75" x14ac:dyDescent="0.25">
      <c r="A7850" s="22" t="str">
        <f>IF(nota[[#This Row],[FAKTUR]]="","",ROW())</f>
        <v/>
      </c>
      <c r="B7850" s="22" t="str">
        <f>IF(nota[[#This Row],[NAMA BARANG]]="","",IF(nota[[#This Row],[ID]]="",B7849,nota[[#This Row],[ID]]))</f>
        <v/>
      </c>
      <c r="C7850" s="22" t="str">
        <f>IF(nota[[#This Row],[ID]]="",C7849,nota[[#This Row],[SUPPLIER]])</f>
        <v>LESTARI STATIONERY</v>
      </c>
      <c r="M7850" s="4"/>
      <c r="O7850" s="4"/>
      <c r="P7850" s="4"/>
      <c r="R7850" s="5"/>
      <c r="S7850" s="5"/>
      <c r="T7850" s="4"/>
      <c r="U7850" s="18"/>
      <c r="V7850" s="4" t="s">
        <v>31</v>
      </c>
      <c r="W7850" s="4" t="s">
        <v>31</v>
      </c>
      <c r="X7850" s="4" t="s">
        <v>31</v>
      </c>
      <c r="Y7850" s="4" t="s">
        <v>31</v>
      </c>
      <c r="Z7850" s="4" t="s">
        <v>31</v>
      </c>
      <c r="AA7850" s="4" t="s">
        <v>31</v>
      </c>
      <c r="AB7850" s="4" t="s">
        <v>31</v>
      </c>
      <c r="AC7850" s="4">
        <v>345000</v>
      </c>
      <c r="AD7850" s="4">
        <v>690000</v>
      </c>
      <c r="AE7850" s="4"/>
    </row>
    <row r="7851" spans="1:31" ht="12.75" x14ac:dyDescent="0.25">
      <c r="A7851" s="22">
        <f>IF(nota[[#This Row],[FAKTUR]]="","",ROW())</f>
        <v>7851</v>
      </c>
      <c r="B7851" s="22">
        <f>IF(nota[[#This Row],[NAMA BARANG]]="","",IF(nota[[#This Row],[ID]]="",B7850,nota[[#This Row],[ID]]))</f>
        <v>7851</v>
      </c>
      <c r="C7851" s="22" t="str">
        <f>IF(nota[[#This Row],[ID]]="",C7850,nota[[#This Row],[SUPPLIER]])</f>
        <v>BINTANG SAUDARA</v>
      </c>
      <c r="E7851" s="1" t="s">
        <v>196</v>
      </c>
      <c r="F7851" s="1" t="s">
        <v>28</v>
      </c>
      <c r="G7851" s="1" t="s">
        <v>5990</v>
      </c>
      <c r="I7851" s="2">
        <v>44890</v>
      </c>
      <c r="K7851" s="1" t="s">
        <v>3689</v>
      </c>
      <c r="L7851" s="3">
        <v>10</v>
      </c>
      <c r="M7851" s="4">
        <v>120</v>
      </c>
      <c r="N7851" s="1" t="s">
        <v>192</v>
      </c>
      <c r="O7851" s="4">
        <v>82000</v>
      </c>
      <c r="P7851" s="4"/>
      <c r="Q7851" s="1" t="s">
        <v>3723</v>
      </c>
      <c r="R7851" s="5"/>
      <c r="S7851" s="5"/>
      <c r="T7851" s="4"/>
      <c r="U7851" s="18"/>
      <c r="V7851" s="4">
        <v>9840000</v>
      </c>
      <c r="W7851" s="4">
        <v>0</v>
      </c>
      <c r="X7851" s="4">
        <v>0</v>
      </c>
      <c r="Y7851" s="4">
        <v>0</v>
      </c>
      <c r="Z7851" s="4">
        <v>9840000</v>
      </c>
      <c r="AA7851" s="4">
        <v>0</v>
      </c>
      <c r="AB7851" s="4">
        <v>9840000</v>
      </c>
      <c r="AC7851" s="4">
        <v>345000</v>
      </c>
      <c r="AD7851" s="4">
        <v>690000</v>
      </c>
      <c r="AE7851" s="4"/>
    </row>
    <row r="7852" spans="1:31" ht="12.75" x14ac:dyDescent="0.25">
      <c r="A7852" s="22" t="str">
        <f>IF(nota[[#This Row],[FAKTUR]]="","",ROW())</f>
        <v/>
      </c>
      <c r="B7852" s="22" t="str">
        <f>IF(nota[[#This Row],[NAMA BARANG]]="","",IF(nota[[#This Row],[ID]]="",B7851,nota[[#This Row],[ID]]))</f>
        <v/>
      </c>
      <c r="C7852" s="22" t="str">
        <f>IF(nota[[#This Row],[ID]]="",C7851,nota[[#This Row],[SUPPLIER]])</f>
        <v>BINTANG SAUDARA</v>
      </c>
      <c r="M7852" s="4"/>
      <c r="O7852" s="4"/>
      <c r="P7852" s="4"/>
      <c r="R7852" s="5"/>
      <c r="S7852" s="5"/>
      <c r="T7852" s="4"/>
      <c r="U7852" s="18"/>
      <c r="V7852" s="4" t="s">
        <v>31</v>
      </c>
      <c r="W7852" s="4" t="s">
        <v>31</v>
      </c>
      <c r="X7852" s="4" t="s">
        <v>31</v>
      </c>
      <c r="Y7852" s="4" t="s">
        <v>31</v>
      </c>
      <c r="Z7852" s="4" t="s">
        <v>31</v>
      </c>
      <c r="AA7852" s="4" t="s">
        <v>31</v>
      </c>
      <c r="AB7852" s="4" t="s">
        <v>31</v>
      </c>
      <c r="AC7852" s="4">
        <v>345000</v>
      </c>
      <c r="AD7852" s="4">
        <v>690000</v>
      </c>
      <c r="AE7852" s="4"/>
    </row>
    <row r="7853" spans="1:31" ht="12.75" x14ac:dyDescent="0.25">
      <c r="A7853" s="22">
        <f>IF(nota[[#This Row],[FAKTUR]]="","",ROW())</f>
        <v>7853</v>
      </c>
      <c r="B7853" s="22">
        <f>IF(nota[[#This Row],[NAMA BARANG]]="","",IF(nota[[#This Row],[ID]]="",B7852,nota[[#This Row],[ID]]))</f>
        <v>7853</v>
      </c>
      <c r="C7853" s="22" t="str">
        <f>IF(nota[[#This Row],[ID]]="",C7852,nota[[#This Row],[SUPPLIER]])</f>
        <v>TFS</v>
      </c>
      <c r="E7853" s="1" t="s">
        <v>1416</v>
      </c>
      <c r="F7853" s="1" t="s">
        <v>28</v>
      </c>
      <c r="G7853" s="1" t="s">
        <v>5991</v>
      </c>
      <c r="I7853" s="2">
        <v>44891</v>
      </c>
      <c r="K7853" s="1" t="s">
        <v>5992</v>
      </c>
      <c r="L7853" s="3">
        <v>2</v>
      </c>
      <c r="M7853" s="4">
        <v>60</v>
      </c>
      <c r="N7853" s="1" t="s">
        <v>511</v>
      </c>
      <c r="O7853" s="4">
        <v>11500</v>
      </c>
      <c r="P7853" s="4"/>
      <c r="Q7853" s="1" t="s">
        <v>5993</v>
      </c>
      <c r="R7853" s="5"/>
      <c r="S7853" s="5"/>
      <c r="T7853" s="4"/>
      <c r="U7853" s="18"/>
      <c r="V7853" s="4">
        <v>690000</v>
      </c>
      <c r="W7853" s="4">
        <v>0</v>
      </c>
      <c r="X7853" s="4">
        <v>0</v>
      </c>
      <c r="Y7853" s="4">
        <v>0</v>
      </c>
      <c r="Z7853" s="4">
        <v>690000</v>
      </c>
      <c r="AA7853" s="4" t="s">
        <v>31</v>
      </c>
      <c r="AB7853" s="4" t="s">
        <v>31</v>
      </c>
      <c r="AC7853" s="4">
        <v>345000</v>
      </c>
      <c r="AD7853" s="4">
        <v>690000</v>
      </c>
      <c r="AE7853" s="4"/>
    </row>
    <row r="7854" spans="1:31" ht="12.75" x14ac:dyDescent="0.25">
      <c r="A7854" s="22" t="str">
        <f>IF(nota[[#This Row],[FAKTUR]]="","",ROW())</f>
        <v/>
      </c>
      <c r="B7854" s="22">
        <f>IF(nota[[#This Row],[NAMA BARANG]]="","",IF(nota[[#This Row],[ID]]="",B7853,nota[[#This Row],[ID]]))</f>
        <v>7853</v>
      </c>
      <c r="C7854" s="22" t="str">
        <f>IF(nota[[#This Row],[ID]]="",C7853,nota[[#This Row],[SUPPLIER]])</f>
        <v>TFS</v>
      </c>
      <c r="K7854" s="1" t="s">
        <v>5994</v>
      </c>
      <c r="L7854" s="3">
        <v>2</v>
      </c>
      <c r="M7854" s="4">
        <v>60</v>
      </c>
      <c r="N7854" s="1" t="s">
        <v>511</v>
      </c>
      <c r="O7854" s="4">
        <v>11500</v>
      </c>
      <c r="P7854" s="4"/>
      <c r="Q7854" s="1" t="s">
        <v>5993</v>
      </c>
      <c r="R7854" s="5"/>
      <c r="S7854" s="5"/>
      <c r="T7854" s="4"/>
      <c r="U7854" s="18"/>
      <c r="V7854" s="4">
        <v>690000</v>
      </c>
      <c r="W7854" s="4">
        <v>0</v>
      </c>
      <c r="X7854" s="4">
        <v>0</v>
      </c>
      <c r="Y7854" s="4">
        <v>0</v>
      </c>
      <c r="Z7854" s="4">
        <v>690000</v>
      </c>
      <c r="AA7854" s="4" t="s">
        <v>31</v>
      </c>
      <c r="AB7854" s="4" t="s">
        <v>31</v>
      </c>
      <c r="AC7854" s="4">
        <v>345000</v>
      </c>
      <c r="AD7854" s="4">
        <v>690000</v>
      </c>
      <c r="AE7854" s="4"/>
    </row>
    <row r="7855" spans="1:31" ht="12.75" x14ac:dyDescent="0.25">
      <c r="A7855" s="22" t="str">
        <f>IF(nota[[#This Row],[FAKTUR]]="","",ROW())</f>
        <v/>
      </c>
      <c r="B7855" s="22">
        <f>IF(nota[[#This Row],[NAMA BARANG]]="","",IF(nota[[#This Row],[ID]]="",B7854,nota[[#This Row],[ID]]))</f>
        <v>7853</v>
      </c>
      <c r="C7855" s="22" t="str">
        <f>IF(nota[[#This Row],[ID]]="",C7854,nota[[#This Row],[SUPPLIER]])</f>
        <v>TFS</v>
      </c>
      <c r="K7855" s="1" t="s">
        <v>5995</v>
      </c>
      <c r="L7855" s="3">
        <v>2</v>
      </c>
      <c r="M7855" s="4">
        <v>60</v>
      </c>
      <c r="N7855" s="1" t="s">
        <v>511</v>
      </c>
      <c r="O7855" s="4">
        <v>11500</v>
      </c>
      <c r="P7855" s="4"/>
      <c r="Q7855" s="1" t="s">
        <v>5993</v>
      </c>
      <c r="R7855" s="5"/>
      <c r="S7855" s="5"/>
      <c r="T7855" s="4"/>
      <c r="U7855" s="18"/>
      <c r="V7855" s="4">
        <v>690000</v>
      </c>
      <c r="W7855" s="4">
        <v>0</v>
      </c>
      <c r="X7855" s="4">
        <v>0</v>
      </c>
      <c r="Y7855" s="4">
        <v>0</v>
      </c>
      <c r="Z7855" s="4">
        <v>690000</v>
      </c>
      <c r="AA7855" s="4" t="s">
        <v>31</v>
      </c>
      <c r="AB7855" s="4" t="s">
        <v>31</v>
      </c>
      <c r="AC7855" s="4">
        <v>0</v>
      </c>
      <c r="AD7855" s="4">
        <v>0</v>
      </c>
      <c r="AE7855" s="4"/>
    </row>
    <row r="7856" spans="1:31" ht="12.75" x14ac:dyDescent="0.25">
      <c r="A7856" s="22" t="str">
        <f>IF(nota[[#This Row],[FAKTUR]]="","",ROW())</f>
        <v/>
      </c>
      <c r="B7856" s="22">
        <f>IF(nota[[#This Row],[NAMA BARANG]]="","",IF(nota[[#This Row],[ID]]="",B7855,nota[[#This Row],[ID]]))</f>
        <v>7853</v>
      </c>
      <c r="C7856" s="22" t="str">
        <f>IF(nota[[#This Row],[ID]]="",C7855,nota[[#This Row],[SUPPLIER]])</f>
        <v>TFS</v>
      </c>
      <c r="K7856" s="1" t="s">
        <v>5996</v>
      </c>
      <c r="L7856" s="3">
        <v>2</v>
      </c>
      <c r="M7856" s="4">
        <v>60</v>
      </c>
      <c r="N7856" s="1" t="s">
        <v>511</v>
      </c>
      <c r="O7856" s="4">
        <v>11500</v>
      </c>
      <c r="P7856" s="4"/>
      <c r="Q7856" s="1" t="s">
        <v>5993</v>
      </c>
      <c r="R7856" s="5"/>
      <c r="S7856" s="5"/>
      <c r="T7856" s="4"/>
      <c r="U7856" s="18"/>
      <c r="V7856" s="4">
        <v>690000</v>
      </c>
      <c r="W7856" s="4">
        <v>0</v>
      </c>
      <c r="X7856" s="4">
        <v>0</v>
      </c>
      <c r="Y7856" s="4">
        <v>0</v>
      </c>
      <c r="Z7856" s="4">
        <v>690000</v>
      </c>
      <c r="AA7856" s="4" t="s">
        <v>31</v>
      </c>
      <c r="AB7856" s="4" t="s">
        <v>31</v>
      </c>
      <c r="AC7856" s="4">
        <v>885000</v>
      </c>
      <c r="AD7856" s="4">
        <v>885000</v>
      </c>
      <c r="AE7856" s="4"/>
    </row>
    <row r="7857" spans="1:31" ht="12.75" x14ac:dyDescent="0.25">
      <c r="A7857" s="22" t="str">
        <f>IF(nota[[#This Row],[FAKTUR]]="","",ROW())</f>
        <v/>
      </c>
      <c r="B7857" s="22">
        <f>IF(nota[[#This Row],[NAMA BARANG]]="","",IF(nota[[#This Row],[ID]]="",B7856,nota[[#This Row],[ID]]))</f>
        <v>7853</v>
      </c>
      <c r="C7857" s="22" t="str">
        <f>IF(nota[[#This Row],[ID]]="",C7856,nota[[#This Row],[SUPPLIER]])</f>
        <v>TFS</v>
      </c>
      <c r="K7857" s="1" t="s">
        <v>1421</v>
      </c>
      <c r="L7857" s="3">
        <v>2</v>
      </c>
      <c r="M7857" s="4">
        <v>60</v>
      </c>
      <c r="N7857" s="1" t="s">
        <v>511</v>
      </c>
      <c r="O7857" s="4">
        <v>11500</v>
      </c>
      <c r="P7857" s="4"/>
      <c r="Q7857" s="1" t="s">
        <v>5993</v>
      </c>
      <c r="R7857" s="5"/>
      <c r="S7857" s="5"/>
      <c r="T7857" s="4"/>
      <c r="U7857" s="18"/>
      <c r="V7857" s="4">
        <v>690000</v>
      </c>
      <c r="W7857" s="4">
        <v>0</v>
      </c>
      <c r="X7857" s="4">
        <v>0</v>
      </c>
      <c r="Y7857" s="4">
        <v>0</v>
      </c>
      <c r="Z7857" s="4">
        <v>690000</v>
      </c>
      <c r="AA7857" s="4" t="s">
        <v>31</v>
      </c>
      <c r="AB7857" s="4" t="s">
        <v>31</v>
      </c>
      <c r="AC7857" s="4">
        <v>885000</v>
      </c>
      <c r="AD7857" s="4">
        <v>885000</v>
      </c>
      <c r="AE7857" s="4"/>
    </row>
    <row r="7858" spans="1:31" ht="12.75" x14ac:dyDescent="0.25">
      <c r="A7858" s="22" t="str">
        <f>IF(nota[[#This Row],[FAKTUR]]="","",ROW())</f>
        <v/>
      </c>
      <c r="B7858" s="22">
        <f>IF(nota[[#This Row],[NAMA BARANG]]="","",IF(nota[[#This Row],[ID]]="",B7857,nota[[#This Row],[ID]]))</f>
        <v>7853</v>
      </c>
      <c r="C7858" s="22" t="str">
        <f>IF(nota[[#This Row],[ID]]="",C7857,nota[[#This Row],[SUPPLIER]])</f>
        <v>TFS</v>
      </c>
      <c r="K7858" s="1" t="s">
        <v>1421</v>
      </c>
      <c r="L7858" s="3">
        <v>1</v>
      </c>
      <c r="M7858" s="4">
        <v>30</v>
      </c>
      <c r="N7858" s="1" t="s">
        <v>511</v>
      </c>
      <c r="O7858" s="4">
        <v>0</v>
      </c>
      <c r="P7858" s="4"/>
      <c r="Q7858" s="1" t="s">
        <v>5993</v>
      </c>
      <c r="R7858" s="5"/>
      <c r="S7858" s="5"/>
      <c r="T7858" s="4"/>
      <c r="U7858" s="18"/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 t="s">
        <v>31</v>
      </c>
      <c r="AB7858" s="4" t="s">
        <v>31</v>
      </c>
      <c r="AC7858" s="4">
        <v>885000</v>
      </c>
      <c r="AD7858" s="4">
        <v>885000</v>
      </c>
      <c r="AE7858" s="4"/>
    </row>
    <row r="7859" spans="1:31" ht="12.75" x14ac:dyDescent="0.25">
      <c r="A7859" s="22" t="str">
        <f>IF(nota[[#This Row],[FAKTUR]]="","",ROW())</f>
        <v/>
      </c>
      <c r="B7859" s="22">
        <f>IF(nota[[#This Row],[NAMA BARANG]]="","",IF(nota[[#This Row],[ID]]="",B7858,nota[[#This Row],[ID]]))</f>
        <v>7853</v>
      </c>
      <c r="C7859" s="22" t="str">
        <f>IF(nota[[#This Row],[ID]]="",C7858,nota[[#This Row],[SUPPLIER]])</f>
        <v>TFS</v>
      </c>
      <c r="K7859" s="1" t="s">
        <v>1545</v>
      </c>
      <c r="M7859" s="4">
        <v>30</v>
      </c>
      <c r="N7859" s="1" t="s">
        <v>511</v>
      </c>
      <c r="O7859" s="4">
        <v>29500</v>
      </c>
      <c r="P7859" s="4"/>
      <c r="R7859" s="5"/>
      <c r="S7859" s="5"/>
      <c r="T7859" s="4"/>
      <c r="U7859" s="18"/>
      <c r="V7859" s="4">
        <v>885000</v>
      </c>
      <c r="W7859" s="4">
        <v>0</v>
      </c>
      <c r="X7859" s="4">
        <v>0</v>
      </c>
      <c r="Y7859" s="4">
        <v>0</v>
      </c>
      <c r="Z7859" s="4">
        <v>885000</v>
      </c>
      <c r="AA7859" s="4" t="s">
        <v>31</v>
      </c>
      <c r="AB7859" s="4" t="s">
        <v>31</v>
      </c>
      <c r="AC7859" s="4">
        <v>885000</v>
      </c>
      <c r="AD7859" s="4">
        <v>885000</v>
      </c>
      <c r="AE7859" s="4"/>
    </row>
    <row r="7860" spans="1:31" ht="12.75" x14ac:dyDescent="0.25">
      <c r="A7860" s="22" t="str">
        <f>IF(nota[[#This Row],[FAKTUR]]="","",ROW())</f>
        <v/>
      </c>
      <c r="B7860" s="22">
        <f>IF(nota[[#This Row],[NAMA BARANG]]="","",IF(nota[[#This Row],[ID]]="",B7859,nota[[#This Row],[ID]]))</f>
        <v>7853</v>
      </c>
      <c r="C7860" s="22" t="str">
        <f>IF(nota[[#This Row],[ID]]="",C7859,nota[[#This Row],[SUPPLIER]])</f>
        <v>TFS</v>
      </c>
      <c r="K7860" s="1" t="s">
        <v>1543</v>
      </c>
      <c r="M7860" s="4">
        <v>30</v>
      </c>
      <c r="N7860" s="1" t="s">
        <v>511</v>
      </c>
      <c r="O7860" s="4">
        <v>29500</v>
      </c>
      <c r="P7860" s="4"/>
      <c r="R7860" s="5"/>
      <c r="S7860" s="5"/>
      <c r="T7860" s="4"/>
      <c r="U7860" s="18"/>
      <c r="V7860" s="4">
        <v>885000</v>
      </c>
      <c r="W7860" s="4">
        <v>0</v>
      </c>
      <c r="X7860" s="4">
        <v>0</v>
      </c>
      <c r="Y7860" s="4">
        <v>0</v>
      </c>
      <c r="Z7860" s="4">
        <v>885000</v>
      </c>
      <c r="AA7860" s="4" t="s">
        <v>31</v>
      </c>
      <c r="AB7860" s="4" t="s">
        <v>31</v>
      </c>
      <c r="AC7860" s="4">
        <v>1065000</v>
      </c>
      <c r="AD7860" s="4">
        <v>1065000</v>
      </c>
      <c r="AE7860" s="4"/>
    </row>
    <row r="7861" spans="1:31" ht="12.75" x14ac:dyDescent="0.25">
      <c r="A7861" s="22" t="str">
        <f>IF(nota[[#This Row],[FAKTUR]]="","",ROW())</f>
        <v/>
      </c>
      <c r="B7861" s="22">
        <f>IF(nota[[#This Row],[NAMA BARANG]]="","",IF(nota[[#This Row],[ID]]="",B7860,nota[[#This Row],[ID]]))</f>
        <v>7853</v>
      </c>
      <c r="C7861" s="22" t="str">
        <f>IF(nota[[#This Row],[ID]]="",C7860,nota[[#This Row],[SUPPLIER]])</f>
        <v>TFS</v>
      </c>
      <c r="K7861" s="1" t="s">
        <v>1544</v>
      </c>
      <c r="M7861" s="4">
        <v>30</v>
      </c>
      <c r="N7861" s="1" t="s">
        <v>511</v>
      </c>
      <c r="O7861" s="4">
        <v>29500</v>
      </c>
      <c r="P7861" s="4"/>
      <c r="R7861" s="5"/>
      <c r="S7861" s="5"/>
      <c r="T7861" s="4"/>
      <c r="U7861" s="18"/>
      <c r="V7861" s="4">
        <v>885000</v>
      </c>
      <c r="W7861" s="4">
        <v>0</v>
      </c>
      <c r="X7861" s="4">
        <v>0</v>
      </c>
      <c r="Y7861" s="4">
        <v>0</v>
      </c>
      <c r="Z7861" s="4">
        <v>885000</v>
      </c>
      <c r="AA7861" s="4" t="s">
        <v>31</v>
      </c>
      <c r="AB7861" s="4" t="s">
        <v>31</v>
      </c>
      <c r="AC7861" s="4">
        <v>1065000</v>
      </c>
      <c r="AD7861" s="4">
        <v>1065000</v>
      </c>
      <c r="AE7861" s="4"/>
    </row>
    <row r="7862" spans="1:31" ht="12.75" x14ac:dyDescent="0.25">
      <c r="A7862" s="22" t="str">
        <f>IF(nota[[#This Row],[FAKTUR]]="","",ROW())</f>
        <v/>
      </c>
      <c r="B7862" s="22">
        <f>IF(nota[[#This Row],[NAMA BARANG]]="","",IF(nota[[#This Row],[ID]]="",B7861,nota[[#This Row],[ID]]))</f>
        <v>7853</v>
      </c>
      <c r="C7862" s="22" t="str">
        <f>IF(nota[[#This Row],[ID]]="",C7861,nota[[#This Row],[SUPPLIER]])</f>
        <v>TFS</v>
      </c>
      <c r="K7862" s="1" t="s">
        <v>1545</v>
      </c>
      <c r="M7862" s="4">
        <v>30</v>
      </c>
      <c r="N7862" s="1" t="s">
        <v>511</v>
      </c>
      <c r="O7862" s="4">
        <v>29500</v>
      </c>
      <c r="P7862" s="4"/>
      <c r="R7862" s="5"/>
      <c r="S7862" s="5"/>
      <c r="T7862" s="4"/>
      <c r="U7862" s="18"/>
      <c r="V7862" s="4">
        <v>885000</v>
      </c>
      <c r="W7862" s="4">
        <v>0</v>
      </c>
      <c r="X7862" s="4">
        <v>0</v>
      </c>
      <c r="Y7862" s="4">
        <v>0</v>
      </c>
      <c r="Z7862" s="4">
        <v>885000</v>
      </c>
      <c r="AA7862" s="4" t="s">
        <v>31</v>
      </c>
      <c r="AB7862" s="4" t="s">
        <v>31</v>
      </c>
      <c r="AC7862" s="4">
        <v>1065000</v>
      </c>
      <c r="AD7862" s="4">
        <v>1065000</v>
      </c>
      <c r="AE7862" s="4"/>
    </row>
    <row r="7863" spans="1:31" ht="12.75" x14ac:dyDescent="0.25">
      <c r="A7863" s="22" t="str">
        <f>IF(nota[[#This Row],[FAKTUR]]="","",ROW())</f>
        <v/>
      </c>
      <c r="B7863" s="22">
        <f>IF(nota[[#This Row],[NAMA BARANG]]="","",IF(nota[[#This Row],[ID]]="",B7862,nota[[#This Row],[ID]]))</f>
        <v>7853</v>
      </c>
      <c r="C7863" s="22" t="str">
        <f>IF(nota[[#This Row],[ID]]="",C7862,nota[[#This Row],[SUPPLIER]])</f>
        <v>TFS</v>
      </c>
      <c r="K7863" s="1" t="s">
        <v>1725</v>
      </c>
      <c r="M7863" s="4">
        <v>30</v>
      </c>
      <c r="N7863" s="1" t="s">
        <v>511</v>
      </c>
      <c r="O7863" s="4">
        <v>35500</v>
      </c>
      <c r="P7863" s="4"/>
      <c r="R7863" s="5"/>
      <c r="S7863" s="5"/>
      <c r="T7863" s="4"/>
      <c r="U7863" s="18"/>
      <c r="V7863" s="4">
        <v>1065000</v>
      </c>
      <c r="W7863" s="4">
        <v>0</v>
      </c>
      <c r="X7863" s="4">
        <v>0</v>
      </c>
      <c r="Y7863" s="4">
        <v>0</v>
      </c>
      <c r="Z7863" s="4">
        <v>1065000</v>
      </c>
      <c r="AA7863" s="4" t="s">
        <v>31</v>
      </c>
      <c r="AB7863" s="4" t="s">
        <v>31</v>
      </c>
      <c r="AC7863" s="4">
        <v>1065000</v>
      </c>
      <c r="AD7863" s="4">
        <v>1065000</v>
      </c>
      <c r="AE7863" s="4"/>
    </row>
    <row r="7864" spans="1:31" ht="12.75" x14ac:dyDescent="0.25">
      <c r="A7864" s="22" t="str">
        <f>IF(nota[[#This Row],[FAKTUR]]="","",ROW())</f>
        <v/>
      </c>
      <c r="B7864" s="22">
        <f>IF(nota[[#This Row],[NAMA BARANG]]="","",IF(nota[[#This Row],[ID]]="",B7863,nota[[#This Row],[ID]]))</f>
        <v>7853</v>
      </c>
      <c r="C7864" s="22" t="str">
        <f>IF(nota[[#This Row],[ID]]="",C7863,nota[[#This Row],[SUPPLIER]])</f>
        <v>TFS</v>
      </c>
      <c r="K7864" s="1" t="s">
        <v>1719</v>
      </c>
      <c r="M7864" s="4">
        <v>30</v>
      </c>
      <c r="N7864" s="1" t="s">
        <v>511</v>
      </c>
      <c r="O7864" s="4">
        <v>35500</v>
      </c>
      <c r="P7864" s="4"/>
      <c r="R7864" s="5"/>
      <c r="S7864" s="5"/>
      <c r="T7864" s="4"/>
      <c r="U7864" s="18"/>
      <c r="V7864" s="4">
        <v>1065000</v>
      </c>
      <c r="W7864" s="4">
        <v>0</v>
      </c>
      <c r="X7864" s="4">
        <v>0</v>
      </c>
      <c r="Y7864" s="4">
        <v>0</v>
      </c>
      <c r="Z7864" s="4">
        <v>1065000</v>
      </c>
      <c r="AA7864" s="4" t="s">
        <v>31</v>
      </c>
      <c r="AB7864" s="4" t="s">
        <v>31</v>
      </c>
      <c r="AC7864" s="4" t="s">
        <v>31</v>
      </c>
      <c r="AD7864" s="4" t="s">
        <v>31</v>
      </c>
      <c r="AE7864" s="4"/>
    </row>
    <row r="7865" spans="1:31" ht="12.75" x14ac:dyDescent="0.25">
      <c r="A7865" s="22" t="str">
        <f>IF(nota[[#This Row],[FAKTUR]]="","",ROW())</f>
        <v/>
      </c>
      <c r="B7865" s="22">
        <f>IF(nota[[#This Row],[NAMA BARANG]]="","",IF(nota[[#This Row],[ID]]="",B7864,nota[[#This Row],[ID]]))</f>
        <v>7853</v>
      </c>
      <c r="C7865" s="22" t="str">
        <f>IF(nota[[#This Row],[ID]]="",C7864,nota[[#This Row],[SUPPLIER]])</f>
        <v>TFS</v>
      </c>
      <c r="K7865" s="1" t="s">
        <v>1721</v>
      </c>
      <c r="M7865" s="4">
        <v>30</v>
      </c>
      <c r="N7865" s="1" t="s">
        <v>511</v>
      </c>
      <c r="O7865" s="4">
        <v>35500</v>
      </c>
      <c r="P7865" s="4"/>
      <c r="R7865" s="5"/>
      <c r="S7865" s="5"/>
      <c r="T7865" s="4"/>
      <c r="U7865" s="18"/>
      <c r="V7865" s="4">
        <v>1065000</v>
      </c>
      <c r="W7865" s="4">
        <v>0</v>
      </c>
      <c r="X7865" s="4">
        <v>0</v>
      </c>
      <c r="Y7865" s="4">
        <v>0</v>
      </c>
      <c r="Z7865" s="4">
        <v>1065000</v>
      </c>
      <c r="AA7865" s="4" t="s">
        <v>31</v>
      </c>
      <c r="AB7865" s="4" t="s">
        <v>31</v>
      </c>
      <c r="AC7865" s="4">
        <v>0</v>
      </c>
      <c r="AD7865" s="4" t="s">
        <v>31</v>
      </c>
      <c r="AE7865" s="4"/>
    </row>
    <row r="7866" spans="1:31" ht="12.75" x14ac:dyDescent="0.25">
      <c r="A7866" s="22" t="str">
        <f>IF(nota[[#This Row],[FAKTUR]]="","",ROW())</f>
        <v/>
      </c>
      <c r="B7866" s="22">
        <f>IF(nota[[#This Row],[NAMA BARANG]]="","",IF(nota[[#This Row],[ID]]="",B7865,nota[[#This Row],[ID]]))</f>
        <v>7853</v>
      </c>
      <c r="C7866" s="22" t="str">
        <f>IF(nota[[#This Row],[ID]]="",C7865,nota[[#This Row],[SUPPLIER]])</f>
        <v>TFS</v>
      </c>
      <c r="K7866" s="1" t="s">
        <v>1725</v>
      </c>
      <c r="M7866" s="4">
        <v>30</v>
      </c>
      <c r="N7866" s="1" t="s">
        <v>511</v>
      </c>
      <c r="O7866" s="4">
        <v>35500</v>
      </c>
      <c r="P7866" s="4"/>
      <c r="R7866" s="5"/>
      <c r="S7866" s="5"/>
      <c r="T7866" s="4"/>
      <c r="U7866" s="18"/>
      <c r="V7866" s="4">
        <v>1065000</v>
      </c>
      <c r="W7866" s="4">
        <v>0</v>
      </c>
      <c r="X7866" s="4">
        <v>0</v>
      </c>
      <c r="Y7866" s="4">
        <v>0</v>
      </c>
      <c r="Z7866" s="4">
        <v>1065000</v>
      </c>
      <c r="AA7866" s="4">
        <v>0</v>
      </c>
      <c r="AB7866" s="4">
        <v>11250000</v>
      </c>
      <c r="AC7866" s="4">
        <v>0</v>
      </c>
      <c r="AD7866" s="4" t="s">
        <v>31</v>
      </c>
      <c r="AE7866" s="4"/>
    </row>
    <row r="7867" spans="1:31" ht="12.75" x14ac:dyDescent="0.25">
      <c r="A7867" s="22" t="str">
        <f>IF(nota[[#This Row],[FAKTUR]]="","",ROW())</f>
        <v/>
      </c>
      <c r="B7867" s="22" t="str">
        <f>IF(nota[[#This Row],[NAMA BARANG]]="","",IF(nota[[#This Row],[ID]]="",B7866,nota[[#This Row],[ID]]))</f>
        <v/>
      </c>
      <c r="C7867" s="22" t="str">
        <f>IF(nota[[#This Row],[ID]]="",C7866,nota[[#This Row],[SUPPLIER]])</f>
        <v>TFS</v>
      </c>
      <c r="M7867" s="4"/>
      <c r="O7867" s="4"/>
      <c r="P7867" s="4"/>
      <c r="R7867" s="5"/>
      <c r="S7867" s="5"/>
      <c r="T7867" s="4"/>
      <c r="U7867" s="18"/>
      <c r="V7867" s="4" t="s">
        <v>31</v>
      </c>
      <c r="W7867" s="4" t="s">
        <v>31</v>
      </c>
      <c r="X7867" s="4" t="s">
        <v>31</v>
      </c>
      <c r="Y7867" s="4" t="s">
        <v>31</v>
      </c>
      <c r="Z7867" s="4" t="s">
        <v>31</v>
      </c>
      <c r="AA7867" s="4" t="s">
        <v>31</v>
      </c>
      <c r="AB7867" s="4" t="s">
        <v>31</v>
      </c>
      <c r="AC7867" s="4" t="s">
        <v>31</v>
      </c>
      <c r="AD7867" s="4" t="s">
        <v>31</v>
      </c>
      <c r="AE7867" s="4"/>
    </row>
    <row r="7868" spans="1:31" ht="12.75" x14ac:dyDescent="0.25">
      <c r="A7868" s="22">
        <f>IF(nota[[#This Row],[FAKTUR]]="","",ROW())</f>
        <v>7868</v>
      </c>
      <c r="B7868" s="22">
        <f>IF(nota[[#This Row],[NAMA BARANG]]="","",IF(nota[[#This Row],[ID]]="",B7867,nota[[#This Row],[ID]]))</f>
        <v>7868</v>
      </c>
      <c r="C7868" s="22" t="str">
        <f>IF(nota[[#This Row],[ID]]="",C7867,nota[[#This Row],[SUPPLIER]])</f>
        <v>PMJP</v>
      </c>
      <c r="E7868" s="1" t="s">
        <v>1217</v>
      </c>
      <c r="F7868" s="1" t="s">
        <v>28</v>
      </c>
      <c r="I7868" s="2">
        <v>44890</v>
      </c>
      <c r="K7868" s="1" t="s">
        <v>5997</v>
      </c>
      <c r="L7868" s="3">
        <v>1</v>
      </c>
      <c r="M7868" s="4">
        <v>10</v>
      </c>
      <c r="N7868" s="1" t="s">
        <v>192</v>
      </c>
      <c r="O7868" s="4"/>
      <c r="P7868" s="4"/>
      <c r="Q7868" s="1" t="s">
        <v>3723</v>
      </c>
      <c r="R7868" s="5"/>
      <c r="S7868" s="5"/>
      <c r="T7868" s="4"/>
      <c r="U7868" s="18" t="s">
        <v>329</v>
      </c>
      <c r="V7868" s="4" t="s">
        <v>31</v>
      </c>
      <c r="W7868" s="4" t="s">
        <v>31</v>
      </c>
      <c r="X7868" s="4" t="s">
        <v>31</v>
      </c>
      <c r="Y7868" s="4" t="s">
        <v>31</v>
      </c>
      <c r="Z7868" s="4" t="s">
        <v>31</v>
      </c>
      <c r="AA7868" s="4" t="s">
        <v>31</v>
      </c>
      <c r="AB7868" s="4" t="s">
        <v>31</v>
      </c>
      <c r="AC7868" s="4">
        <v>1127000</v>
      </c>
      <c r="AD7868" s="4">
        <v>1127000</v>
      </c>
      <c r="AE7868" s="4"/>
    </row>
    <row r="7869" spans="1:31" ht="12.75" x14ac:dyDescent="0.25">
      <c r="A7869" s="22" t="str">
        <f>IF(nota[[#This Row],[FAKTUR]]="","",ROW())</f>
        <v/>
      </c>
      <c r="B7869" s="22">
        <f>IF(nota[[#This Row],[NAMA BARANG]]="","",IF(nota[[#This Row],[ID]]="",B7868,nota[[#This Row],[ID]]))</f>
        <v>7868</v>
      </c>
      <c r="C7869" s="22" t="str">
        <f>IF(nota[[#This Row],[ID]]="",C7868,nota[[#This Row],[SUPPLIER]])</f>
        <v>PMJP</v>
      </c>
      <c r="K7869" s="1" t="s">
        <v>5998</v>
      </c>
      <c r="L7869" s="3">
        <v>1</v>
      </c>
      <c r="M7869" s="4">
        <v>6</v>
      </c>
      <c r="N7869" s="1" t="s">
        <v>192</v>
      </c>
      <c r="O7869" s="4"/>
      <c r="P7869" s="4"/>
      <c r="Q7869" s="1" t="s">
        <v>4540</v>
      </c>
      <c r="R7869" s="5"/>
      <c r="S7869" s="5"/>
      <c r="T7869" s="4"/>
      <c r="U7869" s="18" t="s">
        <v>329</v>
      </c>
      <c r="V7869" s="4" t="s">
        <v>31</v>
      </c>
      <c r="W7869" s="4" t="s">
        <v>31</v>
      </c>
      <c r="X7869" s="4" t="s">
        <v>31</v>
      </c>
      <c r="Y7869" s="4" t="s">
        <v>31</v>
      </c>
      <c r="Z7869" s="4" t="s">
        <v>31</v>
      </c>
      <c r="AA7869" s="4">
        <v>0</v>
      </c>
      <c r="AB7869" s="4">
        <v>0</v>
      </c>
      <c r="AC7869" s="4" t="s">
        <v>31</v>
      </c>
      <c r="AD7869" s="4" t="s">
        <v>31</v>
      </c>
      <c r="AE7869" s="4"/>
    </row>
    <row r="7870" spans="1:31" ht="12.75" x14ac:dyDescent="0.25">
      <c r="A7870" s="22" t="str">
        <f>IF(nota[[#This Row],[FAKTUR]]="","",ROW())</f>
        <v/>
      </c>
      <c r="B7870" s="22" t="str">
        <f>IF(nota[[#This Row],[NAMA BARANG]]="","",IF(nota[[#This Row],[ID]]="",B7869,nota[[#This Row],[ID]]))</f>
        <v/>
      </c>
      <c r="C7870" s="22" t="str">
        <f>IF(nota[[#This Row],[ID]]="",C7869,nota[[#This Row],[SUPPLIER]])</f>
        <v>PMJP</v>
      </c>
      <c r="M7870" s="4"/>
      <c r="O7870" s="4"/>
      <c r="P7870" s="4"/>
      <c r="R7870" s="5"/>
      <c r="S7870" s="5"/>
      <c r="T7870" s="4"/>
      <c r="U7870" s="18"/>
      <c r="V7870" s="4" t="s">
        <v>31</v>
      </c>
      <c r="W7870" s="4" t="s">
        <v>31</v>
      </c>
      <c r="X7870" s="4" t="s">
        <v>31</v>
      </c>
      <c r="Y7870" s="4" t="s">
        <v>31</v>
      </c>
      <c r="Z7870" s="4" t="s">
        <v>31</v>
      </c>
      <c r="AA7870" s="4" t="s">
        <v>31</v>
      </c>
      <c r="AB7870" s="4" t="s">
        <v>31</v>
      </c>
      <c r="AC7870" s="4">
        <v>1640000</v>
      </c>
      <c r="AD7870" s="4">
        <v>3280000</v>
      </c>
      <c r="AE7870" s="4"/>
    </row>
    <row r="7871" spans="1:31" ht="12.75" x14ac:dyDescent="0.25">
      <c r="A7871" s="22">
        <f>IF(nota[[#This Row],[FAKTUR]]="","",ROW())</f>
        <v>7871</v>
      </c>
      <c r="B7871" s="22">
        <f>IF(nota[[#This Row],[NAMA BARANG]]="","",IF(nota[[#This Row],[ID]]="",B7870,nota[[#This Row],[ID]]))</f>
        <v>7871</v>
      </c>
      <c r="C7871" s="22" t="str">
        <f>IF(nota[[#This Row],[ID]]="",C7870,nota[[#This Row],[SUPPLIER]])</f>
        <v>GLORY</v>
      </c>
      <c r="D7871" s="2">
        <v>44894</v>
      </c>
      <c r="E7871" s="1" t="s">
        <v>4727</v>
      </c>
      <c r="F7871" s="1" t="s">
        <v>28</v>
      </c>
      <c r="G7871" s="1" t="s">
        <v>5999</v>
      </c>
      <c r="I7871" s="2">
        <v>44894</v>
      </c>
      <c r="K7871" s="1" t="s">
        <v>6000</v>
      </c>
      <c r="M7871" s="4">
        <v>7</v>
      </c>
      <c r="N7871" s="1" t="s">
        <v>1908</v>
      </c>
      <c r="O7871" s="4">
        <v>161000</v>
      </c>
      <c r="P7871" s="4"/>
      <c r="R7871" s="5"/>
      <c r="S7871" s="5"/>
      <c r="T7871" s="4">
        <v>57000</v>
      </c>
      <c r="U7871" s="18"/>
      <c r="V7871" s="4">
        <v>1127000</v>
      </c>
      <c r="W7871" s="4">
        <v>0</v>
      </c>
      <c r="X7871" s="4">
        <v>0</v>
      </c>
      <c r="Y7871" s="4">
        <v>0</v>
      </c>
      <c r="Z7871" s="4">
        <v>1127000</v>
      </c>
      <c r="AA7871" s="4">
        <v>57000</v>
      </c>
      <c r="AB7871" s="4">
        <v>1070000</v>
      </c>
      <c r="AC7871" s="4">
        <v>1098900</v>
      </c>
      <c r="AD7871" s="4">
        <v>2197800</v>
      </c>
      <c r="AE7871" s="4"/>
    </row>
    <row r="7872" spans="1:31" ht="12.75" x14ac:dyDescent="0.25">
      <c r="A7872" s="22" t="str">
        <f>IF(nota[[#This Row],[FAKTUR]]="","",ROW())</f>
        <v/>
      </c>
      <c r="B7872" s="22" t="str">
        <f>IF(nota[[#This Row],[NAMA BARANG]]="","",IF(nota[[#This Row],[ID]]="",B7871,nota[[#This Row],[ID]]))</f>
        <v/>
      </c>
      <c r="C7872" s="22" t="str">
        <f>IF(nota[[#This Row],[ID]]="",C7871,nota[[#This Row],[SUPPLIER]])</f>
        <v>GLORY</v>
      </c>
      <c r="M7872" s="4"/>
      <c r="O7872" s="4"/>
      <c r="P7872" s="4"/>
      <c r="R7872" s="5"/>
      <c r="S7872" s="5"/>
      <c r="T7872" s="4"/>
      <c r="U7872" s="18"/>
      <c r="V7872" s="4" t="s">
        <v>31</v>
      </c>
      <c r="W7872" s="4" t="s">
        <v>31</v>
      </c>
      <c r="X7872" s="4" t="s">
        <v>31</v>
      </c>
      <c r="Y7872" s="4" t="s">
        <v>31</v>
      </c>
      <c r="Z7872" s="4" t="s">
        <v>31</v>
      </c>
      <c r="AA7872" s="4" t="s">
        <v>31</v>
      </c>
      <c r="AB7872" s="4" t="s">
        <v>31</v>
      </c>
      <c r="AC7872" s="4" t="s">
        <v>31</v>
      </c>
      <c r="AD7872" s="4" t="s">
        <v>31</v>
      </c>
      <c r="AE7872" s="4"/>
    </row>
    <row r="7873" spans="1:31" ht="12.75" x14ac:dyDescent="0.25">
      <c r="A7873" s="22">
        <f>IF(nota[[#This Row],[FAKTUR]]="","",ROW())</f>
        <v>7873</v>
      </c>
      <c r="B7873" s="22">
        <f>IF(nota[[#This Row],[NAMA BARANG]]="","",IF(nota[[#This Row],[ID]]="",B7872,nota[[#This Row],[ID]]))</f>
        <v>7873</v>
      </c>
      <c r="C7873" s="22" t="str">
        <f>IF(nota[[#This Row],[ID]]="",C7872,nota[[#This Row],[SUPPLIER]])</f>
        <v>SBS</v>
      </c>
      <c r="E7873" s="1" t="s">
        <v>372</v>
      </c>
      <c r="F7873" s="1" t="s">
        <v>28</v>
      </c>
      <c r="G7873" s="1" t="s">
        <v>6001</v>
      </c>
      <c r="I7873" s="2">
        <v>44886</v>
      </c>
      <c r="K7873" s="1" t="s">
        <v>6002</v>
      </c>
      <c r="L7873" s="3">
        <v>2</v>
      </c>
      <c r="M7873" s="4">
        <v>200</v>
      </c>
      <c r="N7873" s="1" t="s">
        <v>192</v>
      </c>
      <c r="O7873" s="4">
        <v>16400</v>
      </c>
      <c r="P7873" s="4"/>
      <c r="Q7873" s="1" t="s">
        <v>4510</v>
      </c>
      <c r="R7873" s="5"/>
      <c r="S7873" s="5"/>
      <c r="T7873" s="4"/>
      <c r="U7873" s="18"/>
      <c r="V7873" s="4">
        <v>3280000</v>
      </c>
      <c r="W7873" s="4">
        <v>0</v>
      </c>
      <c r="X7873" s="4">
        <v>0</v>
      </c>
      <c r="Y7873" s="4">
        <v>0</v>
      </c>
      <c r="Z7873" s="4">
        <v>3280000</v>
      </c>
      <c r="AA7873" s="4" t="s">
        <v>31</v>
      </c>
      <c r="AB7873" s="4" t="s">
        <v>31</v>
      </c>
      <c r="AC7873" s="4">
        <v>2208000</v>
      </c>
      <c r="AD7873" s="4" t="s">
        <v>31</v>
      </c>
      <c r="AE7873" s="4"/>
    </row>
    <row r="7874" spans="1:31" ht="12.75" x14ac:dyDescent="0.25">
      <c r="A7874" s="22" t="str">
        <f>IF(nota[[#This Row],[FAKTUR]]="","",ROW())</f>
        <v/>
      </c>
      <c r="B7874" s="22">
        <f>IF(nota[[#This Row],[NAMA BARANG]]="","",IF(nota[[#This Row],[ID]]="",B7873,nota[[#This Row],[ID]]))</f>
        <v>7873</v>
      </c>
      <c r="C7874" s="22" t="str">
        <f>IF(nota[[#This Row],[ID]]="",C7873,nota[[#This Row],[SUPPLIER]])</f>
        <v>SBS</v>
      </c>
      <c r="K7874" s="1" t="s">
        <v>6003</v>
      </c>
      <c r="L7874" s="3">
        <v>2</v>
      </c>
      <c r="M7874" s="4">
        <v>120</v>
      </c>
      <c r="N7874" s="1" t="s">
        <v>192</v>
      </c>
      <c r="O7874" s="4">
        <v>18315</v>
      </c>
      <c r="P7874" s="4"/>
      <c r="Q7874" s="1" t="s">
        <v>3782</v>
      </c>
      <c r="R7874" s="5"/>
      <c r="S7874" s="5"/>
      <c r="T7874" s="4"/>
      <c r="U7874" s="18"/>
      <c r="V7874" s="4">
        <v>2197800</v>
      </c>
      <c r="W7874" s="4">
        <v>0</v>
      </c>
      <c r="X7874" s="4">
        <v>0</v>
      </c>
      <c r="Y7874" s="4">
        <v>0</v>
      </c>
      <c r="Z7874" s="4">
        <v>2197800</v>
      </c>
      <c r="AA7874" s="4">
        <v>0</v>
      </c>
      <c r="AB7874" s="4">
        <v>5477800</v>
      </c>
      <c r="AC7874" s="4">
        <v>2208000</v>
      </c>
      <c r="AD7874" s="4" t="s">
        <v>31</v>
      </c>
      <c r="AE7874" s="4"/>
    </row>
    <row r="7875" spans="1:31" ht="12.75" x14ac:dyDescent="0.25">
      <c r="A7875" s="22" t="str">
        <f>IF(nota[[#This Row],[FAKTUR]]="","",ROW())</f>
        <v/>
      </c>
      <c r="B7875" s="22" t="str">
        <f>IF(nota[[#This Row],[NAMA BARANG]]="","",IF(nota[[#This Row],[ID]]="",B7874,nota[[#This Row],[ID]]))</f>
        <v/>
      </c>
      <c r="C7875" s="22" t="str">
        <f>IF(nota[[#This Row],[ID]]="",C7874,nota[[#This Row],[SUPPLIER]])</f>
        <v>SBS</v>
      </c>
      <c r="M7875" s="4"/>
      <c r="O7875" s="4"/>
      <c r="P7875" s="4"/>
      <c r="R7875" s="5"/>
      <c r="S7875" s="5"/>
      <c r="T7875" s="4"/>
      <c r="U7875" s="18"/>
      <c r="V7875" s="4" t="s">
        <v>31</v>
      </c>
      <c r="W7875" s="4" t="s">
        <v>31</v>
      </c>
      <c r="X7875" s="4" t="s">
        <v>31</v>
      </c>
      <c r="Y7875" s="4" t="s">
        <v>31</v>
      </c>
      <c r="Z7875" s="4" t="s">
        <v>31</v>
      </c>
      <c r="AA7875" s="4" t="s">
        <v>31</v>
      </c>
      <c r="AB7875" s="4" t="s">
        <v>31</v>
      </c>
      <c r="AC7875" s="4">
        <v>800000</v>
      </c>
      <c r="AD7875" s="4" t="s">
        <v>31</v>
      </c>
      <c r="AE7875" s="4"/>
    </row>
    <row r="7876" spans="1:31" ht="12.75" x14ac:dyDescent="0.25">
      <c r="A7876" s="22">
        <f>IF(nota[[#This Row],[FAKTUR]]="","",ROW())</f>
        <v>7876</v>
      </c>
      <c r="B7876" s="22">
        <f>IF(nota[[#This Row],[NAMA BARANG]]="","",IF(nota[[#This Row],[ID]]="",B7875,nota[[#This Row],[ID]]))</f>
        <v>7876</v>
      </c>
      <c r="C7876" s="22" t="str">
        <f>IF(nota[[#This Row],[ID]]="",C7875,nota[[#This Row],[SUPPLIER]])</f>
        <v>KENKO SINAR INDONESIA</v>
      </c>
      <c r="E7876" s="1" t="s">
        <v>57</v>
      </c>
      <c r="F7876" s="1" t="s">
        <v>58</v>
      </c>
      <c r="G7876" s="1" t="s">
        <v>6004</v>
      </c>
      <c r="H7876" s="1" t="s">
        <v>6005</v>
      </c>
      <c r="I7876" s="2">
        <v>44889</v>
      </c>
      <c r="K7876" s="1" t="s">
        <v>1186</v>
      </c>
      <c r="L7876" s="3">
        <v>1</v>
      </c>
      <c r="M7876" s="4"/>
      <c r="O7876" s="4"/>
      <c r="P7876" s="4">
        <v>2208000</v>
      </c>
      <c r="Q7876" s="1" t="s">
        <v>3889</v>
      </c>
      <c r="R7876" s="5">
        <v>0.17</v>
      </c>
      <c r="S7876" s="5"/>
      <c r="T7876" s="4"/>
      <c r="U7876" s="18"/>
      <c r="V7876" s="4">
        <v>2208000</v>
      </c>
      <c r="W7876" s="4">
        <v>375360</v>
      </c>
      <c r="X7876" s="4">
        <v>0</v>
      </c>
      <c r="Y7876" s="4">
        <v>375360</v>
      </c>
      <c r="Z7876" s="4">
        <v>1832640</v>
      </c>
      <c r="AA7876" s="4" t="s">
        <v>31</v>
      </c>
      <c r="AB7876" s="4" t="s">
        <v>31</v>
      </c>
      <c r="AC7876" s="4">
        <v>860000</v>
      </c>
      <c r="AD7876" s="4" t="s">
        <v>31</v>
      </c>
      <c r="AE7876" s="4"/>
    </row>
    <row r="7877" spans="1:31" ht="12.75" x14ac:dyDescent="0.25">
      <c r="A7877" s="22" t="str">
        <f>IF(nota[[#This Row],[FAKTUR]]="","",ROW())</f>
        <v/>
      </c>
      <c r="B7877" s="22">
        <f>IF(nota[[#This Row],[NAMA BARANG]]="","",IF(nota[[#This Row],[ID]]="",B7876,nota[[#This Row],[ID]]))</f>
        <v>7876</v>
      </c>
      <c r="C7877" s="22" t="str">
        <f>IF(nota[[#This Row],[ID]]="",C7876,nota[[#This Row],[SUPPLIER]])</f>
        <v>KENKO SINAR INDONESIA</v>
      </c>
      <c r="K7877" s="1" t="s">
        <v>1188</v>
      </c>
      <c r="L7877" s="3">
        <v>1</v>
      </c>
      <c r="M7877" s="4"/>
      <c r="O7877" s="4"/>
      <c r="P7877" s="4">
        <v>2208000</v>
      </c>
      <c r="Q7877" s="1" t="s">
        <v>3889</v>
      </c>
      <c r="R7877" s="5">
        <v>0.17</v>
      </c>
      <c r="S7877" s="5"/>
      <c r="T7877" s="4"/>
      <c r="U7877" s="18"/>
      <c r="V7877" s="4">
        <v>2208000</v>
      </c>
      <c r="W7877" s="4">
        <v>375360</v>
      </c>
      <c r="X7877" s="4">
        <v>0</v>
      </c>
      <c r="Y7877" s="4">
        <v>375360</v>
      </c>
      <c r="Z7877" s="4">
        <v>1832640</v>
      </c>
      <c r="AA7877" s="4" t="s">
        <v>31</v>
      </c>
      <c r="AB7877" s="4" t="s">
        <v>31</v>
      </c>
      <c r="AC7877" s="4">
        <v>2160000</v>
      </c>
      <c r="AD7877" s="4" t="s">
        <v>31</v>
      </c>
      <c r="AE7877" s="4"/>
    </row>
    <row r="7878" spans="1:31" ht="12.75" x14ac:dyDescent="0.25">
      <c r="A7878" s="22" t="str">
        <f>IF(nota[[#This Row],[FAKTUR]]="","",ROW())</f>
        <v/>
      </c>
      <c r="B7878" s="22">
        <f>IF(nota[[#This Row],[NAMA BARANG]]="","",IF(nota[[#This Row],[ID]]="",B7877,nota[[#This Row],[ID]]))</f>
        <v>7876</v>
      </c>
      <c r="C7878" s="22" t="str">
        <f>IF(nota[[#This Row],[ID]]="",C7877,nota[[#This Row],[SUPPLIER]])</f>
        <v>KENKO SINAR INDONESIA</v>
      </c>
      <c r="K7878" s="1" t="s">
        <v>1154</v>
      </c>
      <c r="L7878" s="3">
        <v>2</v>
      </c>
      <c r="M7878" s="4"/>
      <c r="O7878" s="4"/>
      <c r="P7878" s="4">
        <v>800000</v>
      </c>
      <c r="Q7878" s="1" t="s">
        <v>3828</v>
      </c>
      <c r="R7878" s="5">
        <v>0.17</v>
      </c>
      <c r="S7878" s="5"/>
      <c r="T7878" s="4"/>
      <c r="U7878" s="18"/>
      <c r="V7878" s="4">
        <v>1600000</v>
      </c>
      <c r="W7878" s="4">
        <v>272000</v>
      </c>
      <c r="X7878" s="4">
        <v>0</v>
      </c>
      <c r="Y7878" s="4">
        <v>272000</v>
      </c>
      <c r="Z7878" s="4">
        <v>1328000</v>
      </c>
      <c r="AA7878" s="4" t="s">
        <v>31</v>
      </c>
      <c r="AB7878" s="4" t="s">
        <v>31</v>
      </c>
      <c r="AC7878" s="4">
        <v>720000</v>
      </c>
      <c r="AD7878" s="4" t="s">
        <v>31</v>
      </c>
      <c r="AE7878" s="4"/>
    </row>
    <row r="7879" spans="1:31" ht="12.75" x14ac:dyDescent="0.25">
      <c r="A7879" s="22" t="str">
        <f>IF(nota[[#This Row],[FAKTUR]]="","",ROW())</f>
        <v/>
      </c>
      <c r="B7879" s="22">
        <f>IF(nota[[#This Row],[NAMA BARANG]]="","",IF(nota[[#This Row],[ID]]="",B7878,nota[[#This Row],[ID]]))</f>
        <v>7876</v>
      </c>
      <c r="C7879" s="22" t="str">
        <f>IF(nota[[#This Row],[ID]]="",C7878,nota[[#This Row],[SUPPLIER]])</f>
        <v>KENKO SINAR INDONESIA</v>
      </c>
      <c r="K7879" s="1" t="s">
        <v>1194</v>
      </c>
      <c r="L7879" s="3">
        <v>2</v>
      </c>
      <c r="M7879" s="4"/>
      <c r="O7879" s="4"/>
      <c r="P7879" s="4">
        <v>860000</v>
      </c>
      <c r="Q7879" s="1" t="s">
        <v>3829</v>
      </c>
      <c r="R7879" s="5">
        <v>0.17</v>
      </c>
      <c r="S7879" s="5"/>
      <c r="T7879" s="4"/>
      <c r="U7879" s="18"/>
      <c r="V7879" s="4">
        <v>1720000</v>
      </c>
      <c r="W7879" s="4">
        <v>292400</v>
      </c>
      <c r="X7879" s="4">
        <v>0</v>
      </c>
      <c r="Y7879" s="4">
        <v>292400</v>
      </c>
      <c r="Z7879" s="4">
        <v>1427600</v>
      </c>
      <c r="AA7879" s="4" t="s">
        <v>31</v>
      </c>
      <c r="AB7879" s="4" t="s">
        <v>31</v>
      </c>
      <c r="AC7879" s="4">
        <v>720000</v>
      </c>
      <c r="AD7879" s="4" t="s">
        <v>31</v>
      </c>
      <c r="AE7879" s="4"/>
    </row>
    <row r="7880" spans="1:31" ht="12.75" x14ac:dyDescent="0.25">
      <c r="A7880" s="22" t="str">
        <f>IF(nota[[#This Row],[FAKTUR]]="","",ROW())</f>
        <v/>
      </c>
      <c r="B7880" s="22">
        <f>IF(nota[[#This Row],[NAMA BARANG]]="","",IF(nota[[#This Row],[ID]]="",B7879,nota[[#This Row],[ID]]))</f>
        <v>7876</v>
      </c>
      <c r="C7880" s="22" t="str">
        <f>IF(nota[[#This Row],[ID]]="",C7879,nota[[#This Row],[SUPPLIER]])</f>
        <v>KENKO SINAR INDONESIA</v>
      </c>
      <c r="K7880" s="1" t="s">
        <v>1022</v>
      </c>
      <c r="L7880" s="3">
        <v>1</v>
      </c>
      <c r="M7880" s="4"/>
      <c r="O7880" s="4"/>
      <c r="P7880" s="4">
        <v>2160000</v>
      </c>
      <c r="Q7880" s="1" t="s">
        <v>3877</v>
      </c>
      <c r="R7880" s="5">
        <v>0.17</v>
      </c>
      <c r="S7880" s="5"/>
      <c r="T7880" s="4"/>
      <c r="U7880" s="18"/>
      <c r="V7880" s="4">
        <v>2160000</v>
      </c>
      <c r="W7880" s="4">
        <v>367200</v>
      </c>
      <c r="X7880" s="4">
        <v>0</v>
      </c>
      <c r="Y7880" s="4">
        <v>367200</v>
      </c>
      <c r="Z7880" s="4">
        <v>1792800</v>
      </c>
      <c r="AA7880" s="4" t="s">
        <v>31</v>
      </c>
      <c r="AB7880" s="4" t="s">
        <v>31</v>
      </c>
      <c r="AC7880" s="4" t="s">
        <v>31</v>
      </c>
      <c r="AD7880" s="4" t="s">
        <v>31</v>
      </c>
      <c r="AE7880" s="4"/>
    </row>
    <row r="7881" spans="1:31" ht="12.75" x14ac:dyDescent="0.25">
      <c r="A7881" s="22" t="str">
        <f>IF(nota[[#This Row],[FAKTUR]]="","",ROW())</f>
        <v/>
      </c>
      <c r="B7881" s="22">
        <f>IF(nota[[#This Row],[NAMA BARANG]]="","",IF(nota[[#This Row],[ID]]="",B7880,nota[[#This Row],[ID]]))</f>
        <v>7876</v>
      </c>
      <c r="C7881" s="22" t="str">
        <f>IF(nota[[#This Row],[ID]]="",C7880,nota[[#This Row],[SUPPLIER]])</f>
        <v>KENKO SINAR INDONESIA</v>
      </c>
      <c r="K7881" s="1" t="s">
        <v>2293</v>
      </c>
      <c r="L7881" s="3">
        <v>5</v>
      </c>
      <c r="M7881" s="4"/>
      <c r="O7881" s="4"/>
      <c r="P7881" s="4">
        <v>720000</v>
      </c>
      <c r="Q7881" s="1" t="s">
        <v>6006</v>
      </c>
      <c r="R7881" s="5">
        <v>0.17</v>
      </c>
      <c r="S7881" s="5">
        <v>0.05</v>
      </c>
      <c r="T7881" s="4"/>
      <c r="U7881" s="18"/>
      <c r="V7881" s="4">
        <v>3600000</v>
      </c>
      <c r="W7881" s="4">
        <v>612000</v>
      </c>
      <c r="X7881" s="4">
        <v>149400</v>
      </c>
      <c r="Y7881" s="4">
        <v>761400</v>
      </c>
      <c r="Z7881" s="4">
        <v>2838600</v>
      </c>
      <c r="AA7881" s="4" t="s">
        <v>31</v>
      </c>
      <c r="AB7881" s="4" t="s">
        <v>31</v>
      </c>
      <c r="AC7881" s="4">
        <v>3801600</v>
      </c>
      <c r="AD7881" s="4" t="s">
        <v>31</v>
      </c>
      <c r="AE7881" s="4"/>
    </row>
    <row r="7882" spans="1:31" ht="12.75" x14ac:dyDescent="0.25">
      <c r="A7882" s="22" t="str">
        <f>IF(nota[[#This Row],[FAKTUR]]="","",ROW())</f>
        <v/>
      </c>
      <c r="B7882" s="22">
        <f>IF(nota[[#This Row],[NAMA BARANG]]="","",IF(nota[[#This Row],[ID]]="",B7881,nota[[#This Row],[ID]]))</f>
        <v>7876</v>
      </c>
      <c r="C7882" s="22" t="str">
        <f>IF(nota[[#This Row],[ID]]="",C7881,nota[[#This Row],[SUPPLIER]])</f>
        <v>KENKO SINAR INDONESIA</v>
      </c>
      <c r="K7882" s="1" t="s">
        <v>2295</v>
      </c>
      <c r="L7882" s="3">
        <v>5</v>
      </c>
      <c r="M7882" s="4"/>
      <c r="O7882" s="4"/>
      <c r="P7882" s="4">
        <v>720000</v>
      </c>
      <c r="Q7882" s="1" t="s">
        <v>6006</v>
      </c>
      <c r="R7882" s="5">
        <v>0.17</v>
      </c>
      <c r="S7882" s="5">
        <v>0.05</v>
      </c>
      <c r="T7882" s="4"/>
      <c r="U7882" s="18"/>
      <c r="V7882" s="4">
        <v>3600000</v>
      </c>
      <c r="W7882" s="4">
        <v>612000</v>
      </c>
      <c r="X7882" s="4">
        <v>149400</v>
      </c>
      <c r="Y7882" s="4">
        <v>761400</v>
      </c>
      <c r="Z7882" s="4">
        <v>2838600</v>
      </c>
      <c r="AA7882" s="4">
        <v>3205120</v>
      </c>
      <c r="AB7882" s="4">
        <v>13890880</v>
      </c>
      <c r="AC7882" s="4">
        <v>2980800</v>
      </c>
      <c r="AD7882" s="4" t="s">
        <v>31</v>
      </c>
      <c r="AE7882" s="4"/>
    </row>
    <row r="7883" spans="1:31" ht="12.75" x14ac:dyDescent="0.25">
      <c r="A7883" s="22" t="str">
        <f>IF(nota[[#This Row],[FAKTUR]]="","",ROW())</f>
        <v/>
      </c>
      <c r="B7883" s="22" t="str">
        <f>IF(nota[[#This Row],[NAMA BARANG]]="","",IF(nota[[#This Row],[ID]]="",B7882,nota[[#This Row],[ID]]))</f>
        <v/>
      </c>
      <c r="C7883" s="22" t="str">
        <f>IF(nota[[#This Row],[ID]]="",C7882,nota[[#This Row],[SUPPLIER]])</f>
        <v>KENKO SINAR INDONESIA</v>
      </c>
      <c r="M7883" s="4"/>
      <c r="O7883" s="4"/>
      <c r="P7883" s="4"/>
      <c r="R7883" s="5"/>
      <c r="S7883" s="5"/>
      <c r="T7883" s="4"/>
      <c r="U7883" s="18"/>
      <c r="V7883" s="4" t="s">
        <v>31</v>
      </c>
      <c r="W7883" s="4" t="s">
        <v>31</v>
      </c>
      <c r="X7883" s="4" t="s">
        <v>31</v>
      </c>
      <c r="Y7883" s="4" t="s">
        <v>31</v>
      </c>
      <c r="Z7883" s="4" t="s">
        <v>31</v>
      </c>
      <c r="AA7883" s="4" t="s">
        <v>31</v>
      </c>
      <c r="AB7883" s="4" t="s">
        <v>31</v>
      </c>
      <c r="AC7883" s="4">
        <v>1954800</v>
      </c>
      <c r="AD7883" s="4" t="s">
        <v>31</v>
      </c>
      <c r="AE7883" s="4"/>
    </row>
    <row r="7884" spans="1:31" ht="12.75" x14ac:dyDescent="0.25">
      <c r="A7884" s="22">
        <f>IF(nota[[#This Row],[FAKTUR]]="","",ROW())</f>
        <v>7884</v>
      </c>
      <c r="B7884" s="22">
        <f>IF(nota[[#This Row],[NAMA BARANG]]="","",IF(nota[[#This Row],[ID]]="",B7883,nota[[#This Row],[ID]]))</f>
        <v>7884</v>
      </c>
      <c r="C7884" s="22" t="str">
        <f>IF(nota[[#This Row],[ID]]="",C7883,nota[[#This Row],[SUPPLIER]])</f>
        <v>KENKO SINAR INDONESIA</v>
      </c>
      <c r="E7884" s="1" t="s">
        <v>57</v>
      </c>
      <c r="F7884" s="1" t="s">
        <v>58</v>
      </c>
      <c r="G7884" s="1" t="s">
        <v>6007</v>
      </c>
      <c r="H7884" s="1" t="s">
        <v>6008</v>
      </c>
      <c r="I7884" s="2">
        <v>44889</v>
      </c>
      <c r="K7884" s="1" t="s">
        <v>1009</v>
      </c>
      <c r="L7884" s="3">
        <v>2</v>
      </c>
      <c r="M7884" s="4"/>
      <c r="O7884" s="4"/>
      <c r="P7884" s="4">
        <v>3801600</v>
      </c>
      <c r="Q7884" s="1" t="s">
        <v>4195</v>
      </c>
      <c r="R7884" s="5">
        <v>0.17</v>
      </c>
      <c r="S7884" s="5"/>
      <c r="T7884" s="4"/>
      <c r="U7884" s="18"/>
      <c r="V7884" s="4">
        <v>7603200</v>
      </c>
      <c r="W7884" s="4">
        <v>1292544</v>
      </c>
      <c r="X7884" s="4">
        <v>0</v>
      </c>
      <c r="Y7884" s="4">
        <v>1292544</v>
      </c>
      <c r="Z7884" s="4">
        <v>6310656</v>
      </c>
      <c r="AA7884" s="4" t="s">
        <v>31</v>
      </c>
      <c r="AB7884" s="4" t="s">
        <v>31</v>
      </c>
      <c r="AC7884" s="4">
        <v>3888000</v>
      </c>
      <c r="AD7884" s="4" t="s">
        <v>31</v>
      </c>
      <c r="AE7884" s="4"/>
    </row>
    <row r="7885" spans="1:31" ht="12.75" x14ac:dyDescent="0.25">
      <c r="A7885" s="22" t="str">
        <f>IF(nota[[#This Row],[FAKTUR]]="","",ROW())</f>
        <v/>
      </c>
      <c r="B7885" s="22">
        <f>IF(nota[[#This Row],[NAMA BARANG]]="","",IF(nota[[#This Row],[ID]]="",B7884,nota[[#This Row],[ID]]))</f>
        <v>7884</v>
      </c>
      <c r="C7885" s="22" t="str">
        <f>IF(nota[[#This Row],[ID]]="",C7884,nota[[#This Row],[SUPPLIER]])</f>
        <v>KENKO SINAR INDONESIA</v>
      </c>
      <c r="K7885" s="1" t="s">
        <v>1031</v>
      </c>
      <c r="L7885" s="3">
        <v>1</v>
      </c>
      <c r="M7885" s="4"/>
      <c r="O7885" s="4"/>
      <c r="P7885" s="4">
        <v>2980800</v>
      </c>
      <c r="Q7885" s="1" t="s">
        <v>3956</v>
      </c>
      <c r="R7885" s="5">
        <v>0.17</v>
      </c>
      <c r="S7885" s="5"/>
      <c r="T7885" s="4"/>
      <c r="U7885" s="18"/>
      <c r="V7885" s="4">
        <v>2980800</v>
      </c>
      <c r="W7885" s="4">
        <v>506736.00000000006</v>
      </c>
      <c r="X7885" s="4">
        <v>0</v>
      </c>
      <c r="Y7885" s="4">
        <v>506736.00000000006</v>
      </c>
      <c r="Z7885" s="4">
        <v>2474064</v>
      </c>
      <c r="AA7885" s="4" t="s">
        <v>31</v>
      </c>
      <c r="AB7885" s="4" t="s">
        <v>31</v>
      </c>
      <c r="AC7885" s="4">
        <v>1566000</v>
      </c>
      <c r="AD7885" s="4" t="s">
        <v>31</v>
      </c>
      <c r="AE7885" s="4"/>
    </row>
    <row r="7886" spans="1:31" ht="12.75" x14ac:dyDescent="0.25">
      <c r="A7886" s="22" t="str">
        <f>IF(nota[[#This Row],[FAKTUR]]="","",ROW())</f>
        <v/>
      </c>
      <c r="B7886" s="22">
        <f>IF(nota[[#This Row],[NAMA BARANG]]="","",IF(nota[[#This Row],[ID]]="",B7885,nota[[#This Row],[ID]]))</f>
        <v>7884</v>
      </c>
      <c r="C7886" s="22" t="str">
        <f>IF(nota[[#This Row],[ID]]="",C7885,nota[[#This Row],[SUPPLIER]])</f>
        <v>KENKO SINAR INDONESIA</v>
      </c>
      <c r="K7886" s="1" t="s">
        <v>85</v>
      </c>
      <c r="L7886" s="3">
        <v>5</v>
      </c>
      <c r="M7886" s="4"/>
      <c r="O7886" s="4"/>
      <c r="P7886" s="4">
        <v>1954800</v>
      </c>
      <c r="Q7886" s="1" t="s">
        <v>3833</v>
      </c>
      <c r="R7886" s="5">
        <v>0.17</v>
      </c>
      <c r="S7886" s="5"/>
      <c r="T7886" s="4"/>
      <c r="U7886" s="18"/>
      <c r="V7886" s="4">
        <v>9774000</v>
      </c>
      <c r="W7886" s="4">
        <v>1661580.0000000002</v>
      </c>
      <c r="X7886" s="4">
        <v>0</v>
      </c>
      <c r="Y7886" s="4">
        <v>1661580.0000000002</v>
      </c>
      <c r="Z7886" s="4">
        <v>8112420</v>
      </c>
      <c r="AA7886" s="4" t="s">
        <v>31</v>
      </c>
      <c r="AB7886" s="4" t="s">
        <v>31</v>
      </c>
      <c r="AC7886" s="4">
        <v>3758400</v>
      </c>
      <c r="AD7886" s="4" t="s">
        <v>31</v>
      </c>
      <c r="AE7886" s="4"/>
    </row>
    <row r="7887" spans="1:31" ht="12.75" x14ac:dyDescent="0.25">
      <c r="A7887" s="22" t="str">
        <f>IF(nota[[#This Row],[FAKTUR]]="","",ROW())</f>
        <v/>
      </c>
      <c r="B7887" s="22">
        <f>IF(nota[[#This Row],[NAMA BARANG]]="","",IF(nota[[#This Row],[ID]]="",B7886,nota[[#This Row],[ID]]))</f>
        <v>7884</v>
      </c>
      <c r="C7887" s="22" t="str">
        <f>IF(nota[[#This Row],[ID]]="",C7886,nota[[#This Row],[SUPPLIER]])</f>
        <v>KENKO SINAR INDONESIA</v>
      </c>
      <c r="K7887" s="1" t="s">
        <v>70</v>
      </c>
      <c r="L7887" s="3">
        <v>5</v>
      </c>
      <c r="M7887" s="4"/>
      <c r="O7887" s="4"/>
      <c r="P7887" s="4">
        <v>3888000</v>
      </c>
      <c r="Q7887" s="1" t="s">
        <v>4079</v>
      </c>
      <c r="R7887" s="5">
        <v>0.17</v>
      </c>
      <c r="S7887" s="5"/>
      <c r="T7887" s="4"/>
      <c r="U7887" s="18"/>
      <c r="V7887" s="4">
        <v>19440000</v>
      </c>
      <c r="W7887" s="4">
        <v>3304800.0000000005</v>
      </c>
      <c r="X7887" s="4">
        <v>0</v>
      </c>
      <c r="Y7887" s="4">
        <v>3304800.0000000005</v>
      </c>
      <c r="Z7887" s="4">
        <v>16135200</v>
      </c>
      <c r="AA7887" s="4" t="s">
        <v>31</v>
      </c>
      <c r="AB7887" s="4" t="s">
        <v>31</v>
      </c>
      <c r="AC7887" s="4">
        <v>1710000</v>
      </c>
      <c r="AD7887" s="4" t="s">
        <v>31</v>
      </c>
      <c r="AE7887" s="4"/>
    </row>
    <row r="7888" spans="1:31" ht="12.75" x14ac:dyDescent="0.25">
      <c r="A7888" s="22" t="str">
        <f>IF(nota[[#This Row],[FAKTUR]]="","",ROW())</f>
        <v/>
      </c>
      <c r="B7888" s="22">
        <f>IF(nota[[#This Row],[NAMA BARANG]]="","",IF(nota[[#This Row],[ID]]="",B7887,nota[[#This Row],[ID]]))</f>
        <v>7884</v>
      </c>
      <c r="C7888" s="22" t="str">
        <f>IF(nota[[#This Row],[ID]]="",C7887,nota[[#This Row],[SUPPLIER]])</f>
        <v>KENKO SINAR INDONESIA</v>
      </c>
      <c r="K7888" s="1" t="s">
        <v>353</v>
      </c>
      <c r="L7888" s="3">
        <v>1</v>
      </c>
      <c r="M7888" s="4"/>
      <c r="O7888" s="4"/>
      <c r="P7888" s="4">
        <v>1566000</v>
      </c>
      <c r="Q7888" s="1" t="s">
        <v>4383</v>
      </c>
      <c r="R7888" s="5">
        <v>0.17</v>
      </c>
      <c r="S7888" s="5"/>
      <c r="T7888" s="4"/>
      <c r="U7888" s="18"/>
      <c r="V7888" s="4">
        <v>1566000</v>
      </c>
      <c r="W7888" s="4">
        <v>266220</v>
      </c>
      <c r="X7888" s="4">
        <v>0</v>
      </c>
      <c r="Y7888" s="4">
        <v>266220</v>
      </c>
      <c r="Z7888" s="4">
        <v>1299780</v>
      </c>
      <c r="AA7888" s="4" t="s">
        <v>31</v>
      </c>
      <c r="AB7888" s="4" t="s">
        <v>31</v>
      </c>
      <c r="AC7888" s="4" t="s">
        <v>31</v>
      </c>
      <c r="AD7888" s="4" t="s">
        <v>31</v>
      </c>
      <c r="AE7888" s="4"/>
    </row>
    <row r="7889" spans="1:31" ht="12.75" x14ac:dyDescent="0.25">
      <c r="A7889" s="22" t="str">
        <f>IF(nota[[#This Row],[FAKTUR]]="","",ROW())</f>
        <v/>
      </c>
      <c r="B7889" s="22">
        <f>IF(nota[[#This Row],[NAMA BARANG]]="","",IF(nota[[#This Row],[ID]]="",B7888,nota[[#This Row],[ID]]))</f>
        <v>7884</v>
      </c>
      <c r="C7889" s="22" t="str">
        <f>IF(nota[[#This Row],[ID]]="",C7888,nota[[#This Row],[SUPPLIER]])</f>
        <v>KENKO SINAR INDONESIA</v>
      </c>
      <c r="H7889" s="1" t="s">
        <v>6009</v>
      </c>
      <c r="K7889" s="1" t="s">
        <v>533</v>
      </c>
      <c r="L7889" s="3">
        <v>2</v>
      </c>
      <c r="M7889" s="4"/>
      <c r="O7889" s="4"/>
      <c r="P7889" s="4">
        <v>3758400</v>
      </c>
      <c r="Q7889" s="1" t="s">
        <v>3830</v>
      </c>
      <c r="R7889" s="5">
        <v>0.17</v>
      </c>
      <c r="S7889" s="5"/>
      <c r="T7889" s="4"/>
      <c r="U7889" s="18"/>
      <c r="V7889" s="4">
        <v>7516800</v>
      </c>
      <c r="W7889" s="4">
        <v>1277856</v>
      </c>
      <c r="X7889" s="4">
        <v>0</v>
      </c>
      <c r="Y7889" s="4">
        <v>1277856</v>
      </c>
      <c r="Z7889" s="4">
        <v>6238944</v>
      </c>
      <c r="AA7889" s="4" t="s">
        <v>31</v>
      </c>
      <c r="AB7889" s="4" t="s">
        <v>31</v>
      </c>
      <c r="AC7889" s="4">
        <v>4169951.4000000004</v>
      </c>
      <c r="AD7889" s="4">
        <v>12509854.200000001</v>
      </c>
      <c r="AE7889" s="4"/>
    </row>
    <row r="7890" spans="1:31" ht="12.75" x14ac:dyDescent="0.25">
      <c r="A7890" s="22" t="str">
        <f>IF(nota[[#This Row],[FAKTUR]]="","",ROW())</f>
        <v/>
      </c>
      <c r="B7890" s="22">
        <f>IF(nota[[#This Row],[NAMA BARANG]]="","",IF(nota[[#This Row],[ID]]="",B7889,nota[[#This Row],[ID]]))</f>
        <v>7884</v>
      </c>
      <c r="C7890" s="22" t="str">
        <f>IF(nota[[#This Row],[ID]]="",C7889,nota[[#This Row],[SUPPLIER]])</f>
        <v>KENKO SINAR INDONESIA</v>
      </c>
      <c r="H7890" s="1" t="s">
        <v>6010</v>
      </c>
      <c r="K7890" s="1" t="s">
        <v>484</v>
      </c>
      <c r="L7890" s="3">
        <v>2</v>
      </c>
      <c r="M7890" s="4"/>
      <c r="O7890" s="4"/>
      <c r="P7890" s="4">
        <v>1710000</v>
      </c>
      <c r="Q7890" s="1" t="s">
        <v>4383</v>
      </c>
      <c r="R7890" s="5">
        <v>0.17</v>
      </c>
      <c r="S7890" s="5"/>
      <c r="T7890" s="4"/>
      <c r="U7890" s="18"/>
      <c r="V7890" s="4">
        <v>3420000</v>
      </c>
      <c r="W7890" s="4">
        <v>581400</v>
      </c>
      <c r="X7890" s="4">
        <v>0</v>
      </c>
      <c r="Y7890" s="4">
        <v>581400</v>
      </c>
      <c r="Z7890" s="4">
        <v>2838600</v>
      </c>
      <c r="AA7890" s="4">
        <v>8891136</v>
      </c>
      <c r="AB7890" s="4">
        <v>43409664</v>
      </c>
      <c r="AC7890" s="4">
        <v>139134.96</v>
      </c>
      <c r="AD7890" s="4">
        <v>139134.96</v>
      </c>
      <c r="AE7890" s="4"/>
    </row>
    <row r="7891" spans="1:31" ht="12.75" x14ac:dyDescent="0.25">
      <c r="A7891" s="22" t="str">
        <f>IF(nota[[#This Row],[FAKTUR]]="","",ROW())</f>
        <v/>
      </c>
      <c r="B7891" s="22" t="str">
        <f>IF(nota[[#This Row],[NAMA BARANG]]="","",IF(nota[[#This Row],[ID]]="",B7890,nota[[#This Row],[ID]]))</f>
        <v/>
      </c>
      <c r="C7891" s="22" t="str">
        <f>IF(nota[[#This Row],[ID]]="",C7890,nota[[#This Row],[SUPPLIER]])</f>
        <v>KENKO SINAR INDONESIA</v>
      </c>
      <c r="M7891" s="4"/>
      <c r="O7891" s="4"/>
      <c r="P7891" s="4"/>
      <c r="R7891" s="5"/>
      <c r="S7891" s="5"/>
      <c r="T7891" s="4"/>
      <c r="U7891" s="18"/>
      <c r="V7891" s="4" t="s">
        <v>31</v>
      </c>
      <c r="W7891" s="4" t="s">
        <v>31</v>
      </c>
      <c r="X7891" s="4" t="s">
        <v>31</v>
      </c>
      <c r="Y7891" s="4" t="s">
        <v>31</v>
      </c>
      <c r="Z7891" s="4" t="s">
        <v>31</v>
      </c>
      <c r="AA7891" s="4" t="s">
        <v>31</v>
      </c>
      <c r="AB7891" s="4" t="s">
        <v>31</v>
      </c>
      <c r="AC7891" s="4" t="s">
        <v>31</v>
      </c>
      <c r="AD7891" s="4" t="s">
        <v>31</v>
      </c>
      <c r="AE7891" s="4"/>
    </row>
    <row r="7892" spans="1:31" ht="12.75" x14ac:dyDescent="0.25">
      <c r="A7892" s="22">
        <f>IF(nota[[#This Row],[FAKTUR]]="","",ROW())</f>
        <v>7892</v>
      </c>
      <c r="B7892" s="22">
        <f>IF(nota[[#This Row],[NAMA BARANG]]="","",IF(nota[[#This Row],[ID]]="",B7891,nota[[#This Row],[ID]]))</f>
        <v>7892</v>
      </c>
      <c r="C7892" s="22" t="str">
        <f>IF(nota[[#This Row],[ID]]="",C7891,nota[[#This Row],[SUPPLIER]])</f>
        <v>DWI TUNGGAL INDAH JAYA/ SDI</v>
      </c>
      <c r="D7892" s="2">
        <v>44895</v>
      </c>
      <c r="E7892" s="1" t="s">
        <v>1677</v>
      </c>
      <c r="F7892" s="1" t="s">
        <v>58</v>
      </c>
      <c r="G7892" s="1" t="s">
        <v>6011</v>
      </c>
      <c r="I7892" s="2">
        <v>44894</v>
      </c>
      <c r="K7892" s="1" t="s">
        <v>1682</v>
      </c>
      <c r="L7892" s="3">
        <v>3</v>
      </c>
      <c r="M7892" s="4">
        <v>60</v>
      </c>
      <c r="N7892" s="1" t="s">
        <v>192</v>
      </c>
      <c r="O7892" s="4">
        <v>208497.57</v>
      </c>
      <c r="P7892" s="4"/>
      <c r="Q7892" s="1" t="s">
        <v>3693</v>
      </c>
      <c r="R7892" s="5"/>
      <c r="S7892" s="5"/>
      <c r="T7892" s="4"/>
      <c r="U7892" s="18"/>
      <c r="V7892" s="4">
        <v>12509854.200000001</v>
      </c>
      <c r="W7892" s="4">
        <v>0</v>
      </c>
      <c r="X7892" s="4">
        <v>0</v>
      </c>
      <c r="Y7892" s="4">
        <v>0</v>
      </c>
      <c r="Z7892" s="4">
        <v>12509854.200000001</v>
      </c>
      <c r="AA7892" s="4" t="s">
        <v>31</v>
      </c>
      <c r="AB7892" s="4" t="s">
        <v>31</v>
      </c>
      <c r="AC7892" s="4">
        <v>2090090</v>
      </c>
      <c r="AD7892" s="4">
        <v>10450450</v>
      </c>
      <c r="AE7892" s="4"/>
    </row>
    <row r="7893" spans="1:31" ht="12.75" x14ac:dyDescent="0.25">
      <c r="A7893" s="22" t="str">
        <f>IF(nota[[#This Row],[FAKTUR]]="","",ROW())</f>
        <v/>
      </c>
      <c r="B7893" s="22">
        <f>IF(nota[[#This Row],[NAMA BARANG]]="","",IF(nota[[#This Row],[ID]]="",B7892,nota[[#This Row],[ID]]))</f>
        <v>7892</v>
      </c>
      <c r="C7893" s="22" t="str">
        <f>IF(nota[[#This Row],[ID]]="",C7892,nota[[#This Row],[SUPPLIER]])</f>
        <v>DWI TUNGGAL INDAH JAYA/ SDI</v>
      </c>
      <c r="K7893" s="1" t="s">
        <v>5859</v>
      </c>
      <c r="M7893" s="4">
        <v>36</v>
      </c>
      <c r="N7893" s="1" t="s">
        <v>2004</v>
      </c>
      <c r="O7893" s="4">
        <v>3864.86</v>
      </c>
      <c r="P7893" s="4"/>
      <c r="R7893" s="5"/>
      <c r="S7893" s="5"/>
      <c r="T7893" s="4">
        <v>139135.14000000001</v>
      </c>
      <c r="U7893" s="18" t="s">
        <v>239</v>
      </c>
      <c r="V7893" s="4">
        <v>139134.96</v>
      </c>
      <c r="W7893" s="4">
        <v>0</v>
      </c>
      <c r="X7893" s="4">
        <v>0</v>
      </c>
      <c r="Y7893" s="4">
        <v>0</v>
      </c>
      <c r="Z7893" s="4">
        <v>139134.96</v>
      </c>
      <c r="AA7893" s="4">
        <v>139135.14000000001</v>
      </c>
      <c r="AB7893" s="4">
        <v>12509854.020000001</v>
      </c>
      <c r="AC7893" s="4">
        <v>6081081</v>
      </c>
      <c r="AD7893" s="4">
        <v>12162162</v>
      </c>
      <c r="AE7893" s="4"/>
    </row>
    <row r="7894" spans="1:31" ht="12.75" x14ac:dyDescent="0.25">
      <c r="A7894" s="22" t="str">
        <f>IF(nota[[#This Row],[FAKTUR]]="","",ROW())</f>
        <v/>
      </c>
      <c r="B7894" s="22" t="str">
        <f>IF(nota[[#This Row],[NAMA BARANG]]="","",IF(nota[[#This Row],[ID]]="",B7893,nota[[#This Row],[ID]]))</f>
        <v/>
      </c>
      <c r="C7894" s="22" t="str">
        <f>IF(nota[[#This Row],[ID]]="",C7893,nota[[#This Row],[SUPPLIER]])</f>
        <v>DWI TUNGGAL INDAH JAYA/ SDI</v>
      </c>
      <c r="M7894" s="4"/>
      <c r="O7894" s="4"/>
      <c r="P7894" s="4"/>
      <c r="R7894" s="5"/>
      <c r="S7894" s="5"/>
      <c r="T7894" s="4"/>
      <c r="U7894" s="18"/>
      <c r="V7894" s="4" t="s">
        <v>31</v>
      </c>
      <c r="W7894" s="4" t="s">
        <v>31</v>
      </c>
      <c r="X7894" s="4" t="s">
        <v>31</v>
      </c>
      <c r="Y7894" s="4" t="s">
        <v>31</v>
      </c>
      <c r="Z7894" s="4" t="s">
        <v>31</v>
      </c>
      <c r="AA7894" s="4" t="s">
        <v>31</v>
      </c>
      <c r="AB7894" s="4" t="s">
        <v>31</v>
      </c>
      <c r="AC7894" s="4">
        <v>3583783.8</v>
      </c>
      <c r="AD7894" s="4">
        <v>17918919</v>
      </c>
      <c r="AE7894" s="4"/>
    </row>
    <row r="7895" spans="1:31" ht="12.75" x14ac:dyDescent="0.25">
      <c r="A7895" s="22">
        <f>IF(nota[[#This Row],[FAKTUR]]="","",ROW())</f>
        <v>7895</v>
      </c>
      <c r="B7895" s="22">
        <f>IF(nota[[#This Row],[NAMA BARANG]]="","",IF(nota[[#This Row],[ID]]="",B7894,nota[[#This Row],[ID]]))</f>
        <v>7895</v>
      </c>
      <c r="C7895" s="22" t="str">
        <f>IF(nota[[#This Row],[ID]]="",C7894,nota[[#This Row],[SUPPLIER]])</f>
        <v>DWI TUNGGAL INDAH JAYA/ SDI</v>
      </c>
      <c r="E7895" s="1" t="s">
        <v>1677</v>
      </c>
      <c r="F7895" s="1" t="s">
        <v>58</v>
      </c>
      <c r="G7895" s="1" t="s">
        <v>6012</v>
      </c>
      <c r="I7895" s="2">
        <v>44894</v>
      </c>
      <c r="K7895" s="1" t="s">
        <v>6091</v>
      </c>
      <c r="L7895" s="3">
        <v>5</v>
      </c>
      <c r="M7895" s="4">
        <v>1000</v>
      </c>
      <c r="N7895" s="1" t="s">
        <v>1112</v>
      </c>
      <c r="O7895" s="4">
        <v>10450.450000000001</v>
      </c>
      <c r="P7895" s="4"/>
      <c r="Q7895" s="1" t="s">
        <v>3580</v>
      </c>
      <c r="R7895" s="5">
        <v>0.17499999999999999</v>
      </c>
      <c r="S7895" s="5"/>
      <c r="T7895" s="4"/>
      <c r="U7895" s="18"/>
      <c r="V7895" s="4">
        <v>10450450</v>
      </c>
      <c r="W7895" s="4">
        <v>1828828.75</v>
      </c>
      <c r="X7895" s="4">
        <v>0</v>
      </c>
      <c r="Y7895" s="4">
        <v>1828828.75</v>
      </c>
      <c r="Z7895" s="4">
        <v>8621621.25</v>
      </c>
      <c r="AA7895" s="4" t="s">
        <v>31</v>
      </c>
      <c r="AB7895" s="4" t="s">
        <v>31</v>
      </c>
      <c r="AC7895" s="4" t="s">
        <v>31</v>
      </c>
      <c r="AD7895" s="4" t="s">
        <v>31</v>
      </c>
      <c r="AE7895" s="4"/>
    </row>
    <row r="7896" spans="1:31" ht="12.75" x14ac:dyDescent="0.25">
      <c r="A7896" s="22" t="str">
        <f>IF(nota[[#This Row],[FAKTUR]]="","",ROW())</f>
        <v/>
      </c>
      <c r="B7896" s="22">
        <f>IF(nota[[#This Row],[NAMA BARANG]]="","",IF(nota[[#This Row],[ID]]="",B7895,nota[[#This Row],[ID]]))</f>
        <v>7895</v>
      </c>
      <c r="C7896" s="22" t="str">
        <f>IF(nota[[#This Row],[ID]]="",C7895,nota[[#This Row],[SUPPLIER]])</f>
        <v>DWI TUNGGAL INDAH JAYA/ SDI</v>
      </c>
      <c r="K7896" s="1" t="s">
        <v>5857</v>
      </c>
      <c r="L7896" s="3">
        <v>2</v>
      </c>
      <c r="M7896" s="4">
        <v>60</v>
      </c>
      <c r="N7896" s="1" t="s">
        <v>192</v>
      </c>
      <c r="O7896" s="4">
        <v>202702.7</v>
      </c>
      <c r="P7896" s="4"/>
      <c r="Q7896" s="1" t="s">
        <v>4092</v>
      </c>
      <c r="R7896" s="5">
        <v>0.17499999999999999</v>
      </c>
      <c r="S7896" s="5"/>
      <c r="T7896" s="4"/>
      <c r="U7896" s="18"/>
      <c r="V7896" s="4">
        <v>12162162</v>
      </c>
      <c r="W7896" s="4">
        <v>2128378.35</v>
      </c>
      <c r="X7896" s="4">
        <v>0</v>
      </c>
      <c r="Y7896" s="4">
        <v>2128378.35</v>
      </c>
      <c r="Z7896" s="4">
        <v>10033783.65</v>
      </c>
      <c r="AA7896" s="4" t="s">
        <v>31</v>
      </c>
      <c r="AB7896" s="4" t="s">
        <v>31</v>
      </c>
      <c r="AC7896" s="4">
        <v>1325000</v>
      </c>
      <c r="AD7896" s="4">
        <v>13250000</v>
      </c>
      <c r="AE7896" s="4"/>
    </row>
    <row r="7897" spans="1:31" ht="12.75" x14ac:dyDescent="0.25">
      <c r="A7897" s="22" t="str">
        <f>IF(nota[[#This Row],[FAKTUR]]="","",ROW())</f>
        <v/>
      </c>
      <c r="B7897" s="22">
        <f>IF(nota[[#This Row],[NAMA BARANG]]="","",IF(nota[[#This Row],[ID]]="",B7896,nota[[#This Row],[ID]]))</f>
        <v>7895</v>
      </c>
      <c r="C7897" s="22" t="str">
        <f>IF(nota[[#This Row],[ID]]="",C7896,nota[[#This Row],[SUPPLIER]])</f>
        <v>DWI TUNGGAL INDAH JAYA/ SDI</v>
      </c>
      <c r="K7897" s="1" t="s">
        <v>1680</v>
      </c>
      <c r="L7897" s="3">
        <v>5</v>
      </c>
      <c r="M7897" s="4">
        <v>150</v>
      </c>
      <c r="N7897" s="1" t="s">
        <v>192</v>
      </c>
      <c r="O7897" s="4">
        <v>119459.46</v>
      </c>
      <c r="P7897" s="4"/>
      <c r="Q7897" s="1" t="s">
        <v>4092</v>
      </c>
      <c r="R7897" s="5">
        <v>0.17499999999999999</v>
      </c>
      <c r="S7897" s="5"/>
      <c r="T7897" s="4">
        <v>1003155.41</v>
      </c>
      <c r="U7897" s="18"/>
      <c r="V7897" s="4">
        <v>17918919</v>
      </c>
      <c r="W7897" s="4">
        <v>3135810.8249999997</v>
      </c>
      <c r="X7897" s="4">
        <v>0</v>
      </c>
      <c r="Y7897" s="4">
        <v>3135810.8249999997</v>
      </c>
      <c r="Z7897" s="4">
        <v>14783108.175000001</v>
      </c>
      <c r="AA7897" s="4">
        <v>8096173.335</v>
      </c>
      <c r="AB7897" s="4">
        <v>32435357.664999999</v>
      </c>
      <c r="AC7897" s="4" t="s">
        <v>31</v>
      </c>
      <c r="AD7897" s="4" t="s">
        <v>31</v>
      </c>
      <c r="AE7897" s="4"/>
    </row>
    <row r="7898" spans="1:31" ht="12.75" x14ac:dyDescent="0.25">
      <c r="A7898" s="22" t="str">
        <f>IF(nota[[#This Row],[FAKTUR]]="","",ROW())</f>
        <v/>
      </c>
      <c r="B7898" s="22" t="str">
        <f>IF(nota[[#This Row],[NAMA BARANG]]="","",IF(nota[[#This Row],[ID]]="",B7897,nota[[#This Row],[ID]]))</f>
        <v/>
      </c>
      <c r="C7898" s="22" t="str">
        <f>IF(nota[[#This Row],[ID]]="",C7897,nota[[#This Row],[SUPPLIER]])</f>
        <v>DWI TUNGGAL INDAH JAYA/ SDI</v>
      </c>
      <c r="M7898" s="4"/>
      <c r="O7898" s="4"/>
      <c r="P7898" s="4"/>
      <c r="R7898" s="5"/>
      <c r="S7898" s="5"/>
      <c r="T7898" s="4"/>
      <c r="U7898" s="18"/>
      <c r="V7898" s="4" t="s">
        <v>31</v>
      </c>
      <c r="W7898" s="4" t="s">
        <v>31</v>
      </c>
      <c r="X7898" s="4" t="s">
        <v>31</v>
      </c>
      <c r="Y7898" s="4" t="s">
        <v>31</v>
      </c>
      <c r="Z7898" s="4" t="s">
        <v>31</v>
      </c>
      <c r="AA7898" s="4" t="s">
        <v>31</v>
      </c>
      <c r="AB7898" s="4" t="s">
        <v>31</v>
      </c>
      <c r="AC7898" s="4">
        <v>4147200</v>
      </c>
      <c r="AD7898" s="4">
        <v>4147200</v>
      </c>
      <c r="AE7898" s="4"/>
    </row>
    <row r="7899" spans="1:31" ht="12.75" x14ac:dyDescent="0.25">
      <c r="A7899" s="22">
        <f>IF(nota[[#This Row],[FAKTUR]]="","",ROW())</f>
        <v>7899</v>
      </c>
      <c r="B7899" s="22">
        <f>IF(nota[[#This Row],[NAMA BARANG]]="","",IF(nota[[#This Row],[ID]]="",B7898,nota[[#This Row],[ID]]))</f>
        <v>7899</v>
      </c>
      <c r="C7899" s="22" t="str">
        <f>IF(nota[[#This Row],[ID]]="",C7898,nota[[#This Row],[SUPPLIER]])</f>
        <v>ALPINDO</v>
      </c>
      <c r="E7899" s="1" t="s">
        <v>643</v>
      </c>
      <c r="F7899" s="1" t="s">
        <v>28</v>
      </c>
      <c r="G7899" s="1" t="s">
        <v>6013</v>
      </c>
      <c r="I7899" s="2">
        <v>44894</v>
      </c>
      <c r="K7899" s="1" t="s">
        <v>4920</v>
      </c>
      <c r="L7899" s="3">
        <v>10</v>
      </c>
      <c r="M7899" s="4">
        <v>500</v>
      </c>
      <c r="N7899" s="1" t="s">
        <v>192</v>
      </c>
      <c r="O7899" s="4">
        <v>26500</v>
      </c>
      <c r="P7899" s="4"/>
      <c r="Q7899" s="1" t="s">
        <v>4138</v>
      </c>
      <c r="R7899" s="5"/>
      <c r="S7899" s="5"/>
      <c r="T7899" s="4"/>
      <c r="U7899" s="18"/>
      <c r="V7899" s="4">
        <v>13250000</v>
      </c>
      <c r="W7899" s="4">
        <v>0</v>
      </c>
      <c r="X7899" s="4">
        <v>0</v>
      </c>
      <c r="Y7899" s="4">
        <v>0</v>
      </c>
      <c r="Z7899" s="4">
        <v>13250000</v>
      </c>
      <c r="AA7899" s="4">
        <v>0</v>
      </c>
      <c r="AB7899" s="4">
        <v>13250000</v>
      </c>
      <c r="AC7899" s="4">
        <v>1605600</v>
      </c>
      <c r="AD7899" s="4">
        <v>1605600</v>
      </c>
      <c r="AE7899" s="4"/>
    </row>
    <row r="7900" spans="1:31" ht="12.75" x14ac:dyDescent="0.25">
      <c r="A7900" s="22" t="str">
        <f>IF(nota[[#This Row],[FAKTUR]]="","",ROW())</f>
        <v/>
      </c>
      <c r="B7900" s="22" t="str">
        <f>IF(nota[[#This Row],[NAMA BARANG]]="","",IF(nota[[#This Row],[ID]]="",B7899,nota[[#This Row],[ID]]))</f>
        <v/>
      </c>
      <c r="C7900" s="22" t="str">
        <f>IF(nota[[#This Row],[ID]]="",C7899,nota[[#This Row],[SUPPLIER]])</f>
        <v>ALPINDO</v>
      </c>
      <c r="M7900" s="4"/>
      <c r="O7900" s="4"/>
      <c r="P7900" s="4"/>
      <c r="R7900" s="5"/>
      <c r="S7900" s="5"/>
      <c r="T7900" s="4"/>
      <c r="U7900" s="18"/>
      <c r="V7900" s="4" t="s">
        <v>31</v>
      </c>
      <c r="W7900" s="4" t="s">
        <v>31</v>
      </c>
      <c r="X7900" s="4" t="s">
        <v>31</v>
      </c>
      <c r="Y7900" s="4" t="s">
        <v>31</v>
      </c>
      <c r="Z7900" s="4" t="s">
        <v>31</v>
      </c>
      <c r="AA7900" s="4" t="s">
        <v>31</v>
      </c>
      <c r="AB7900" s="4" t="s">
        <v>31</v>
      </c>
      <c r="AC7900" s="4">
        <v>2304000</v>
      </c>
      <c r="AD7900" s="4">
        <v>4608000</v>
      </c>
      <c r="AE7900" s="4"/>
    </row>
    <row r="7901" spans="1:31" ht="12.75" x14ac:dyDescent="0.25">
      <c r="A7901" s="22">
        <f>IF(nota[[#This Row],[FAKTUR]]="","",ROW())</f>
        <v>7901</v>
      </c>
      <c r="B7901" s="22">
        <f>IF(nota[[#This Row],[NAMA BARANG]]="","",IF(nota[[#This Row],[ID]]="",B7900,nota[[#This Row],[ID]]))</f>
        <v>7901</v>
      </c>
      <c r="C7901" s="22" t="str">
        <f>IF(nota[[#This Row],[ID]]="",C7900,nota[[#This Row],[SUPPLIER]])</f>
        <v>ATALI MAKMUR</v>
      </c>
      <c r="D7901" s="2">
        <v>44896</v>
      </c>
      <c r="E7901" s="1" t="s">
        <v>109</v>
      </c>
      <c r="F7901" s="1" t="s">
        <v>58</v>
      </c>
      <c r="G7901" s="1" t="s">
        <v>6014</v>
      </c>
      <c r="I7901" s="2">
        <v>44893</v>
      </c>
      <c r="K7901" s="1" t="s">
        <v>6015</v>
      </c>
      <c r="L7901" s="3">
        <v>1</v>
      </c>
      <c r="M7901" s="4">
        <v>288</v>
      </c>
      <c r="N7901" s="1" t="s">
        <v>2004</v>
      </c>
      <c r="O7901" s="4">
        <v>14400</v>
      </c>
      <c r="P7901" s="4"/>
      <c r="Q7901" s="1" t="s">
        <v>3935</v>
      </c>
      <c r="R7901" s="5">
        <v>0.125</v>
      </c>
      <c r="S7901" s="5">
        <v>0.05</v>
      </c>
      <c r="T7901" s="4"/>
      <c r="U7901" s="18"/>
      <c r="V7901" s="4">
        <v>4147200</v>
      </c>
      <c r="W7901" s="4">
        <v>518400</v>
      </c>
      <c r="X7901" s="4">
        <v>181440</v>
      </c>
      <c r="Y7901" s="4">
        <v>699840</v>
      </c>
      <c r="Z7901" s="4">
        <v>3447360</v>
      </c>
      <c r="AA7901" s="4" t="s">
        <v>31</v>
      </c>
      <c r="AB7901" s="4" t="s">
        <v>31</v>
      </c>
      <c r="AC7901" s="4">
        <v>75600</v>
      </c>
      <c r="AD7901" s="4">
        <v>75600</v>
      </c>
      <c r="AE7901" s="4"/>
    </row>
    <row r="7902" spans="1:31" ht="12.75" x14ac:dyDescent="0.25">
      <c r="A7902" s="22" t="str">
        <f>IF(nota[[#This Row],[FAKTUR]]="","",ROW())</f>
        <v/>
      </c>
      <c r="B7902" s="22">
        <f>IF(nota[[#This Row],[NAMA BARANG]]="","",IF(nota[[#This Row],[ID]]="",B7901,nota[[#This Row],[ID]]))</f>
        <v>7901</v>
      </c>
      <c r="C7902" s="22" t="str">
        <f>IF(nota[[#This Row],[ID]]="",C7901,nota[[#This Row],[SUPPLIER]])</f>
        <v>ATALI MAKMUR</v>
      </c>
      <c r="K7902" s="1" t="s">
        <v>1771</v>
      </c>
      <c r="L7902" s="3">
        <v>1</v>
      </c>
      <c r="M7902" s="4">
        <v>24</v>
      </c>
      <c r="N7902" s="1" t="s">
        <v>2004</v>
      </c>
      <c r="O7902" s="4">
        <v>66900</v>
      </c>
      <c r="P7902" s="4"/>
      <c r="Q7902" s="1" t="s">
        <v>3677</v>
      </c>
      <c r="R7902" s="5">
        <v>0.125</v>
      </c>
      <c r="S7902" s="5">
        <v>0.05</v>
      </c>
      <c r="T7902" s="4"/>
      <c r="U7902" s="18"/>
      <c r="V7902" s="4">
        <v>1605600</v>
      </c>
      <c r="W7902" s="4">
        <v>200700</v>
      </c>
      <c r="X7902" s="4">
        <v>70245</v>
      </c>
      <c r="Y7902" s="4">
        <v>270945</v>
      </c>
      <c r="Z7902" s="4">
        <v>1334655</v>
      </c>
      <c r="AA7902" s="4" t="s">
        <v>31</v>
      </c>
      <c r="AB7902" s="4" t="s">
        <v>31</v>
      </c>
      <c r="AC7902" s="4" t="s">
        <v>31</v>
      </c>
      <c r="AD7902" s="4" t="s">
        <v>31</v>
      </c>
      <c r="AE7902" s="4"/>
    </row>
    <row r="7903" spans="1:31" ht="12.75" x14ac:dyDescent="0.25">
      <c r="A7903" s="22" t="str">
        <f>IF(nota[[#This Row],[FAKTUR]]="","",ROW())</f>
        <v/>
      </c>
      <c r="B7903" s="22">
        <f>IF(nota[[#This Row],[NAMA BARANG]]="","",IF(nota[[#This Row],[ID]]="",B7902,nota[[#This Row],[ID]]))</f>
        <v>7901</v>
      </c>
      <c r="C7903" s="22" t="str">
        <f>IF(nota[[#This Row],[ID]]="",C7902,nota[[#This Row],[SUPPLIER]])</f>
        <v>ATALI MAKMUR</v>
      </c>
      <c r="K7903" s="1" t="s">
        <v>3552</v>
      </c>
      <c r="L7903" s="3">
        <v>2</v>
      </c>
      <c r="M7903" s="4">
        <v>48</v>
      </c>
      <c r="N7903" s="1" t="s">
        <v>2004</v>
      </c>
      <c r="O7903" s="4">
        <v>96000</v>
      </c>
      <c r="P7903" s="4"/>
      <c r="Q7903" s="1" t="s">
        <v>3677</v>
      </c>
      <c r="R7903" s="5">
        <v>0.125</v>
      </c>
      <c r="S7903" s="5">
        <v>0.05</v>
      </c>
      <c r="T7903" s="4"/>
      <c r="U7903" s="18"/>
      <c r="V7903" s="4">
        <v>4608000</v>
      </c>
      <c r="W7903" s="4">
        <v>576000</v>
      </c>
      <c r="X7903" s="4">
        <v>201600</v>
      </c>
      <c r="Y7903" s="4">
        <v>777600</v>
      </c>
      <c r="Z7903" s="4">
        <v>3830400</v>
      </c>
      <c r="AA7903" s="4" t="s">
        <v>31</v>
      </c>
      <c r="AB7903" s="4" t="s">
        <v>31</v>
      </c>
      <c r="AC7903" s="4">
        <v>1494000</v>
      </c>
      <c r="AD7903" s="4">
        <v>4482000</v>
      </c>
      <c r="AE7903" s="4"/>
    </row>
    <row r="7904" spans="1:31" ht="12.75" x14ac:dyDescent="0.25">
      <c r="A7904" s="22" t="str">
        <f>IF(nota[[#This Row],[FAKTUR]]="","",ROW())</f>
        <v/>
      </c>
      <c r="B7904" s="22">
        <f>IF(nota[[#This Row],[NAMA BARANG]]="","",IF(nota[[#This Row],[ID]]="",B7903,nota[[#This Row],[ID]]))</f>
        <v>7901</v>
      </c>
      <c r="C7904" s="22" t="str">
        <f>IF(nota[[#This Row],[ID]]="",C7903,nota[[#This Row],[SUPPLIER]])</f>
        <v>ATALI MAKMUR</v>
      </c>
      <c r="K7904" s="1" t="s">
        <v>5831</v>
      </c>
      <c r="M7904" s="4">
        <v>6</v>
      </c>
      <c r="N7904" s="1" t="s">
        <v>1908</v>
      </c>
      <c r="O7904" s="4">
        <v>12600</v>
      </c>
      <c r="P7904" s="4"/>
      <c r="Q7904" s="1" t="s">
        <v>3570</v>
      </c>
      <c r="R7904" s="5">
        <v>0.1</v>
      </c>
      <c r="S7904" s="5">
        <v>0.05</v>
      </c>
      <c r="T7904" s="4">
        <v>64638</v>
      </c>
      <c r="U7904" s="18" t="s">
        <v>6016</v>
      </c>
      <c r="V7904" s="4">
        <v>75600</v>
      </c>
      <c r="W7904" s="4">
        <v>7560</v>
      </c>
      <c r="X7904" s="4">
        <v>3402</v>
      </c>
      <c r="Y7904" s="4">
        <v>10962</v>
      </c>
      <c r="Z7904" s="4">
        <v>64638</v>
      </c>
      <c r="AA7904" s="4">
        <v>1823985</v>
      </c>
      <c r="AB7904" s="4">
        <v>8612415</v>
      </c>
      <c r="AC7904" s="4">
        <v>1413600</v>
      </c>
      <c r="AD7904" s="4">
        <v>4240800</v>
      </c>
      <c r="AE7904" s="4"/>
    </row>
    <row r="7905" spans="1:31" ht="12.75" x14ac:dyDescent="0.25">
      <c r="A7905" s="22" t="str">
        <f>IF(nota[[#This Row],[FAKTUR]]="","",ROW())</f>
        <v/>
      </c>
      <c r="B7905" s="22" t="str">
        <f>IF(nota[[#This Row],[NAMA BARANG]]="","",IF(nota[[#This Row],[ID]]="",B7904,nota[[#This Row],[ID]]))</f>
        <v/>
      </c>
      <c r="C7905" s="22" t="str">
        <f>IF(nota[[#This Row],[ID]]="",C7904,nota[[#This Row],[SUPPLIER]])</f>
        <v>ATALI MAKMUR</v>
      </c>
      <c r="M7905" s="4"/>
      <c r="O7905" s="4"/>
      <c r="P7905" s="4"/>
      <c r="R7905" s="5"/>
      <c r="S7905" s="5"/>
      <c r="T7905" s="4"/>
      <c r="U7905" s="18"/>
      <c r="V7905" s="4" t="s">
        <v>31</v>
      </c>
      <c r="W7905" s="4" t="s">
        <v>31</v>
      </c>
      <c r="X7905" s="4" t="s">
        <v>31</v>
      </c>
      <c r="Y7905" s="4" t="s">
        <v>31</v>
      </c>
      <c r="Z7905" s="4" t="s">
        <v>31</v>
      </c>
      <c r="AA7905" s="4" t="s">
        <v>31</v>
      </c>
      <c r="AB7905" s="4" t="s">
        <v>31</v>
      </c>
      <c r="AC7905" s="4">
        <v>1605600</v>
      </c>
      <c r="AD7905" s="4">
        <v>4816800</v>
      </c>
      <c r="AE7905" s="4"/>
    </row>
    <row r="7906" spans="1:31" ht="12.75" x14ac:dyDescent="0.25">
      <c r="A7906" s="22">
        <f>IF(nota[[#This Row],[FAKTUR]]="","",ROW())</f>
        <v>7906</v>
      </c>
      <c r="B7906" s="22">
        <f>IF(nota[[#This Row],[NAMA BARANG]]="","",IF(nota[[#This Row],[ID]]="",B7905,nota[[#This Row],[ID]]))</f>
        <v>7906</v>
      </c>
      <c r="C7906" s="22" t="str">
        <f>IF(nota[[#This Row],[ID]]="",C7905,nota[[#This Row],[SUPPLIER]])</f>
        <v>ATALI MAKMUR</v>
      </c>
      <c r="E7906" s="1" t="s">
        <v>109</v>
      </c>
      <c r="F7906" s="1" t="s">
        <v>58</v>
      </c>
      <c r="G7906" s="1" t="s">
        <v>6017</v>
      </c>
      <c r="I7906" s="2">
        <v>44893</v>
      </c>
      <c r="K7906" s="1" t="s">
        <v>1767</v>
      </c>
      <c r="L7906" s="3">
        <v>3</v>
      </c>
      <c r="M7906" s="4">
        <v>108</v>
      </c>
      <c r="N7906" s="1" t="s">
        <v>2004</v>
      </c>
      <c r="O7906" s="4">
        <v>41500</v>
      </c>
      <c r="P7906" s="4"/>
      <c r="Q7906" s="1" t="s">
        <v>6018</v>
      </c>
      <c r="R7906" s="5">
        <v>0.125</v>
      </c>
      <c r="S7906" s="5">
        <v>0.05</v>
      </c>
      <c r="T7906" s="4"/>
      <c r="U7906" s="18"/>
      <c r="V7906" s="4">
        <v>4482000</v>
      </c>
      <c r="W7906" s="4">
        <v>560250</v>
      </c>
      <c r="X7906" s="4">
        <v>196087.5</v>
      </c>
      <c r="Y7906" s="4">
        <v>756337.5</v>
      </c>
      <c r="Z7906" s="4">
        <v>3725662.5</v>
      </c>
      <c r="AA7906" s="4" t="s">
        <v>31</v>
      </c>
      <c r="AB7906" s="4" t="s">
        <v>31</v>
      </c>
      <c r="AC7906" s="4">
        <v>2304000</v>
      </c>
      <c r="AD7906" s="4">
        <v>6912000</v>
      </c>
      <c r="AE7906" s="4"/>
    </row>
    <row r="7907" spans="1:31" ht="12.75" x14ac:dyDescent="0.25">
      <c r="A7907" s="22" t="str">
        <f>IF(nota[[#This Row],[FAKTUR]]="","",ROW())</f>
        <v/>
      </c>
      <c r="B7907" s="22">
        <f>IF(nota[[#This Row],[NAMA BARANG]]="","",IF(nota[[#This Row],[ID]]="",B7906,nota[[#This Row],[ID]]))</f>
        <v>7906</v>
      </c>
      <c r="C7907" s="22" t="str">
        <f>IF(nota[[#This Row],[ID]]="",C7906,nota[[#This Row],[SUPPLIER]])</f>
        <v>ATALI MAKMUR</v>
      </c>
      <c r="K7907" s="1" t="s">
        <v>1769</v>
      </c>
      <c r="L7907" s="3">
        <v>3</v>
      </c>
      <c r="M7907" s="4">
        <v>72</v>
      </c>
      <c r="N7907" s="1" t="s">
        <v>2004</v>
      </c>
      <c r="O7907" s="4">
        <v>58900</v>
      </c>
      <c r="P7907" s="4"/>
      <c r="Q7907" s="1" t="s">
        <v>6019</v>
      </c>
      <c r="R7907" s="5">
        <v>0.125</v>
      </c>
      <c r="S7907" s="5">
        <v>0.05</v>
      </c>
      <c r="T7907" s="4"/>
      <c r="U7907" s="18"/>
      <c r="V7907" s="4">
        <v>4240800</v>
      </c>
      <c r="W7907" s="4">
        <v>530100</v>
      </c>
      <c r="X7907" s="4">
        <v>185535</v>
      </c>
      <c r="Y7907" s="4">
        <v>715635</v>
      </c>
      <c r="Z7907" s="4">
        <v>3525165</v>
      </c>
      <c r="AA7907" s="4" t="s">
        <v>31</v>
      </c>
      <c r="AB7907" s="4" t="s">
        <v>31</v>
      </c>
      <c r="AC7907" s="4">
        <v>302400</v>
      </c>
      <c r="AD7907" s="4">
        <v>302400</v>
      </c>
      <c r="AE7907" s="4"/>
    </row>
    <row r="7908" spans="1:31" ht="12.75" x14ac:dyDescent="0.25">
      <c r="A7908" s="22" t="str">
        <f>IF(nota[[#This Row],[FAKTUR]]="","",ROW())</f>
        <v/>
      </c>
      <c r="B7908" s="22">
        <f>IF(nota[[#This Row],[NAMA BARANG]]="","",IF(nota[[#This Row],[ID]]="",B7907,nota[[#This Row],[ID]]))</f>
        <v>7906</v>
      </c>
      <c r="C7908" s="22" t="str">
        <f>IF(nota[[#This Row],[ID]]="",C7907,nota[[#This Row],[SUPPLIER]])</f>
        <v>ATALI MAKMUR</v>
      </c>
      <c r="K7908" s="1" t="s">
        <v>1771</v>
      </c>
      <c r="L7908" s="3">
        <v>3</v>
      </c>
      <c r="M7908" s="4">
        <v>72</v>
      </c>
      <c r="N7908" s="1" t="s">
        <v>2004</v>
      </c>
      <c r="O7908" s="4">
        <v>66900</v>
      </c>
      <c r="P7908" s="4"/>
      <c r="Q7908" s="1" t="s">
        <v>3677</v>
      </c>
      <c r="R7908" s="5">
        <v>0.125</v>
      </c>
      <c r="S7908" s="5">
        <v>0.05</v>
      </c>
      <c r="T7908" s="4"/>
      <c r="U7908" s="18"/>
      <c r="V7908" s="4">
        <v>4816800</v>
      </c>
      <c r="W7908" s="4">
        <v>602100</v>
      </c>
      <c r="X7908" s="4">
        <v>210735</v>
      </c>
      <c r="Y7908" s="4">
        <v>812835</v>
      </c>
      <c r="Z7908" s="4">
        <v>4003965</v>
      </c>
      <c r="AA7908" s="4" t="s">
        <v>31</v>
      </c>
      <c r="AB7908" s="4" t="s">
        <v>31</v>
      </c>
      <c r="AC7908" s="4" t="s">
        <v>31</v>
      </c>
      <c r="AD7908" s="4" t="s">
        <v>31</v>
      </c>
      <c r="AE7908" s="4"/>
    </row>
    <row r="7909" spans="1:31" ht="12.75" x14ac:dyDescent="0.25">
      <c r="A7909" s="22" t="str">
        <f>IF(nota[[#This Row],[FAKTUR]]="","",ROW())</f>
        <v/>
      </c>
      <c r="B7909" s="22">
        <f>IF(nota[[#This Row],[NAMA BARANG]]="","",IF(nota[[#This Row],[ID]]="",B7908,nota[[#This Row],[ID]]))</f>
        <v>7906</v>
      </c>
      <c r="C7909" s="22" t="str">
        <f>IF(nota[[#This Row],[ID]]="",C7908,nota[[#This Row],[SUPPLIER]])</f>
        <v>ATALI MAKMUR</v>
      </c>
      <c r="K7909" s="1" t="s">
        <v>3552</v>
      </c>
      <c r="L7909" s="3">
        <v>3</v>
      </c>
      <c r="M7909" s="4">
        <v>72</v>
      </c>
      <c r="N7909" s="1" t="s">
        <v>2004</v>
      </c>
      <c r="O7909" s="4">
        <v>96000</v>
      </c>
      <c r="P7909" s="4"/>
      <c r="Q7909" s="1" t="s">
        <v>3677</v>
      </c>
      <c r="R7909" s="5">
        <v>0.125</v>
      </c>
      <c r="S7909" s="5">
        <v>0.05</v>
      </c>
      <c r="T7909" s="4"/>
      <c r="U7909" s="18"/>
      <c r="V7909" s="4">
        <v>6912000</v>
      </c>
      <c r="W7909" s="4">
        <v>864000</v>
      </c>
      <c r="X7909" s="4">
        <v>302400</v>
      </c>
      <c r="Y7909" s="4">
        <v>1166400</v>
      </c>
      <c r="Z7909" s="4">
        <v>5745600</v>
      </c>
      <c r="AA7909" s="4" t="s">
        <v>31</v>
      </c>
      <c r="AB7909" s="4" t="s">
        <v>31</v>
      </c>
      <c r="AC7909" s="4">
        <v>1488000</v>
      </c>
      <c r="AD7909" s="4">
        <v>2976000</v>
      </c>
      <c r="AE7909" s="4"/>
    </row>
    <row r="7910" spans="1:31" ht="12.75" x14ac:dyDescent="0.25">
      <c r="A7910" s="22" t="str">
        <f>IF(nota[[#This Row],[FAKTUR]]="","",ROW())</f>
        <v/>
      </c>
      <c r="B7910" s="22">
        <f>IF(nota[[#This Row],[NAMA BARANG]]="","",IF(nota[[#This Row],[ID]]="",B7909,nota[[#This Row],[ID]]))</f>
        <v>7906</v>
      </c>
      <c r="C7910" s="22" t="str">
        <f>IF(nota[[#This Row],[ID]]="",C7909,nota[[#This Row],[SUPPLIER]])</f>
        <v>ATALI MAKMUR</v>
      </c>
      <c r="K7910" s="1" t="s">
        <v>5831</v>
      </c>
      <c r="M7910" s="4">
        <v>24</v>
      </c>
      <c r="N7910" s="1" t="s">
        <v>1908</v>
      </c>
      <c r="O7910" s="4">
        <v>12600</v>
      </c>
      <c r="P7910" s="4"/>
      <c r="Q7910" s="1" t="s">
        <v>3570</v>
      </c>
      <c r="R7910" s="5">
        <v>0.125</v>
      </c>
      <c r="S7910" s="5">
        <v>0.05</v>
      </c>
      <c r="T7910" s="4">
        <v>251370</v>
      </c>
      <c r="U7910" s="18" t="s">
        <v>6016</v>
      </c>
      <c r="V7910" s="4">
        <v>302400</v>
      </c>
      <c r="W7910" s="4">
        <v>37800</v>
      </c>
      <c r="X7910" s="4">
        <v>13230</v>
      </c>
      <c r="Y7910" s="4">
        <v>51030</v>
      </c>
      <c r="Z7910" s="4">
        <v>251370</v>
      </c>
      <c r="AA7910" s="4">
        <v>3753607.5</v>
      </c>
      <c r="AB7910" s="4">
        <v>17000392.5</v>
      </c>
      <c r="AC7910" s="4">
        <v>1584000</v>
      </c>
      <c r="AD7910" s="4">
        <v>3168000</v>
      </c>
      <c r="AE7910" s="4"/>
    </row>
    <row r="7911" spans="1:31" ht="12.75" x14ac:dyDescent="0.25">
      <c r="A7911" s="22" t="str">
        <f>IF(nota[[#This Row],[FAKTUR]]="","",ROW())</f>
        <v/>
      </c>
      <c r="B7911" s="22" t="str">
        <f>IF(nota[[#This Row],[NAMA BARANG]]="","",IF(nota[[#This Row],[ID]]="",B7910,nota[[#This Row],[ID]]))</f>
        <v/>
      </c>
      <c r="C7911" s="22" t="str">
        <f>IF(nota[[#This Row],[ID]]="",C7910,nota[[#This Row],[SUPPLIER]])</f>
        <v>ATALI MAKMUR</v>
      </c>
      <c r="M7911" s="4"/>
      <c r="O7911" s="4"/>
      <c r="P7911" s="4"/>
      <c r="R7911" s="5"/>
      <c r="S7911" s="5"/>
      <c r="T7911" s="4"/>
      <c r="U7911" s="18"/>
      <c r="V7911" s="4" t="s">
        <v>31</v>
      </c>
      <c r="W7911" s="4" t="s">
        <v>31</v>
      </c>
      <c r="X7911" s="4" t="s">
        <v>31</v>
      </c>
      <c r="Y7911" s="4" t="s">
        <v>31</v>
      </c>
      <c r="Z7911" s="4" t="s">
        <v>31</v>
      </c>
      <c r="AA7911" s="4" t="s">
        <v>31</v>
      </c>
      <c r="AB7911" s="4" t="s">
        <v>31</v>
      </c>
      <c r="AC7911" s="4">
        <v>2088000</v>
      </c>
      <c r="AD7911" s="4">
        <v>2088000</v>
      </c>
      <c r="AE7911" s="4"/>
    </row>
    <row r="7912" spans="1:31" ht="12.75" x14ac:dyDescent="0.25">
      <c r="A7912" s="22">
        <f>IF(nota[[#This Row],[FAKTUR]]="","",ROW())</f>
        <v>7912</v>
      </c>
      <c r="B7912" s="22">
        <f>IF(nota[[#This Row],[NAMA BARANG]]="","",IF(nota[[#This Row],[ID]]="",B7911,nota[[#This Row],[ID]]))</f>
        <v>7912</v>
      </c>
      <c r="C7912" s="22" t="str">
        <f>IF(nota[[#This Row],[ID]]="",C7911,nota[[#This Row],[SUPPLIER]])</f>
        <v>ATALI MAKMUR</v>
      </c>
      <c r="E7912" s="1" t="s">
        <v>109</v>
      </c>
      <c r="F7912" s="1" t="s">
        <v>58</v>
      </c>
      <c r="G7912" s="1" t="s">
        <v>6020</v>
      </c>
      <c r="I7912" s="2">
        <v>44891</v>
      </c>
      <c r="K7912" s="1" t="s">
        <v>6021</v>
      </c>
      <c r="L7912" s="3">
        <v>2</v>
      </c>
      <c r="M7912" s="4">
        <v>192</v>
      </c>
      <c r="N7912" s="1" t="s">
        <v>3405</v>
      </c>
      <c r="O7912" s="4">
        <v>15500</v>
      </c>
      <c r="P7912" s="4"/>
      <c r="Q7912" s="1" t="s">
        <v>6022</v>
      </c>
      <c r="R7912" s="5">
        <v>0.125</v>
      </c>
      <c r="S7912" s="5">
        <v>0.05</v>
      </c>
      <c r="T7912" s="4"/>
      <c r="U7912" s="18"/>
      <c r="V7912" s="4">
        <v>2976000</v>
      </c>
      <c r="W7912" s="4">
        <v>372000</v>
      </c>
      <c r="X7912" s="4">
        <v>130200</v>
      </c>
      <c r="Y7912" s="4">
        <v>502200</v>
      </c>
      <c r="Z7912" s="4">
        <v>2473800</v>
      </c>
      <c r="AA7912" s="4" t="s">
        <v>31</v>
      </c>
      <c r="AB7912" s="4" t="s">
        <v>31</v>
      </c>
      <c r="AC7912" s="4">
        <v>1122000</v>
      </c>
      <c r="AD7912" s="4">
        <v>2244000</v>
      </c>
      <c r="AE7912" s="4"/>
    </row>
    <row r="7913" spans="1:31" ht="12.75" x14ac:dyDescent="0.25">
      <c r="A7913" s="22" t="str">
        <f>IF(nota[[#This Row],[FAKTUR]]="","",ROW())</f>
        <v/>
      </c>
      <c r="B7913" s="22">
        <f>IF(nota[[#This Row],[NAMA BARANG]]="","",IF(nota[[#This Row],[ID]]="",B7912,nota[[#This Row],[ID]]))</f>
        <v>7912</v>
      </c>
      <c r="C7913" s="22" t="str">
        <f>IF(nota[[#This Row],[ID]]="",C7912,nota[[#This Row],[SUPPLIER]])</f>
        <v>ATALI MAKMUR</v>
      </c>
      <c r="K7913" s="1" t="s">
        <v>6023</v>
      </c>
      <c r="L7913" s="3">
        <v>2</v>
      </c>
      <c r="M7913" s="4">
        <v>192</v>
      </c>
      <c r="N7913" s="1" t="s">
        <v>3405</v>
      </c>
      <c r="O7913" s="4">
        <v>16500</v>
      </c>
      <c r="P7913" s="4"/>
      <c r="Q7913" s="1" t="s">
        <v>6024</v>
      </c>
      <c r="R7913" s="5">
        <v>0.125</v>
      </c>
      <c r="S7913" s="5">
        <v>0.05</v>
      </c>
      <c r="T7913" s="4"/>
      <c r="U7913" s="18"/>
      <c r="V7913" s="4">
        <v>3168000</v>
      </c>
      <c r="W7913" s="4">
        <v>396000</v>
      </c>
      <c r="X7913" s="4">
        <v>138600</v>
      </c>
      <c r="Y7913" s="4">
        <v>534600</v>
      </c>
      <c r="Z7913" s="4">
        <v>2633400</v>
      </c>
      <c r="AA7913" s="4" t="s">
        <v>31</v>
      </c>
      <c r="AB7913" s="4" t="s">
        <v>31</v>
      </c>
      <c r="AC7913" s="4">
        <v>4320000</v>
      </c>
      <c r="AD7913" s="4">
        <v>12960000</v>
      </c>
      <c r="AE7913" s="4"/>
    </row>
    <row r="7914" spans="1:31" ht="12.75" x14ac:dyDescent="0.25">
      <c r="A7914" s="22" t="str">
        <f>IF(nota[[#This Row],[FAKTUR]]="","",ROW())</f>
        <v/>
      </c>
      <c r="B7914" s="22">
        <f>IF(nota[[#This Row],[NAMA BARANG]]="","",IF(nota[[#This Row],[ID]]="",B7913,nota[[#This Row],[ID]]))</f>
        <v>7912</v>
      </c>
      <c r="C7914" s="22" t="str">
        <f>IF(nota[[#This Row],[ID]]="",C7913,nota[[#This Row],[SUPPLIER]])</f>
        <v>ATALI MAKMUR</v>
      </c>
      <c r="K7914" s="1" t="s">
        <v>6025</v>
      </c>
      <c r="L7914" s="3">
        <v>1</v>
      </c>
      <c r="M7914" s="4">
        <v>36</v>
      </c>
      <c r="N7914" s="1" t="s">
        <v>511</v>
      </c>
      <c r="O7914" s="4">
        <v>58000</v>
      </c>
      <c r="P7914" s="4"/>
      <c r="Q7914" s="1" t="s">
        <v>5873</v>
      </c>
      <c r="R7914" s="5">
        <v>0.125</v>
      </c>
      <c r="S7914" s="5">
        <v>0.05</v>
      </c>
      <c r="T7914" s="4"/>
      <c r="U7914" s="18"/>
      <c r="V7914" s="4">
        <v>2088000</v>
      </c>
      <c r="W7914" s="4">
        <v>261000</v>
      </c>
      <c r="X7914" s="4">
        <v>91350</v>
      </c>
      <c r="Y7914" s="4">
        <v>352350</v>
      </c>
      <c r="Z7914" s="4">
        <v>1735650</v>
      </c>
      <c r="AA7914" s="4" t="s">
        <v>31</v>
      </c>
      <c r="AB7914" s="4" t="s">
        <v>31</v>
      </c>
      <c r="AC7914" s="4">
        <v>3132000</v>
      </c>
      <c r="AD7914" s="4">
        <v>9396000</v>
      </c>
      <c r="AE7914" s="4"/>
    </row>
    <row r="7915" spans="1:31" ht="12.75" x14ac:dyDescent="0.25">
      <c r="A7915" s="22" t="str">
        <f>IF(nota[[#This Row],[FAKTUR]]="","",ROW())</f>
        <v/>
      </c>
      <c r="B7915" s="22">
        <f>IF(nota[[#This Row],[NAMA BARANG]]="","",IF(nota[[#This Row],[ID]]="",B7914,nota[[#This Row],[ID]]))</f>
        <v>7912</v>
      </c>
      <c r="C7915" s="22" t="str">
        <f>IF(nota[[#This Row],[ID]]="",C7914,nota[[#This Row],[SUPPLIER]])</f>
        <v>ATALI MAKMUR</v>
      </c>
      <c r="K7915" s="1" t="s">
        <v>161</v>
      </c>
      <c r="L7915" s="3">
        <v>2</v>
      </c>
      <c r="M7915" s="4">
        <v>12</v>
      </c>
      <c r="N7915" s="1" t="s">
        <v>511</v>
      </c>
      <c r="O7915" s="4">
        <v>187000</v>
      </c>
      <c r="P7915" s="4"/>
      <c r="Q7915" s="1" t="s">
        <v>4371</v>
      </c>
      <c r="R7915" s="5">
        <v>0.125</v>
      </c>
      <c r="S7915" s="5">
        <v>0.05</v>
      </c>
      <c r="T7915" s="4"/>
      <c r="U7915" s="18"/>
      <c r="V7915" s="4">
        <v>2244000</v>
      </c>
      <c r="W7915" s="4">
        <v>280500</v>
      </c>
      <c r="X7915" s="4">
        <v>98175</v>
      </c>
      <c r="Y7915" s="4">
        <v>378675</v>
      </c>
      <c r="Z7915" s="4">
        <v>1865325</v>
      </c>
      <c r="AA7915" s="4" t="s">
        <v>31</v>
      </c>
      <c r="AB7915" s="4" t="s">
        <v>31</v>
      </c>
      <c r="AC7915" s="4">
        <v>1526400</v>
      </c>
      <c r="AD7915" s="4">
        <v>3052800</v>
      </c>
      <c r="AE7915" s="4"/>
    </row>
    <row r="7916" spans="1:31" ht="12.75" x14ac:dyDescent="0.25">
      <c r="A7916" s="22" t="str">
        <f>IF(nota[[#This Row],[FAKTUR]]="","",ROW())</f>
        <v/>
      </c>
      <c r="B7916" s="22">
        <f>IF(nota[[#This Row],[NAMA BARANG]]="","",IF(nota[[#This Row],[ID]]="",B7915,nota[[#This Row],[ID]]))</f>
        <v>7912</v>
      </c>
      <c r="C7916" s="22" t="str">
        <f>IF(nota[[#This Row],[ID]]="",C7915,nota[[#This Row],[SUPPLIER]])</f>
        <v>ATALI MAKMUR</v>
      </c>
      <c r="K7916" s="1" t="s">
        <v>6026</v>
      </c>
      <c r="L7916" s="3">
        <v>3</v>
      </c>
      <c r="M7916" s="4">
        <v>90</v>
      </c>
      <c r="N7916" s="1" t="s">
        <v>3090</v>
      </c>
      <c r="O7916" s="4">
        <v>144000</v>
      </c>
      <c r="P7916" s="4"/>
      <c r="Q7916" s="1" t="s">
        <v>3564</v>
      </c>
      <c r="R7916" s="5">
        <v>0.125</v>
      </c>
      <c r="S7916" s="5">
        <v>0.05</v>
      </c>
      <c r="T7916" s="4"/>
      <c r="U7916" s="18"/>
      <c r="V7916" s="4">
        <v>12960000</v>
      </c>
      <c r="W7916" s="4">
        <v>1620000</v>
      </c>
      <c r="X7916" s="4">
        <v>567000</v>
      </c>
      <c r="Y7916" s="4">
        <v>2187000</v>
      </c>
      <c r="Z7916" s="4">
        <v>10773000</v>
      </c>
      <c r="AA7916" s="4" t="s">
        <v>31</v>
      </c>
      <c r="AB7916" s="4" t="s">
        <v>31</v>
      </c>
      <c r="AC7916" s="4">
        <v>626400</v>
      </c>
      <c r="AD7916" s="4">
        <v>1252800</v>
      </c>
      <c r="AE7916" s="4"/>
    </row>
    <row r="7917" spans="1:31" ht="12.75" x14ac:dyDescent="0.25">
      <c r="A7917" s="22" t="str">
        <f>IF(nota[[#This Row],[FAKTUR]]="","",ROW())</f>
        <v/>
      </c>
      <c r="B7917" s="22">
        <f>IF(nota[[#This Row],[NAMA BARANG]]="","",IF(nota[[#This Row],[ID]]="",B7916,nota[[#This Row],[ID]]))</f>
        <v>7912</v>
      </c>
      <c r="C7917" s="22" t="str">
        <f>IF(nota[[#This Row],[ID]]="",C7916,nota[[#This Row],[SUPPLIER]])</f>
        <v>ATALI MAKMUR</v>
      </c>
      <c r="K7917" s="1" t="s">
        <v>147</v>
      </c>
      <c r="L7917" s="3">
        <v>3</v>
      </c>
      <c r="M7917" s="4">
        <v>90</v>
      </c>
      <c r="N7917" s="1" t="s">
        <v>3090</v>
      </c>
      <c r="O7917" s="4">
        <v>104400</v>
      </c>
      <c r="P7917" s="4"/>
      <c r="Q7917" s="1" t="s">
        <v>3564</v>
      </c>
      <c r="R7917" s="5">
        <v>0.125</v>
      </c>
      <c r="S7917" s="5">
        <v>0.05</v>
      </c>
      <c r="T7917" s="4"/>
      <c r="U7917" s="18"/>
      <c r="V7917" s="4">
        <v>9396000</v>
      </c>
      <c r="W7917" s="4">
        <v>1174500</v>
      </c>
      <c r="X7917" s="4">
        <v>411075</v>
      </c>
      <c r="Y7917" s="4">
        <v>1585575</v>
      </c>
      <c r="Z7917" s="4">
        <v>7810425</v>
      </c>
      <c r="AA7917" s="4" t="s">
        <v>31</v>
      </c>
      <c r="AB7917" s="4" t="s">
        <v>31</v>
      </c>
      <c r="AC7917" s="4">
        <v>2244000</v>
      </c>
      <c r="AD7917" s="4">
        <v>11220000</v>
      </c>
      <c r="AE7917" s="4"/>
    </row>
    <row r="7918" spans="1:31" ht="12.75" x14ac:dyDescent="0.25">
      <c r="A7918" s="22" t="str">
        <f>IF(nota[[#This Row],[FAKTUR]]="","",ROW())</f>
        <v/>
      </c>
      <c r="B7918" s="22">
        <f>IF(nota[[#This Row],[NAMA BARANG]]="","",IF(nota[[#This Row],[ID]]="",B7917,nota[[#This Row],[ID]]))</f>
        <v>7912</v>
      </c>
      <c r="C7918" s="22" t="str">
        <f>IF(nota[[#This Row],[ID]]="",C7917,nota[[#This Row],[SUPPLIER]])</f>
        <v>ATALI MAKMUR</v>
      </c>
      <c r="K7918" s="1" t="s">
        <v>4963</v>
      </c>
      <c r="L7918" s="3">
        <v>2</v>
      </c>
      <c r="M7918" s="4">
        <v>288</v>
      </c>
      <c r="N7918" s="1" t="s">
        <v>2004</v>
      </c>
      <c r="O7918" s="4">
        <v>10600</v>
      </c>
      <c r="P7918" s="4"/>
      <c r="Q7918" s="1" t="s">
        <v>3566</v>
      </c>
      <c r="R7918" s="5">
        <v>0.125</v>
      </c>
      <c r="S7918" s="5">
        <v>0.05</v>
      </c>
      <c r="T7918" s="4"/>
      <c r="U7918" s="18"/>
      <c r="V7918" s="4">
        <v>3052800</v>
      </c>
      <c r="W7918" s="4">
        <v>381600</v>
      </c>
      <c r="X7918" s="4">
        <v>133560</v>
      </c>
      <c r="Y7918" s="4">
        <v>515160</v>
      </c>
      <c r="Z7918" s="4">
        <v>2537640</v>
      </c>
      <c r="AA7918" s="4" t="s">
        <v>31</v>
      </c>
      <c r="AB7918" s="4" t="s">
        <v>31</v>
      </c>
      <c r="AC7918" s="4">
        <v>1814400</v>
      </c>
      <c r="AD7918" s="4">
        <v>7257600</v>
      </c>
      <c r="AE7918" s="4"/>
    </row>
    <row r="7919" spans="1:31" ht="12.75" x14ac:dyDescent="0.25">
      <c r="A7919" s="22" t="str">
        <f>IF(nota[[#This Row],[FAKTUR]]="","",ROW())</f>
        <v/>
      </c>
      <c r="B7919" s="22">
        <f>IF(nota[[#This Row],[NAMA BARANG]]="","",IF(nota[[#This Row],[ID]]="",B7918,nota[[#This Row],[ID]]))</f>
        <v>7912</v>
      </c>
      <c r="C7919" s="22" t="str">
        <f>IF(nota[[#This Row],[ID]]="",C7918,nota[[#This Row],[SUPPLIER]])</f>
        <v>ATALI MAKMUR</v>
      </c>
      <c r="K7919" s="1" t="s">
        <v>152</v>
      </c>
      <c r="L7919" s="3">
        <v>2</v>
      </c>
      <c r="M7919" s="4">
        <v>288</v>
      </c>
      <c r="N7919" s="1" t="s">
        <v>511</v>
      </c>
      <c r="O7919" s="4">
        <v>4350</v>
      </c>
      <c r="P7919" s="4"/>
      <c r="Q7919" s="1" t="s">
        <v>3715</v>
      </c>
      <c r="R7919" s="5">
        <v>0.125</v>
      </c>
      <c r="S7919" s="5">
        <v>0.05</v>
      </c>
      <c r="T7919" s="4"/>
      <c r="U7919" s="18"/>
      <c r="V7919" s="4">
        <v>1252800</v>
      </c>
      <c r="W7919" s="4">
        <v>156600</v>
      </c>
      <c r="X7919" s="4">
        <v>54810</v>
      </c>
      <c r="Y7919" s="4">
        <v>211410</v>
      </c>
      <c r="Z7919" s="4">
        <v>1041390</v>
      </c>
      <c r="AA7919" s="4" t="s">
        <v>31</v>
      </c>
      <c r="AB7919" s="4" t="s">
        <v>31</v>
      </c>
      <c r="AC7919" s="4">
        <v>2160000</v>
      </c>
      <c r="AD7919" s="4">
        <v>2160000</v>
      </c>
      <c r="AE7919" s="4"/>
    </row>
    <row r="7920" spans="1:31" ht="12.75" x14ac:dyDescent="0.25">
      <c r="A7920" s="22" t="str">
        <f>IF(nota[[#This Row],[FAKTUR]]="","",ROW())</f>
        <v/>
      </c>
      <c r="B7920" s="22">
        <f>IF(nota[[#This Row],[NAMA BARANG]]="","",IF(nota[[#This Row],[ID]]="",B7919,nota[[#This Row],[ID]]))</f>
        <v>7912</v>
      </c>
      <c r="C7920" s="22" t="str">
        <f>IF(nota[[#This Row],[ID]]="",C7919,nota[[#This Row],[SUPPLIER]])</f>
        <v>ATALI MAKMUR</v>
      </c>
      <c r="K7920" s="1" t="s">
        <v>159</v>
      </c>
      <c r="L7920" s="3">
        <v>5</v>
      </c>
      <c r="M7920" s="4">
        <v>600</v>
      </c>
      <c r="N7920" s="1" t="s">
        <v>511</v>
      </c>
      <c r="O7920" s="4">
        <v>18700</v>
      </c>
      <c r="P7920" s="4"/>
      <c r="Q7920" s="1" t="s">
        <v>3838</v>
      </c>
      <c r="R7920" s="5">
        <v>0.125</v>
      </c>
      <c r="S7920" s="5">
        <v>0.05</v>
      </c>
      <c r="T7920" s="4"/>
      <c r="U7920" s="18"/>
      <c r="V7920" s="4">
        <v>11220000</v>
      </c>
      <c r="W7920" s="4">
        <v>1402500</v>
      </c>
      <c r="X7920" s="4">
        <v>490875</v>
      </c>
      <c r="Y7920" s="4">
        <v>1893375</v>
      </c>
      <c r="Z7920" s="4">
        <v>9326625</v>
      </c>
      <c r="AA7920" s="4" t="s">
        <v>31</v>
      </c>
      <c r="AB7920" s="4" t="s">
        <v>31</v>
      </c>
      <c r="AC7920" s="4" t="s">
        <v>31</v>
      </c>
      <c r="AD7920" s="4" t="s">
        <v>31</v>
      </c>
      <c r="AE7920" s="4"/>
    </row>
    <row r="7921" spans="1:31" ht="12.75" x14ac:dyDescent="0.25">
      <c r="A7921" s="22" t="str">
        <f>IF(nota[[#This Row],[FAKTUR]]="","",ROW())</f>
        <v/>
      </c>
      <c r="B7921" s="22">
        <f>IF(nota[[#This Row],[NAMA BARANG]]="","",IF(nota[[#This Row],[ID]]="",B7920,nota[[#This Row],[ID]]))</f>
        <v>7912</v>
      </c>
      <c r="C7921" s="22" t="str">
        <f>IF(nota[[#This Row],[ID]]="",C7920,nota[[#This Row],[SUPPLIER]])</f>
        <v>ATALI MAKMUR</v>
      </c>
      <c r="K7921" s="1" t="s">
        <v>405</v>
      </c>
      <c r="L7921" s="3">
        <v>4</v>
      </c>
      <c r="M7921" s="4">
        <v>3456</v>
      </c>
      <c r="N7921" s="1" t="s">
        <v>511</v>
      </c>
      <c r="O7921" s="4">
        <v>2100</v>
      </c>
      <c r="P7921" s="4"/>
      <c r="Q7921" s="1" t="s">
        <v>4144</v>
      </c>
      <c r="R7921" s="5">
        <v>0.125</v>
      </c>
      <c r="S7921" s="5">
        <v>0.05</v>
      </c>
      <c r="T7921" s="4"/>
      <c r="U7921" s="18"/>
      <c r="V7921" s="4">
        <v>7257600</v>
      </c>
      <c r="W7921" s="4">
        <v>907200</v>
      </c>
      <c r="X7921" s="4">
        <v>317520</v>
      </c>
      <c r="Y7921" s="4">
        <v>1224720</v>
      </c>
      <c r="Z7921" s="4">
        <v>6032880</v>
      </c>
      <c r="AA7921" s="4" t="s">
        <v>31</v>
      </c>
      <c r="AB7921" s="4" t="s">
        <v>31</v>
      </c>
      <c r="AC7921" s="4">
        <v>1554000</v>
      </c>
      <c r="AD7921" s="4">
        <v>3108000</v>
      </c>
      <c r="AE7921" s="4"/>
    </row>
    <row r="7922" spans="1:31" ht="12.75" x14ac:dyDescent="0.25">
      <c r="A7922" s="22" t="str">
        <f>IF(nota[[#This Row],[FAKTUR]]="","",ROW())</f>
        <v/>
      </c>
      <c r="B7922" s="22">
        <f>IF(nota[[#This Row],[NAMA BARANG]]="","",IF(nota[[#This Row],[ID]]="",B7921,nota[[#This Row],[ID]]))</f>
        <v>7912</v>
      </c>
      <c r="C7922" s="22" t="str">
        <f>IF(nota[[#This Row],[ID]]="",C7921,nota[[#This Row],[SUPPLIER]])</f>
        <v>ATALI MAKMUR</v>
      </c>
      <c r="K7922" s="1" t="s">
        <v>5953</v>
      </c>
      <c r="L7922" s="3">
        <v>1</v>
      </c>
      <c r="M7922" s="4">
        <v>360</v>
      </c>
      <c r="N7922" s="1" t="s">
        <v>511</v>
      </c>
      <c r="O7922" s="4">
        <v>6000</v>
      </c>
      <c r="P7922" s="4"/>
      <c r="Q7922" s="1" t="s">
        <v>6027</v>
      </c>
      <c r="R7922" s="5">
        <v>0.125</v>
      </c>
      <c r="S7922" s="5">
        <v>0.1</v>
      </c>
      <c r="T7922" s="4"/>
      <c r="U7922" s="18"/>
      <c r="V7922" s="4">
        <v>2160000</v>
      </c>
      <c r="W7922" s="4">
        <v>270000</v>
      </c>
      <c r="X7922" s="4">
        <v>189000</v>
      </c>
      <c r="Y7922" s="4">
        <v>459000</v>
      </c>
      <c r="Z7922" s="4">
        <v>1701000</v>
      </c>
      <c r="AA7922" s="4">
        <v>9844065</v>
      </c>
      <c r="AB7922" s="4">
        <v>47931135</v>
      </c>
      <c r="AC7922" s="4">
        <v>3132000</v>
      </c>
      <c r="AD7922" s="4">
        <v>25056000</v>
      </c>
      <c r="AE7922" s="4"/>
    </row>
    <row r="7923" spans="1:31" ht="12.75" x14ac:dyDescent="0.25">
      <c r="A7923" s="22" t="str">
        <f>IF(nota[[#This Row],[FAKTUR]]="","",ROW())</f>
        <v/>
      </c>
      <c r="B7923" s="22" t="str">
        <f>IF(nota[[#This Row],[NAMA BARANG]]="","",IF(nota[[#This Row],[ID]]="",B7922,nota[[#This Row],[ID]]))</f>
        <v/>
      </c>
      <c r="C7923" s="22" t="str">
        <f>IF(nota[[#This Row],[ID]]="",C7922,nota[[#This Row],[SUPPLIER]])</f>
        <v>ATALI MAKMUR</v>
      </c>
      <c r="M7923" s="4"/>
      <c r="O7923" s="4"/>
      <c r="P7923" s="4"/>
      <c r="R7923" s="5"/>
      <c r="S7923" s="5"/>
      <c r="T7923" s="4"/>
      <c r="U7923" s="18"/>
      <c r="V7923" s="4" t="s">
        <v>31</v>
      </c>
      <c r="W7923" s="4" t="s">
        <v>31</v>
      </c>
      <c r="X7923" s="4" t="s">
        <v>31</v>
      </c>
      <c r="Y7923" s="4" t="s">
        <v>31</v>
      </c>
      <c r="Z7923" s="4" t="s">
        <v>31</v>
      </c>
      <c r="AA7923" s="4" t="s">
        <v>31</v>
      </c>
      <c r="AB7923" s="4" t="s">
        <v>31</v>
      </c>
      <c r="AC7923" s="4">
        <v>2116800</v>
      </c>
      <c r="AD7923" s="4">
        <v>4233600</v>
      </c>
      <c r="AE7923" s="4"/>
    </row>
    <row r="7924" spans="1:31" ht="12.75" x14ac:dyDescent="0.25">
      <c r="A7924" s="22">
        <f>IF(nota[[#This Row],[FAKTUR]]="","",ROW())</f>
        <v>7924</v>
      </c>
      <c r="B7924" s="22">
        <f>IF(nota[[#This Row],[NAMA BARANG]]="","",IF(nota[[#This Row],[ID]]="",B7923,nota[[#This Row],[ID]]))</f>
        <v>7924</v>
      </c>
      <c r="C7924" s="22" t="str">
        <f>IF(nota[[#This Row],[ID]]="",C7923,nota[[#This Row],[SUPPLIER]])</f>
        <v>ATALI MAKMUR</v>
      </c>
      <c r="E7924" s="1" t="s">
        <v>109</v>
      </c>
      <c r="F7924" s="1" t="s">
        <v>58</v>
      </c>
      <c r="G7924" s="1" t="s">
        <v>6028</v>
      </c>
      <c r="I7924" s="2">
        <v>44891</v>
      </c>
      <c r="K7924" s="1" t="s">
        <v>4738</v>
      </c>
      <c r="L7924" s="3">
        <v>2</v>
      </c>
      <c r="M7924" s="4">
        <v>240</v>
      </c>
      <c r="N7924" s="1" t="s">
        <v>511</v>
      </c>
      <c r="O7924" s="4">
        <v>12950</v>
      </c>
      <c r="P7924" s="4"/>
      <c r="Q7924" s="1" t="s">
        <v>4739</v>
      </c>
      <c r="R7924" s="5">
        <v>0.125</v>
      </c>
      <c r="S7924" s="5">
        <v>0.05</v>
      </c>
      <c r="T7924" s="4"/>
      <c r="U7924" s="18"/>
      <c r="V7924" s="4">
        <v>3108000</v>
      </c>
      <c r="W7924" s="4">
        <v>388500</v>
      </c>
      <c r="X7924" s="4">
        <v>135975</v>
      </c>
      <c r="Y7924" s="4">
        <v>524475</v>
      </c>
      <c r="Z7924" s="4">
        <v>2583525</v>
      </c>
      <c r="AA7924" s="4" t="s">
        <v>31</v>
      </c>
      <c r="AB7924" s="4" t="s">
        <v>31</v>
      </c>
      <c r="AC7924" s="4">
        <v>1382400</v>
      </c>
      <c r="AD7924" s="4">
        <v>1382400</v>
      </c>
      <c r="AE7924" s="4"/>
    </row>
    <row r="7925" spans="1:31" ht="12.75" x14ac:dyDescent="0.25">
      <c r="A7925" s="22" t="str">
        <f>IF(nota[[#This Row],[FAKTUR]]="","",ROW())</f>
        <v/>
      </c>
      <c r="B7925" s="22">
        <f>IF(nota[[#This Row],[NAMA BARANG]]="","",IF(nota[[#This Row],[ID]]="",B7924,nota[[#This Row],[ID]]))</f>
        <v>7924</v>
      </c>
      <c r="C7925" s="22" t="str">
        <f>IF(nota[[#This Row],[ID]]="",C7924,nota[[#This Row],[SUPPLIER]])</f>
        <v>ATALI MAKMUR</v>
      </c>
      <c r="K7925" s="1" t="s">
        <v>147</v>
      </c>
      <c r="L7925" s="3">
        <v>8</v>
      </c>
      <c r="M7925" s="4">
        <v>240</v>
      </c>
      <c r="N7925" s="1" t="s">
        <v>3090</v>
      </c>
      <c r="O7925" s="4">
        <v>104400</v>
      </c>
      <c r="P7925" s="4"/>
      <c r="Q7925" s="1" t="s">
        <v>3564</v>
      </c>
      <c r="R7925" s="5">
        <v>0.125</v>
      </c>
      <c r="S7925" s="5">
        <v>0.05</v>
      </c>
      <c r="T7925" s="4"/>
      <c r="U7925" s="18"/>
      <c r="V7925" s="4">
        <v>25056000</v>
      </c>
      <c r="W7925" s="4">
        <v>3132000</v>
      </c>
      <c r="X7925" s="4">
        <v>1096200</v>
      </c>
      <c r="Y7925" s="4">
        <v>4228200</v>
      </c>
      <c r="Z7925" s="4">
        <v>20827800</v>
      </c>
      <c r="AA7925" s="4" t="s">
        <v>31</v>
      </c>
      <c r="AB7925" s="4" t="s">
        <v>31</v>
      </c>
      <c r="AC7925" s="4">
        <v>1382400</v>
      </c>
      <c r="AD7925" s="4">
        <v>1382400</v>
      </c>
      <c r="AE7925" s="4"/>
    </row>
    <row r="7926" spans="1:31" ht="12.75" x14ac:dyDescent="0.25">
      <c r="A7926" s="22" t="str">
        <f>IF(nota[[#This Row],[FAKTUR]]="","",ROW())</f>
        <v/>
      </c>
      <c r="B7926" s="22">
        <f>IF(nota[[#This Row],[NAMA BARANG]]="","",IF(nota[[#This Row],[ID]]="",B7925,nota[[#This Row],[ID]]))</f>
        <v>7924</v>
      </c>
      <c r="C7926" s="22" t="str">
        <f>IF(nota[[#This Row],[ID]]="",C7925,nota[[#This Row],[SUPPLIER]])</f>
        <v>ATALI MAKMUR</v>
      </c>
      <c r="K7926" s="1" t="s">
        <v>5924</v>
      </c>
      <c r="L7926" s="3">
        <v>2</v>
      </c>
      <c r="M7926" s="4">
        <v>24</v>
      </c>
      <c r="N7926" s="1" t="s">
        <v>3090</v>
      </c>
      <c r="O7926" s="4">
        <v>176400</v>
      </c>
      <c r="P7926" s="4"/>
      <c r="Q7926" s="1" t="s">
        <v>3830</v>
      </c>
      <c r="R7926" s="5">
        <v>0.125</v>
      </c>
      <c r="S7926" s="5">
        <v>0.05</v>
      </c>
      <c r="T7926" s="4"/>
      <c r="U7926" s="18"/>
      <c r="V7926" s="4">
        <v>4233600</v>
      </c>
      <c r="W7926" s="4">
        <v>529200</v>
      </c>
      <c r="X7926" s="4">
        <v>185220</v>
      </c>
      <c r="Y7926" s="4">
        <v>714420</v>
      </c>
      <c r="Z7926" s="4">
        <v>3519180</v>
      </c>
      <c r="AA7926" s="4" t="s">
        <v>31</v>
      </c>
      <c r="AB7926" s="4" t="s">
        <v>31</v>
      </c>
      <c r="AC7926" s="4">
        <v>1490400</v>
      </c>
      <c r="AD7926" s="4">
        <v>1490400</v>
      </c>
      <c r="AE7926" s="4"/>
    </row>
    <row r="7927" spans="1:31" ht="12.75" x14ac:dyDescent="0.25">
      <c r="A7927" s="22" t="str">
        <f>IF(nota[[#This Row],[FAKTUR]]="","",ROW())</f>
        <v/>
      </c>
      <c r="B7927" s="22">
        <f>IF(nota[[#This Row],[NAMA BARANG]]="","",IF(nota[[#This Row],[ID]]="",B7926,nota[[#This Row],[ID]]))</f>
        <v>7924</v>
      </c>
      <c r="C7927" s="22" t="str">
        <f>IF(nota[[#This Row],[ID]]="",C7926,nota[[#This Row],[SUPPLIER]])</f>
        <v>ATALI MAKMUR</v>
      </c>
      <c r="K7927" s="1" t="s">
        <v>6029</v>
      </c>
      <c r="L7927" s="3">
        <v>1</v>
      </c>
      <c r="M7927" s="4">
        <v>288</v>
      </c>
      <c r="N7927" s="1" t="s">
        <v>511</v>
      </c>
      <c r="O7927" s="4">
        <v>4800</v>
      </c>
      <c r="P7927" s="4"/>
      <c r="Q7927" s="1" t="s">
        <v>3603</v>
      </c>
      <c r="R7927" s="5">
        <v>0.125</v>
      </c>
      <c r="S7927" s="5">
        <v>0.05</v>
      </c>
      <c r="T7927" s="4"/>
      <c r="U7927" s="18"/>
      <c r="V7927" s="4">
        <v>1382400</v>
      </c>
      <c r="W7927" s="4">
        <v>172800</v>
      </c>
      <c r="X7927" s="4">
        <v>60480</v>
      </c>
      <c r="Y7927" s="4">
        <v>233280</v>
      </c>
      <c r="Z7927" s="4">
        <v>1149120</v>
      </c>
      <c r="AA7927" s="4" t="s">
        <v>31</v>
      </c>
      <c r="AB7927" s="4" t="s">
        <v>31</v>
      </c>
      <c r="AC7927" s="4">
        <v>1058400</v>
      </c>
      <c r="AD7927" s="4">
        <v>2116800</v>
      </c>
      <c r="AE7927" s="4"/>
    </row>
    <row r="7928" spans="1:31" ht="12.75" x14ac:dyDescent="0.25">
      <c r="A7928" s="22" t="str">
        <f>IF(nota[[#This Row],[FAKTUR]]="","",ROW())</f>
        <v/>
      </c>
      <c r="B7928" s="22">
        <f>IF(nota[[#This Row],[NAMA BARANG]]="","",IF(nota[[#This Row],[ID]]="",B7927,nota[[#This Row],[ID]]))</f>
        <v>7924</v>
      </c>
      <c r="C7928" s="22" t="str">
        <f>IF(nota[[#This Row],[ID]]="",C7927,nota[[#This Row],[SUPPLIER]])</f>
        <v>ATALI MAKMUR</v>
      </c>
      <c r="K7928" s="1" t="s">
        <v>414</v>
      </c>
      <c r="L7928" s="3">
        <v>1</v>
      </c>
      <c r="M7928" s="4">
        <v>288</v>
      </c>
      <c r="N7928" s="1" t="s">
        <v>511</v>
      </c>
      <c r="O7928" s="4">
        <v>4800</v>
      </c>
      <c r="P7928" s="4"/>
      <c r="Q7928" s="1" t="s">
        <v>6030</v>
      </c>
      <c r="R7928" s="5">
        <v>0.125</v>
      </c>
      <c r="S7928" s="5">
        <v>0.05</v>
      </c>
      <c r="T7928" s="4"/>
      <c r="U7928" s="18"/>
      <c r="V7928" s="4">
        <v>1382400</v>
      </c>
      <c r="W7928" s="4">
        <v>172800</v>
      </c>
      <c r="X7928" s="4">
        <v>60480</v>
      </c>
      <c r="Y7928" s="4">
        <v>233280</v>
      </c>
      <c r="Z7928" s="4">
        <v>1149120</v>
      </c>
      <c r="AA7928" s="4" t="s">
        <v>31</v>
      </c>
      <c r="AB7928" s="4" t="s">
        <v>31</v>
      </c>
      <c r="AC7928" s="4">
        <v>1705000</v>
      </c>
      <c r="AD7928" s="4">
        <v>8525000</v>
      </c>
      <c r="AE7928" s="4"/>
    </row>
    <row r="7929" spans="1:31" ht="12.75" x14ac:dyDescent="0.25">
      <c r="A7929" s="22" t="str">
        <f>IF(nota[[#This Row],[FAKTUR]]="","",ROW())</f>
        <v/>
      </c>
      <c r="B7929" s="22">
        <f>IF(nota[[#This Row],[NAMA BARANG]]="","",IF(nota[[#This Row],[ID]]="",B7928,nota[[#This Row],[ID]]))</f>
        <v>7924</v>
      </c>
      <c r="C7929" s="22" t="str">
        <f>IF(nota[[#This Row],[ID]]="",C7928,nota[[#This Row],[SUPPLIER]])</f>
        <v>ATALI MAKMUR</v>
      </c>
      <c r="K7929" s="1" t="s">
        <v>2627</v>
      </c>
      <c r="L7929" s="3">
        <v>1</v>
      </c>
      <c r="M7929" s="4">
        <v>36</v>
      </c>
      <c r="N7929" s="1" t="s">
        <v>1908</v>
      </c>
      <c r="O7929" s="4">
        <v>41400</v>
      </c>
      <c r="P7929" s="4"/>
      <c r="Q7929" s="1" t="s">
        <v>4084</v>
      </c>
      <c r="R7929" s="5">
        <v>0.125</v>
      </c>
      <c r="S7929" s="5">
        <v>0.05</v>
      </c>
      <c r="T7929" s="4"/>
      <c r="U7929" s="18"/>
      <c r="V7929" s="4">
        <v>1490400</v>
      </c>
      <c r="W7929" s="4">
        <v>186300</v>
      </c>
      <c r="X7929" s="4">
        <v>65205</v>
      </c>
      <c r="Y7929" s="4">
        <v>251505</v>
      </c>
      <c r="Z7929" s="4">
        <v>1238895</v>
      </c>
      <c r="AA7929" s="4" t="s">
        <v>31</v>
      </c>
      <c r="AB7929" s="4" t="s">
        <v>31</v>
      </c>
      <c r="AC7929" s="4">
        <v>1705000</v>
      </c>
      <c r="AD7929" s="4">
        <v>1705000</v>
      </c>
      <c r="AE7929" s="4"/>
    </row>
    <row r="7930" spans="1:31" ht="12.75" x14ac:dyDescent="0.25">
      <c r="A7930" s="22" t="str">
        <f>IF(nota[[#This Row],[FAKTUR]]="","",ROW())</f>
        <v/>
      </c>
      <c r="B7930" s="22">
        <f>IF(nota[[#This Row],[NAMA BARANG]]="","",IF(nota[[#This Row],[ID]]="",B7929,nota[[#This Row],[ID]]))</f>
        <v>7924</v>
      </c>
      <c r="C7930" s="22" t="str">
        <f>IF(nota[[#This Row],[ID]]="",C7929,nota[[#This Row],[SUPPLIER]])</f>
        <v>ATALI MAKMUR</v>
      </c>
      <c r="K7930" s="1" t="s">
        <v>120</v>
      </c>
      <c r="L7930" s="3">
        <v>2</v>
      </c>
      <c r="M7930" s="4">
        <v>432</v>
      </c>
      <c r="N7930" s="1" t="s">
        <v>511</v>
      </c>
      <c r="O7930" s="4">
        <v>4900</v>
      </c>
      <c r="P7930" s="4"/>
      <c r="Q7930" s="1" t="s">
        <v>4964</v>
      </c>
      <c r="R7930" s="5">
        <v>0.125</v>
      </c>
      <c r="S7930" s="5">
        <v>0.05</v>
      </c>
      <c r="T7930" s="4"/>
      <c r="U7930" s="18"/>
      <c r="V7930" s="4">
        <v>2116800</v>
      </c>
      <c r="W7930" s="4">
        <v>264600</v>
      </c>
      <c r="X7930" s="4">
        <v>92610</v>
      </c>
      <c r="Y7930" s="4">
        <v>357210</v>
      </c>
      <c r="Z7930" s="4">
        <v>1759590</v>
      </c>
      <c r="AA7930" s="4" t="s">
        <v>31</v>
      </c>
      <c r="AB7930" s="4" t="s">
        <v>31</v>
      </c>
      <c r="AC7930" s="4">
        <v>1058400</v>
      </c>
      <c r="AD7930" s="4">
        <v>2116800</v>
      </c>
      <c r="AE7930" s="4"/>
    </row>
    <row r="7931" spans="1:31" ht="12.75" x14ac:dyDescent="0.25">
      <c r="A7931" s="22" t="str">
        <f>IF(nota[[#This Row],[FAKTUR]]="","",ROW())</f>
        <v/>
      </c>
      <c r="B7931" s="22">
        <f>IF(nota[[#This Row],[NAMA BARANG]]="","",IF(nota[[#This Row],[ID]]="",B7930,nota[[#This Row],[ID]]))</f>
        <v>7924</v>
      </c>
      <c r="C7931" s="22" t="str">
        <f>IF(nota[[#This Row],[ID]]="",C7930,nota[[#This Row],[SUPPLIER]])</f>
        <v>ATALI MAKMUR</v>
      </c>
      <c r="K7931" s="1" t="s">
        <v>172</v>
      </c>
      <c r="L7931" s="3">
        <v>5</v>
      </c>
      <c r="M7931" s="4">
        <v>250</v>
      </c>
      <c r="N7931" s="1" t="s">
        <v>1112</v>
      </c>
      <c r="O7931" s="4">
        <v>34100</v>
      </c>
      <c r="P7931" s="4"/>
      <c r="Q7931" s="1" t="s">
        <v>4141</v>
      </c>
      <c r="R7931" s="5">
        <v>0.125</v>
      </c>
      <c r="S7931" s="5">
        <v>0.05</v>
      </c>
      <c r="T7931" s="4"/>
      <c r="U7931" s="18"/>
      <c r="V7931" s="4">
        <v>8525000</v>
      </c>
      <c r="W7931" s="4">
        <v>1065625</v>
      </c>
      <c r="X7931" s="4">
        <v>372968.75</v>
      </c>
      <c r="Y7931" s="4">
        <v>1438593.75</v>
      </c>
      <c r="Z7931" s="4">
        <v>7086406.25</v>
      </c>
      <c r="AA7931" s="4" t="s">
        <v>31</v>
      </c>
      <c r="AB7931" s="4" t="s">
        <v>31</v>
      </c>
      <c r="AC7931" s="4">
        <v>3225600</v>
      </c>
      <c r="AD7931" s="4">
        <v>6451200</v>
      </c>
      <c r="AE7931" s="4"/>
    </row>
    <row r="7932" spans="1:31" ht="12.75" x14ac:dyDescent="0.25">
      <c r="A7932" s="22" t="str">
        <f>IF(nota[[#This Row],[FAKTUR]]="","",ROW())</f>
        <v/>
      </c>
      <c r="B7932" s="22">
        <f>IF(nota[[#This Row],[NAMA BARANG]]="","",IF(nota[[#This Row],[ID]]="",B7931,nota[[#This Row],[ID]]))</f>
        <v>7924</v>
      </c>
      <c r="C7932" s="22" t="str">
        <f>IF(nota[[#This Row],[ID]]="",C7931,nota[[#This Row],[SUPPLIER]])</f>
        <v>ATALI MAKMUR</v>
      </c>
      <c r="K7932" s="1" t="s">
        <v>154</v>
      </c>
      <c r="L7932" s="3">
        <v>1</v>
      </c>
      <c r="M7932" s="4">
        <v>50</v>
      </c>
      <c r="N7932" s="1" t="s">
        <v>1112</v>
      </c>
      <c r="O7932" s="4">
        <v>34100</v>
      </c>
      <c r="P7932" s="4"/>
      <c r="Q7932" s="1" t="s">
        <v>4141</v>
      </c>
      <c r="R7932" s="5">
        <v>0.125</v>
      </c>
      <c r="S7932" s="5">
        <v>0.05</v>
      </c>
      <c r="T7932" s="4"/>
      <c r="U7932" s="18"/>
      <c r="V7932" s="4">
        <v>1705000</v>
      </c>
      <c r="W7932" s="4">
        <v>213125</v>
      </c>
      <c r="X7932" s="4">
        <v>74593.75</v>
      </c>
      <c r="Y7932" s="4">
        <v>287718.75</v>
      </c>
      <c r="Z7932" s="4">
        <v>1417281.25</v>
      </c>
      <c r="AA7932" s="4" t="s">
        <v>31</v>
      </c>
      <c r="AB7932" s="4" t="s">
        <v>31</v>
      </c>
      <c r="AC7932" s="4" t="s">
        <v>31</v>
      </c>
      <c r="AD7932" s="4" t="s">
        <v>31</v>
      </c>
      <c r="AE7932" s="4"/>
    </row>
    <row r="7933" spans="1:31" ht="12.75" x14ac:dyDescent="0.25">
      <c r="A7933" s="22" t="str">
        <f>IF(nota[[#This Row],[FAKTUR]]="","",ROW())</f>
        <v/>
      </c>
      <c r="B7933" s="22">
        <f>IF(nota[[#This Row],[NAMA BARANG]]="","",IF(nota[[#This Row],[ID]]="",B7932,nota[[#This Row],[ID]]))</f>
        <v>7924</v>
      </c>
      <c r="C7933" s="22" t="str">
        <f>IF(nota[[#This Row],[ID]]="",C7932,nota[[#This Row],[SUPPLIER]])</f>
        <v>ATALI MAKMUR</v>
      </c>
      <c r="K7933" s="1" t="s">
        <v>781</v>
      </c>
      <c r="L7933" s="3">
        <v>2</v>
      </c>
      <c r="M7933" s="4">
        <v>864</v>
      </c>
      <c r="N7933" s="1" t="s">
        <v>511</v>
      </c>
      <c r="O7933" s="4">
        <v>2450</v>
      </c>
      <c r="P7933" s="4"/>
      <c r="Q7933" s="1" t="s">
        <v>4144</v>
      </c>
      <c r="R7933" s="5">
        <v>0.125</v>
      </c>
      <c r="S7933" s="5">
        <v>0.05</v>
      </c>
      <c r="T7933" s="4"/>
      <c r="U7933" s="18"/>
      <c r="V7933" s="4">
        <v>2116800</v>
      </c>
      <c r="W7933" s="4">
        <v>264600</v>
      </c>
      <c r="X7933" s="4">
        <v>92610</v>
      </c>
      <c r="Y7933" s="4">
        <v>357210</v>
      </c>
      <c r="Z7933" s="4">
        <v>1759590</v>
      </c>
      <c r="AA7933" s="4" t="s">
        <v>31</v>
      </c>
      <c r="AB7933" s="4" t="s">
        <v>31</v>
      </c>
      <c r="AC7933" s="4">
        <v>1137600</v>
      </c>
      <c r="AD7933" s="4">
        <v>2275200</v>
      </c>
      <c r="AE7933" s="4"/>
    </row>
    <row r="7934" spans="1:31" ht="12.75" x14ac:dyDescent="0.25">
      <c r="A7934" s="22" t="str">
        <f>IF(nota[[#This Row],[FAKTUR]]="","",ROW())</f>
        <v/>
      </c>
      <c r="B7934" s="22">
        <f>IF(nota[[#This Row],[NAMA BARANG]]="","",IF(nota[[#This Row],[ID]]="",B7933,nota[[#This Row],[ID]]))</f>
        <v>7924</v>
      </c>
      <c r="C7934" s="22" t="str">
        <f>IF(nota[[#This Row],[ID]]="",C7933,nota[[#This Row],[SUPPLIER]])</f>
        <v>ATALI MAKMUR</v>
      </c>
      <c r="K7934" s="1" t="s">
        <v>185</v>
      </c>
      <c r="L7934" s="3">
        <v>2</v>
      </c>
      <c r="M7934" s="4">
        <v>384</v>
      </c>
      <c r="N7934" s="1" t="s">
        <v>2004</v>
      </c>
      <c r="O7934" s="4">
        <v>16800</v>
      </c>
      <c r="P7934" s="4"/>
      <c r="Q7934" s="1" t="s">
        <v>4670</v>
      </c>
      <c r="R7934" s="5">
        <v>0.125</v>
      </c>
      <c r="S7934" s="5">
        <v>0.05</v>
      </c>
      <c r="T7934" s="4"/>
      <c r="U7934" s="18"/>
      <c r="V7934" s="4">
        <v>6451200</v>
      </c>
      <c r="W7934" s="4">
        <v>806400</v>
      </c>
      <c r="X7934" s="4">
        <v>282240</v>
      </c>
      <c r="Y7934" s="4">
        <v>1088640</v>
      </c>
      <c r="Z7934" s="4">
        <v>5362560</v>
      </c>
      <c r="AA7934" s="4">
        <v>9714532.5</v>
      </c>
      <c r="AB7934" s="4">
        <v>47853067.5</v>
      </c>
      <c r="AC7934" s="4">
        <v>1137600</v>
      </c>
      <c r="AD7934" s="4">
        <v>2275200</v>
      </c>
      <c r="AE7934" s="4"/>
    </row>
    <row r="7935" spans="1:31" ht="12.75" x14ac:dyDescent="0.25">
      <c r="A7935" s="22" t="str">
        <f>IF(nota[[#This Row],[FAKTUR]]="","",ROW())</f>
        <v/>
      </c>
      <c r="B7935" s="22" t="str">
        <f>IF(nota[[#This Row],[NAMA BARANG]]="","",IF(nota[[#This Row],[ID]]="",B7934,nota[[#This Row],[ID]]))</f>
        <v/>
      </c>
      <c r="C7935" s="22" t="str">
        <f>IF(nota[[#This Row],[ID]]="",C7934,nota[[#This Row],[SUPPLIER]])</f>
        <v>ATALI MAKMUR</v>
      </c>
      <c r="M7935" s="4"/>
      <c r="O7935" s="4"/>
      <c r="P7935" s="4"/>
      <c r="R7935" s="5"/>
      <c r="S7935" s="5"/>
      <c r="T7935" s="4"/>
      <c r="U7935" s="18"/>
      <c r="V7935" s="4" t="s">
        <v>31</v>
      </c>
      <c r="W7935" s="4" t="s">
        <v>31</v>
      </c>
      <c r="X7935" s="4" t="s">
        <v>31</v>
      </c>
      <c r="Y7935" s="4" t="s">
        <v>31</v>
      </c>
      <c r="Z7935" s="4" t="s">
        <v>31</v>
      </c>
      <c r="AA7935" s="4" t="s">
        <v>31</v>
      </c>
      <c r="AB7935" s="4" t="s">
        <v>31</v>
      </c>
      <c r="AC7935" s="4">
        <v>1490400</v>
      </c>
      <c r="AD7935" s="4">
        <v>2980800</v>
      </c>
      <c r="AE7935" s="4"/>
    </row>
    <row r="7936" spans="1:31" ht="12.75" x14ac:dyDescent="0.25">
      <c r="A7936" s="22">
        <f>IF(nota[[#This Row],[FAKTUR]]="","",ROW())</f>
        <v>7936</v>
      </c>
      <c r="B7936" s="22">
        <f>IF(nota[[#This Row],[NAMA BARANG]]="","",IF(nota[[#This Row],[ID]]="",B7935,nota[[#This Row],[ID]]))</f>
        <v>7936</v>
      </c>
      <c r="C7936" s="22" t="str">
        <f>IF(nota[[#This Row],[ID]]="",C7935,nota[[#This Row],[SUPPLIER]])</f>
        <v>ATALI MAKMUR</v>
      </c>
      <c r="E7936" s="1" t="s">
        <v>109</v>
      </c>
      <c r="F7936" s="1" t="s">
        <v>58</v>
      </c>
      <c r="G7936" s="1" t="s">
        <v>6031</v>
      </c>
      <c r="I7936" s="2">
        <v>44891</v>
      </c>
      <c r="K7936" s="1" t="s">
        <v>6032</v>
      </c>
      <c r="L7936" s="3">
        <v>2</v>
      </c>
      <c r="M7936" s="4">
        <v>144</v>
      </c>
      <c r="N7936" s="1" t="s">
        <v>511</v>
      </c>
      <c r="O7936" s="4">
        <v>15800</v>
      </c>
      <c r="P7936" s="4"/>
      <c r="Q7936" s="1" t="s">
        <v>3929</v>
      </c>
      <c r="R7936" s="5">
        <v>0.125</v>
      </c>
      <c r="S7936" s="5">
        <v>0.05</v>
      </c>
      <c r="T7936" s="4"/>
      <c r="U7936" s="18"/>
      <c r="V7936" s="4">
        <v>2275200</v>
      </c>
      <c r="W7936" s="4">
        <v>284400</v>
      </c>
      <c r="X7936" s="4">
        <v>99540</v>
      </c>
      <c r="Y7936" s="4">
        <v>383940</v>
      </c>
      <c r="Z7936" s="4">
        <v>1891260</v>
      </c>
      <c r="AA7936" s="4" t="s">
        <v>31</v>
      </c>
      <c r="AB7936" s="4" t="s">
        <v>31</v>
      </c>
      <c r="AC7936" s="4">
        <v>1490400</v>
      </c>
      <c r="AD7936" s="4">
        <v>2980800</v>
      </c>
      <c r="AE7936" s="4"/>
    </row>
    <row r="7937" spans="1:31" ht="12.75" x14ac:dyDescent="0.25">
      <c r="A7937" s="22" t="str">
        <f>IF(nota[[#This Row],[FAKTUR]]="","",ROW())</f>
        <v/>
      </c>
      <c r="B7937" s="22">
        <f>IF(nota[[#This Row],[NAMA BARANG]]="","",IF(nota[[#This Row],[ID]]="",B7936,nota[[#This Row],[ID]]))</f>
        <v>7936</v>
      </c>
      <c r="C7937" s="22" t="str">
        <f>IF(nota[[#This Row],[ID]]="",C7936,nota[[#This Row],[SUPPLIER]])</f>
        <v>ATALI MAKMUR</v>
      </c>
      <c r="K7937" s="1" t="s">
        <v>997</v>
      </c>
      <c r="L7937" s="3">
        <v>2</v>
      </c>
      <c r="M7937" s="4">
        <v>144</v>
      </c>
      <c r="N7937" s="1" t="s">
        <v>511</v>
      </c>
      <c r="O7937" s="4">
        <v>15800</v>
      </c>
      <c r="P7937" s="4"/>
      <c r="Q7937" s="1" t="s">
        <v>3929</v>
      </c>
      <c r="R7937" s="5">
        <v>0.125</v>
      </c>
      <c r="S7937" s="5">
        <v>0.05</v>
      </c>
      <c r="T7937" s="4"/>
      <c r="U7937" s="18"/>
      <c r="V7937" s="4">
        <v>2275200</v>
      </c>
      <c r="W7937" s="4">
        <v>284400</v>
      </c>
      <c r="X7937" s="4">
        <v>99540</v>
      </c>
      <c r="Y7937" s="4">
        <v>383940</v>
      </c>
      <c r="Z7937" s="4">
        <v>1891260</v>
      </c>
      <c r="AA7937" s="4" t="s">
        <v>31</v>
      </c>
      <c r="AB7937" s="4" t="s">
        <v>31</v>
      </c>
      <c r="AC7937" s="4">
        <v>372600</v>
      </c>
      <c r="AD7937" s="4">
        <v>372600</v>
      </c>
      <c r="AE7937" s="4"/>
    </row>
    <row r="7938" spans="1:31" ht="12.75" x14ac:dyDescent="0.25">
      <c r="A7938" s="22" t="str">
        <f>IF(nota[[#This Row],[FAKTUR]]="","",ROW())</f>
        <v/>
      </c>
      <c r="B7938" s="22">
        <f>IF(nota[[#This Row],[NAMA BARANG]]="","",IF(nota[[#This Row],[ID]]="",B7937,nota[[#This Row],[ID]]))</f>
        <v>7936</v>
      </c>
      <c r="C7938" s="22" t="str">
        <f>IF(nota[[#This Row],[ID]]="",C7937,nota[[#This Row],[SUPPLIER]])</f>
        <v>ATALI MAKMUR</v>
      </c>
      <c r="K7938" s="1" t="s">
        <v>6033</v>
      </c>
      <c r="L7938" s="3">
        <v>2</v>
      </c>
      <c r="M7938" s="4">
        <v>144</v>
      </c>
      <c r="N7938" s="1" t="s">
        <v>511</v>
      </c>
      <c r="O7938" s="4">
        <v>20700</v>
      </c>
      <c r="P7938" s="4"/>
      <c r="Q7938" s="1" t="s">
        <v>3929</v>
      </c>
      <c r="R7938" s="5">
        <v>0.125</v>
      </c>
      <c r="S7938" s="5">
        <v>0.05</v>
      </c>
      <c r="T7938" s="4"/>
      <c r="U7938" s="18"/>
      <c r="V7938" s="4">
        <v>2980800</v>
      </c>
      <c r="W7938" s="4">
        <v>372600</v>
      </c>
      <c r="X7938" s="4">
        <v>130410</v>
      </c>
      <c r="Y7938" s="4">
        <v>503010</v>
      </c>
      <c r="Z7938" s="4">
        <v>2477790</v>
      </c>
      <c r="AA7938" s="4" t="s">
        <v>31</v>
      </c>
      <c r="AB7938" s="4" t="s">
        <v>31</v>
      </c>
      <c r="AC7938" s="4">
        <v>372600</v>
      </c>
      <c r="AD7938" s="4">
        <v>372600</v>
      </c>
      <c r="AE7938" s="4"/>
    </row>
    <row r="7939" spans="1:31" ht="12.75" x14ac:dyDescent="0.25">
      <c r="A7939" s="22" t="str">
        <f>IF(nota[[#This Row],[FAKTUR]]="","",ROW())</f>
        <v/>
      </c>
      <c r="B7939" s="22">
        <f>IF(nota[[#This Row],[NAMA BARANG]]="","",IF(nota[[#This Row],[ID]]="",B7938,nota[[#This Row],[ID]]))</f>
        <v>7936</v>
      </c>
      <c r="C7939" s="22" t="str">
        <f>IF(nota[[#This Row],[ID]]="",C7938,nota[[#This Row],[SUPPLIER]])</f>
        <v>ATALI MAKMUR</v>
      </c>
      <c r="K7939" s="1" t="s">
        <v>6034</v>
      </c>
      <c r="L7939" s="3">
        <v>2</v>
      </c>
      <c r="M7939" s="4">
        <v>144</v>
      </c>
      <c r="N7939" s="1" t="s">
        <v>511</v>
      </c>
      <c r="O7939" s="4">
        <v>20700</v>
      </c>
      <c r="P7939" s="4"/>
      <c r="Q7939" s="1" t="s">
        <v>3929</v>
      </c>
      <c r="R7939" s="5">
        <v>0.125</v>
      </c>
      <c r="S7939" s="5">
        <v>0.05</v>
      </c>
      <c r="T7939" s="4"/>
      <c r="U7939" s="18"/>
      <c r="V7939" s="4">
        <v>2980800</v>
      </c>
      <c r="W7939" s="4">
        <v>372600</v>
      </c>
      <c r="X7939" s="4">
        <v>130410</v>
      </c>
      <c r="Y7939" s="4">
        <v>503010</v>
      </c>
      <c r="Z7939" s="4">
        <v>2477790</v>
      </c>
      <c r="AA7939" s="4" t="s">
        <v>31</v>
      </c>
      <c r="AB7939" s="4" t="s">
        <v>31</v>
      </c>
      <c r="AC7939" s="4">
        <v>372600</v>
      </c>
      <c r="AD7939" s="4">
        <v>372600</v>
      </c>
      <c r="AE7939" s="4"/>
    </row>
    <row r="7940" spans="1:31" ht="12.75" x14ac:dyDescent="0.25">
      <c r="A7940" s="22" t="str">
        <f>IF(nota[[#This Row],[FAKTUR]]="","",ROW())</f>
        <v/>
      </c>
      <c r="B7940" s="22">
        <f>IF(nota[[#This Row],[NAMA BARANG]]="","",IF(nota[[#This Row],[ID]]="",B7939,nota[[#This Row],[ID]]))</f>
        <v>7936</v>
      </c>
      <c r="C7940" s="22" t="str">
        <f>IF(nota[[#This Row],[ID]]="",C7939,nota[[#This Row],[SUPPLIER]])</f>
        <v>ATALI MAKMUR</v>
      </c>
      <c r="K7940" s="1" t="s">
        <v>6035</v>
      </c>
      <c r="M7940" s="4">
        <v>18</v>
      </c>
      <c r="N7940" s="1" t="s">
        <v>511</v>
      </c>
      <c r="O7940" s="4">
        <v>20700</v>
      </c>
      <c r="P7940" s="4"/>
      <c r="Q7940" s="1" t="s">
        <v>3929</v>
      </c>
      <c r="R7940" s="5">
        <v>0.125</v>
      </c>
      <c r="S7940" s="5">
        <v>0.05</v>
      </c>
      <c r="T7940" s="4"/>
      <c r="U7940" s="18"/>
      <c r="V7940" s="4">
        <v>372600</v>
      </c>
      <c r="W7940" s="4">
        <v>46575</v>
      </c>
      <c r="X7940" s="4">
        <v>16301.25</v>
      </c>
      <c r="Y7940" s="4">
        <v>62876.25</v>
      </c>
      <c r="Z7940" s="4">
        <v>309723.75</v>
      </c>
      <c r="AA7940" s="4" t="s">
        <v>31</v>
      </c>
      <c r="AB7940" s="4" t="s">
        <v>31</v>
      </c>
      <c r="AC7940" s="4">
        <v>372600</v>
      </c>
      <c r="AD7940" s="4">
        <v>372600</v>
      </c>
      <c r="AE7940" s="4"/>
    </row>
    <row r="7941" spans="1:31" ht="12.75" x14ac:dyDescent="0.25">
      <c r="A7941" s="22" t="str">
        <f>IF(nota[[#This Row],[FAKTUR]]="","",ROW())</f>
        <v/>
      </c>
      <c r="B7941" s="22">
        <f>IF(nota[[#This Row],[NAMA BARANG]]="","",IF(nota[[#This Row],[ID]]="",B7940,nota[[#This Row],[ID]]))</f>
        <v>7936</v>
      </c>
      <c r="C7941" s="22" t="str">
        <f>IF(nota[[#This Row],[ID]]="",C7940,nota[[#This Row],[SUPPLIER]])</f>
        <v>ATALI MAKMUR</v>
      </c>
      <c r="K7941" s="1" t="s">
        <v>6036</v>
      </c>
      <c r="M7941" s="4">
        <v>18</v>
      </c>
      <c r="N7941" s="1" t="s">
        <v>511</v>
      </c>
      <c r="O7941" s="4">
        <v>20700</v>
      </c>
      <c r="P7941" s="4"/>
      <c r="Q7941" s="1" t="s">
        <v>3929</v>
      </c>
      <c r="R7941" s="5">
        <v>0.125</v>
      </c>
      <c r="S7941" s="5">
        <v>0.05</v>
      </c>
      <c r="T7941" s="4"/>
      <c r="U7941" s="18"/>
      <c r="V7941" s="4">
        <v>372600</v>
      </c>
      <c r="W7941" s="4">
        <v>46575</v>
      </c>
      <c r="X7941" s="4">
        <v>16301.25</v>
      </c>
      <c r="Y7941" s="4">
        <v>62876.25</v>
      </c>
      <c r="Z7941" s="4">
        <v>309723.75</v>
      </c>
      <c r="AA7941" s="4" t="s">
        <v>31</v>
      </c>
      <c r="AB7941" s="4" t="s">
        <v>31</v>
      </c>
      <c r="AC7941" s="4">
        <v>496800</v>
      </c>
      <c r="AD7941" s="4">
        <v>496800</v>
      </c>
      <c r="AE7941" s="4"/>
    </row>
    <row r="7942" spans="1:31" ht="12.75" x14ac:dyDescent="0.25">
      <c r="A7942" s="22" t="str">
        <f>IF(nota[[#This Row],[FAKTUR]]="","",ROW())</f>
        <v/>
      </c>
      <c r="B7942" s="22">
        <f>IF(nota[[#This Row],[NAMA BARANG]]="","",IF(nota[[#This Row],[ID]]="",B7941,nota[[#This Row],[ID]]))</f>
        <v>7936</v>
      </c>
      <c r="C7942" s="22" t="str">
        <f>IF(nota[[#This Row],[ID]]="",C7941,nota[[#This Row],[SUPPLIER]])</f>
        <v>ATALI MAKMUR</v>
      </c>
      <c r="K7942" s="1" t="s">
        <v>6037</v>
      </c>
      <c r="M7942" s="4">
        <v>18</v>
      </c>
      <c r="N7942" s="1" t="s">
        <v>511</v>
      </c>
      <c r="O7942" s="4">
        <v>20700</v>
      </c>
      <c r="P7942" s="4"/>
      <c r="Q7942" s="1" t="s">
        <v>3929</v>
      </c>
      <c r="R7942" s="5">
        <v>0.125</v>
      </c>
      <c r="S7942" s="5">
        <v>0.05</v>
      </c>
      <c r="T7942" s="4"/>
      <c r="U7942" s="18"/>
      <c r="V7942" s="4">
        <v>372600</v>
      </c>
      <c r="W7942" s="4">
        <v>46575</v>
      </c>
      <c r="X7942" s="4">
        <v>16301.25</v>
      </c>
      <c r="Y7942" s="4">
        <v>62876.25</v>
      </c>
      <c r="Z7942" s="4">
        <v>309723.75</v>
      </c>
      <c r="AA7942" s="4" t="s">
        <v>31</v>
      </c>
      <c r="AB7942" s="4" t="s">
        <v>31</v>
      </c>
      <c r="AC7942" s="4">
        <v>496800</v>
      </c>
      <c r="AD7942" s="4">
        <v>496800</v>
      </c>
      <c r="AE7942" s="4"/>
    </row>
    <row r="7943" spans="1:31" ht="12.75" x14ac:dyDescent="0.25">
      <c r="A7943" s="22" t="str">
        <f>IF(nota[[#This Row],[FAKTUR]]="","",ROW())</f>
        <v/>
      </c>
      <c r="B7943" s="22">
        <f>IF(nota[[#This Row],[NAMA BARANG]]="","",IF(nota[[#This Row],[ID]]="",B7942,nota[[#This Row],[ID]]))</f>
        <v>7936</v>
      </c>
      <c r="C7943" s="22" t="str">
        <f>IF(nota[[#This Row],[ID]]="",C7942,nota[[#This Row],[SUPPLIER]])</f>
        <v>ATALI MAKMUR</v>
      </c>
      <c r="K7943" s="1" t="s">
        <v>6038</v>
      </c>
      <c r="M7943" s="4">
        <v>18</v>
      </c>
      <c r="N7943" s="1" t="s">
        <v>511</v>
      </c>
      <c r="O7943" s="4">
        <v>20700</v>
      </c>
      <c r="P7943" s="4"/>
      <c r="Q7943" s="1" t="s">
        <v>3929</v>
      </c>
      <c r="R7943" s="5">
        <v>0.125</v>
      </c>
      <c r="S7943" s="5">
        <v>0.05</v>
      </c>
      <c r="T7943" s="4"/>
      <c r="U7943" s="18"/>
      <c r="V7943" s="4">
        <v>372600</v>
      </c>
      <c r="W7943" s="4">
        <v>46575</v>
      </c>
      <c r="X7943" s="4">
        <v>16301.25</v>
      </c>
      <c r="Y7943" s="4">
        <v>62876.25</v>
      </c>
      <c r="Z7943" s="4">
        <v>309723.75</v>
      </c>
      <c r="AA7943" s="4" t="s">
        <v>31</v>
      </c>
      <c r="AB7943" s="4" t="s">
        <v>31</v>
      </c>
      <c r="AC7943" s="4">
        <v>496800</v>
      </c>
      <c r="AD7943" s="4">
        <v>496800</v>
      </c>
      <c r="AE7943" s="4"/>
    </row>
    <row r="7944" spans="1:31" ht="12.75" x14ac:dyDescent="0.25">
      <c r="A7944" s="22" t="str">
        <f>IF(nota[[#This Row],[FAKTUR]]="","",ROW())</f>
        <v/>
      </c>
      <c r="B7944" s="22">
        <f>IF(nota[[#This Row],[NAMA BARANG]]="","",IF(nota[[#This Row],[ID]]="",B7943,nota[[#This Row],[ID]]))</f>
        <v>7936</v>
      </c>
      <c r="C7944" s="22" t="str">
        <f>IF(nota[[#This Row],[ID]]="",C7943,nota[[#This Row],[SUPPLIER]])</f>
        <v>ATALI MAKMUR</v>
      </c>
      <c r="K7944" s="1" t="s">
        <v>6039</v>
      </c>
      <c r="M7944" s="4">
        <v>24</v>
      </c>
      <c r="N7944" s="1" t="s">
        <v>511</v>
      </c>
      <c r="O7944" s="4">
        <v>20700</v>
      </c>
      <c r="P7944" s="4"/>
      <c r="Q7944" s="1" t="s">
        <v>3929</v>
      </c>
      <c r="R7944" s="5">
        <v>0.125</v>
      </c>
      <c r="S7944" s="5">
        <v>0.05</v>
      </c>
      <c r="T7944" s="4"/>
      <c r="U7944" s="18"/>
      <c r="V7944" s="4">
        <v>496800</v>
      </c>
      <c r="W7944" s="4">
        <v>62100</v>
      </c>
      <c r="X7944" s="4">
        <v>21735</v>
      </c>
      <c r="Y7944" s="4">
        <v>83835</v>
      </c>
      <c r="Z7944" s="4">
        <v>412965</v>
      </c>
      <c r="AA7944" s="4" t="s">
        <v>31</v>
      </c>
      <c r="AB7944" s="4" t="s">
        <v>31</v>
      </c>
      <c r="AC7944" s="4" t="s">
        <v>31</v>
      </c>
      <c r="AD7944" s="4" t="s">
        <v>31</v>
      </c>
      <c r="AE7944" s="4"/>
    </row>
    <row r="7945" spans="1:31" ht="12.75" x14ac:dyDescent="0.25">
      <c r="A7945" s="22" t="str">
        <f>IF(nota[[#This Row],[FAKTUR]]="","",ROW())</f>
        <v/>
      </c>
      <c r="B7945" s="22">
        <f>IF(nota[[#This Row],[NAMA BARANG]]="","",IF(nota[[#This Row],[ID]]="",B7944,nota[[#This Row],[ID]]))</f>
        <v>7936</v>
      </c>
      <c r="C7945" s="22" t="str">
        <f>IF(nota[[#This Row],[ID]]="",C7944,nota[[#This Row],[SUPPLIER]])</f>
        <v>ATALI MAKMUR</v>
      </c>
      <c r="K7945" s="1" t="s">
        <v>6040</v>
      </c>
      <c r="M7945" s="4">
        <v>24</v>
      </c>
      <c r="N7945" s="1" t="s">
        <v>511</v>
      </c>
      <c r="O7945" s="4">
        <v>20700</v>
      </c>
      <c r="P7945" s="4"/>
      <c r="Q7945" s="1" t="s">
        <v>3929</v>
      </c>
      <c r="R7945" s="5">
        <v>0.125</v>
      </c>
      <c r="S7945" s="5">
        <v>0.05</v>
      </c>
      <c r="T7945" s="4"/>
      <c r="U7945" s="18"/>
      <c r="V7945" s="4">
        <v>496800</v>
      </c>
      <c r="W7945" s="4">
        <v>62100</v>
      </c>
      <c r="X7945" s="4">
        <v>21735</v>
      </c>
      <c r="Y7945" s="4">
        <v>83835</v>
      </c>
      <c r="Z7945" s="4">
        <v>412965</v>
      </c>
      <c r="AA7945" s="4" t="s">
        <v>31</v>
      </c>
      <c r="AB7945" s="4" t="s">
        <v>31</v>
      </c>
      <c r="AC7945" s="4">
        <v>828000</v>
      </c>
      <c r="AD7945" s="4">
        <v>828000</v>
      </c>
      <c r="AE7945" s="4"/>
    </row>
    <row r="7946" spans="1:31" ht="12.75" x14ac:dyDescent="0.25">
      <c r="A7946" s="22" t="str">
        <f>IF(nota[[#This Row],[FAKTUR]]="","",ROW())</f>
        <v/>
      </c>
      <c r="B7946" s="22">
        <f>IF(nota[[#This Row],[NAMA BARANG]]="","",IF(nota[[#This Row],[ID]]="",B7945,nota[[#This Row],[ID]]))</f>
        <v>7936</v>
      </c>
      <c r="C7946" s="22" t="str">
        <f>IF(nota[[#This Row],[ID]]="",C7945,nota[[#This Row],[SUPPLIER]])</f>
        <v>ATALI MAKMUR</v>
      </c>
      <c r="K7946" s="1" t="s">
        <v>6041</v>
      </c>
      <c r="M7946" s="4">
        <v>24</v>
      </c>
      <c r="N7946" s="1" t="s">
        <v>511</v>
      </c>
      <c r="O7946" s="4">
        <v>20700</v>
      </c>
      <c r="P7946" s="4"/>
      <c r="Q7946" s="1" t="s">
        <v>3929</v>
      </c>
      <c r="R7946" s="5">
        <v>0.125</v>
      </c>
      <c r="S7946" s="5">
        <v>0.05</v>
      </c>
      <c r="T7946" s="4"/>
      <c r="U7946" s="18"/>
      <c r="V7946" s="4">
        <v>496800</v>
      </c>
      <c r="W7946" s="4">
        <v>62100</v>
      </c>
      <c r="X7946" s="4">
        <v>21735</v>
      </c>
      <c r="Y7946" s="4">
        <v>83835</v>
      </c>
      <c r="Z7946" s="4">
        <v>412965</v>
      </c>
      <c r="AA7946" s="4">
        <v>2276910</v>
      </c>
      <c r="AB7946" s="4">
        <v>11215890</v>
      </c>
      <c r="AC7946" s="4">
        <v>828000</v>
      </c>
      <c r="AD7946" s="4">
        <v>828000</v>
      </c>
      <c r="AE7946" s="4"/>
    </row>
    <row r="7947" spans="1:31" ht="12.75" x14ac:dyDescent="0.25">
      <c r="A7947" s="22" t="str">
        <f>IF(nota[[#This Row],[FAKTUR]]="","",ROW())</f>
        <v/>
      </c>
      <c r="B7947" s="22" t="str">
        <f>IF(nota[[#This Row],[NAMA BARANG]]="","",IF(nota[[#This Row],[ID]]="",B7946,nota[[#This Row],[ID]]))</f>
        <v/>
      </c>
      <c r="C7947" s="22" t="str">
        <f>IF(nota[[#This Row],[ID]]="",C7946,nota[[#This Row],[SUPPLIER]])</f>
        <v>ATALI MAKMUR</v>
      </c>
      <c r="M7947" s="4"/>
      <c r="O7947" s="4"/>
      <c r="P7947" s="4"/>
      <c r="R7947" s="5"/>
      <c r="S7947" s="5"/>
      <c r="T7947" s="4"/>
      <c r="U7947" s="18"/>
      <c r="V7947" s="4" t="s">
        <v>31</v>
      </c>
      <c r="W7947" s="4" t="s">
        <v>31</v>
      </c>
      <c r="X7947" s="4" t="s">
        <v>31</v>
      </c>
      <c r="Y7947" s="4" t="s">
        <v>31</v>
      </c>
      <c r="Z7947" s="4" t="s">
        <v>31</v>
      </c>
      <c r="AA7947" s="4" t="s">
        <v>31</v>
      </c>
      <c r="AB7947" s="4" t="s">
        <v>31</v>
      </c>
      <c r="AC7947" s="4">
        <v>552000</v>
      </c>
      <c r="AD7947" s="4">
        <v>552000</v>
      </c>
      <c r="AE7947" s="4"/>
    </row>
    <row r="7948" spans="1:31" ht="12.75" x14ac:dyDescent="0.25">
      <c r="A7948" s="22">
        <f>IF(nota[[#This Row],[FAKTUR]]="","",ROW())</f>
        <v>7948</v>
      </c>
      <c r="B7948" s="22">
        <f>IF(nota[[#This Row],[NAMA BARANG]]="","",IF(nota[[#This Row],[ID]]="",B7947,nota[[#This Row],[ID]]))</f>
        <v>7948</v>
      </c>
      <c r="C7948" s="22" t="str">
        <f>IF(nota[[#This Row],[ID]]="",C7947,nota[[#This Row],[SUPPLIER]])</f>
        <v>ATALI MAKMUR</v>
      </c>
      <c r="E7948" s="1" t="s">
        <v>109</v>
      </c>
      <c r="F7948" s="1" t="s">
        <v>58</v>
      </c>
      <c r="G7948" s="1" t="s">
        <v>6042</v>
      </c>
      <c r="I7948" s="2">
        <v>44891</v>
      </c>
      <c r="K7948" s="1" t="s">
        <v>6043</v>
      </c>
      <c r="M7948" s="4">
        <v>72</v>
      </c>
      <c r="N7948" s="1" t="s">
        <v>511</v>
      </c>
      <c r="O7948" s="4">
        <v>11500</v>
      </c>
      <c r="P7948" s="4"/>
      <c r="Q7948" s="1" t="s">
        <v>6044</v>
      </c>
      <c r="R7948" s="5">
        <v>0.125</v>
      </c>
      <c r="S7948" s="5">
        <v>0.05</v>
      </c>
      <c r="T7948" s="4"/>
      <c r="U7948" s="18"/>
      <c r="V7948" s="4">
        <v>828000</v>
      </c>
      <c r="W7948" s="4">
        <v>103500</v>
      </c>
      <c r="X7948" s="4">
        <v>36225</v>
      </c>
      <c r="Y7948" s="4">
        <v>139725</v>
      </c>
      <c r="Z7948" s="4">
        <v>688275</v>
      </c>
      <c r="AA7948" s="4" t="s">
        <v>31</v>
      </c>
      <c r="AB7948" s="4" t="s">
        <v>31</v>
      </c>
      <c r="AC7948" s="4">
        <v>568800</v>
      </c>
      <c r="AD7948" s="4">
        <v>568800</v>
      </c>
      <c r="AE7948" s="4"/>
    </row>
    <row r="7949" spans="1:31" ht="12.75" x14ac:dyDescent="0.25">
      <c r="A7949" s="22" t="str">
        <f>IF(nota[[#This Row],[FAKTUR]]="","",ROW())</f>
        <v/>
      </c>
      <c r="B7949" s="22">
        <f>IF(nota[[#This Row],[NAMA BARANG]]="","",IF(nota[[#This Row],[ID]]="",B7948,nota[[#This Row],[ID]]))</f>
        <v>7948</v>
      </c>
      <c r="C7949" s="22" t="str">
        <f>IF(nota[[#This Row],[ID]]="",C7948,nota[[#This Row],[SUPPLIER]])</f>
        <v>ATALI MAKMUR</v>
      </c>
      <c r="K7949" s="1" t="s">
        <v>6045</v>
      </c>
      <c r="M7949" s="4">
        <v>72</v>
      </c>
      <c r="N7949" s="1" t="s">
        <v>511</v>
      </c>
      <c r="O7949" s="4">
        <v>11500</v>
      </c>
      <c r="P7949" s="4"/>
      <c r="Q7949" s="1" t="s">
        <v>6046</v>
      </c>
      <c r="R7949" s="5">
        <v>0.125</v>
      </c>
      <c r="S7949" s="5">
        <v>0.05</v>
      </c>
      <c r="T7949" s="4"/>
      <c r="U7949" s="18"/>
      <c r="V7949" s="4">
        <v>828000</v>
      </c>
      <c r="W7949" s="4">
        <v>103500</v>
      </c>
      <c r="X7949" s="4">
        <v>36225</v>
      </c>
      <c r="Y7949" s="4">
        <v>139725</v>
      </c>
      <c r="Z7949" s="4">
        <v>688275</v>
      </c>
      <c r="AA7949" s="4" t="s">
        <v>31</v>
      </c>
      <c r="AB7949" s="4" t="s">
        <v>31</v>
      </c>
      <c r="AC7949" s="4">
        <v>568800</v>
      </c>
      <c r="AD7949" s="4">
        <v>568800</v>
      </c>
      <c r="AE7949" s="4"/>
    </row>
    <row r="7950" spans="1:31" ht="12.75" x14ac:dyDescent="0.25">
      <c r="A7950" s="22" t="str">
        <f>IF(nota[[#This Row],[FAKTUR]]="","",ROW())</f>
        <v/>
      </c>
      <c r="B7950" s="22">
        <f>IF(nota[[#This Row],[NAMA BARANG]]="","",IF(nota[[#This Row],[ID]]="",B7949,nota[[#This Row],[ID]]))</f>
        <v>7948</v>
      </c>
      <c r="C7950" s="22" t="str">
        <f>IF(nota[[#This Row],[ID]]="",C7949,nota[[#This Row],[SUPPLIER]])</f>
        <v>ATALI MAKMUR</v>
      </c>
      <c r="K7950" s="1" t="s">
        <v>6047</v>
      </c>
      <c r="M7950" s="4">
        <v>48</v>
      </c>
      <c r="N7950" s="1" t="s">
        <v>511</v>
      </c>
      <c r="O7950" s="4">
        <v>11500</v>
      </c>
      <c r="P7950" s="4"/>
      <c r="Q7950" s="1" t="s">
        <v>6046</v>
      </c>
      <c r="R7950" s="5">
        <v>0.125</v>
      </c>
      <c r="S7950" s="5">
        <v>0.05</v>
      </c>
      <c r="T7950" s="4"/>
      <c r="U7950" s="18"/>
      <c r="V7950" s="4">
        <v>552000</v>
      </c>
      <c r="W7950" s="4">
        <v>69000</v>
      </c>
      <c r="X7950" s="4">
        <v>24150</v>
      </c>
      <c r="Y7950" s="4">
        <v>93150</v>
      </c>
      <c r="Z7950" s="4">
        <v>458850</v>
      </c>
      <c r="AA7950" s="4" t="s">
        <v>31</v>
      </c>
      <c r="AB7950" s="4" t="s">
        <v>31</v>
      </c>
      <c r="AC7950" s="4">
        <v>568800</v>
      </c>
      <c r="AD7950" s="4">
        <v>568800</v>
      </c>
      <c r="AE7950" s="4"/>
    </row>
    <row r="7951" spans="1:31" ht="12.75" x14ac:dyDescent="0.25">
      <c r="A7951" s="22" t="str">
        <f>IF(nota[[#This Row],[FAKTUR]]="","",ROW())</f>
        <v/>
      </c>
      <c r="B7951" s="22">
        <f>IF(nota[[#This Row],[NAMA BARANG]]="","",IF(nota[[#This Row],[ID]]="",B7950,nota[[#This Row],[ID]]))</f>
        <v>7948</v>
      </c>
      <c r="C7951" s="22" t="str">
        <f>IF(nota[[#This Row],[ID]]="",C7950,nota[[#This Row],[SUPPLIER]])</f>
        <v>ATALI MAKMUR</v>
      </c>
      <c r="K7951" s="1" t="s">
        <v>6048</v>
      </c>
      <c r="M7951" s="4">
        <v>36</v>
      </c>
      <c r="N7951" s="1" t="s">
        <v>511</v>
      </c>
      <c r="O7951" s="4">
        <v>15800</v>
      </c>
      <c r="P7951" s="4"/>
      <c r="Q7951" s="1" t="s">
        <v>3929</v>
      </c>
      <c r="R7951" s="5">
        <v>0.125</v>
      </c>
      <c r="S7951" s="5">
        <v>0.05</v>
      </c>
      <c r="T7951" s="4"/>
      <c r="U7951" s="18"/>
      <c r="V7951" s="4">
        <v>568800</v>
      </c>
      <c r="W7951" s="4">
        <v>71100</v>
      </c>
      <c r="X7951" s="4">
        <v>24885</v>
      </c>
      <c r="Y7951" s="4">
        <v>95985</v>
      </c>
      <c r="Z7951" s="4">
        <v>472815</v>
      </c>
      <c r="AA7951" s="4" t="s">
        <v>31</v>
      </c>
      <c r="AB7951" s="4" t="s">
        <v>31</v>
      </c>
      <c r="AC7951" s="4">
        <v>568800</v>
      </c>
      <c r="AD7951" s="4">
        <v>568800</v>
      </c>
      <c r="AE7951" s="4"/>
    </row>
    <row r="7952" spans="1:31" ht="12.75" x14ac:dyDescent="0.25">
      <c r="A7952" s="22" t="str">
        <f>IF(nota[[#This Row],[FAKTUR]]="","",ROW())</f>
        <v/>
      </c>
      <c r="B7952" s="22">
        <f>IF(nota[[#This Row],[NAMA BARANG]]="","",IF(nota[[#This Row],[ID]]="",B7951,nota[[#This Row],[ID]]))</f>
        <v>7948</v>
      </c>
      <c r="C7952" s="22" t="str">
        <f>IF(nota[[#This Row],[ID]]="",C7951,nota[[#This Row],[SUPPLIER]])</f>
        <v>ATALI MAKMUR</v>
      </c>
      <c r="K7952" s="1" t="s">
        <v>6049</v>
      </c>
      <c r="M7952" s="4">
        <v>36</v>
      </c>
      <c r="N7952" s="1" t="s">
        <v>511</v>
      </c>
      <c r="O7952" s="4">
        <v>15800</v>
      </c>
      <c r="P7952" s="4"/>
      <c r="Q7952" s="1" t="s">
        <v>3929</v>
      </c>
      <c r="R7952" s="5">
        <v>0.125</v>
      </c>
      <c r="S7952" s="5">
        <v>0.05</v>
      </c>
      <c r="T7952" s="4"/>
      <c r="U7952" s="18"/>
      <c r="V7952" s="4">
        <v>568800</v>
      </c>
      <c r="W7952" s="4">
        <v>71100</v>
      </c>
      <c r="X7952" s="4">
        <v>24885</v>
      </c>
      <c r="Y7952" s="4">
        <v>95985</v>
      </c>
      <c r="Z7952" s="4">
        <v>472815</v>
      </c>
      <c r="AA7952" s="4" t="s">
        <v>31</v>
      </c>
      <c r="AB7952" s="4" t="s">
        <v>31</v>
      </c>
      <c r="AC7952" s="4">
        <v>1137600</v>
      </c>
      <c r="AD7952" s="4">
        <v>2275200</v>
      </c>
      <c r="AE7952" s="4"/>
    </row>
    <row r="7953" spans="1:31" ht="12.75" x14ac:dyDescent="0.25">
      <c r="A7953" s="22" t="str">
        <f>IF(nota[[#This Row],[FAKTUR]]="","",ROW())</f>
        <v/>
      </c>
      <c r="B7953" s="22">
        <f>IF(nota[[#This Row],[NAMA BARANG]]="","",IF(nota[[#This Row],[ID]]="",B7952,nota[[#This Row],[ID]]))</f>
        <v>7948</v>
      </c>
      <c r="C7953" s="22" t="str">
        <f>IF(nota[[#This Row],[ID]]="",C7952,nota[[#This Row],[SUPPLIER]])</f>
        <v>ATALI MAKMUR</v>
      </c>
      <c r="K7953" s="1" t="s">
        <v>6050</v>
      </c>
      <c r="M7953" s="4">
        <v>36</v>
      </c>
      <c r="N7953" s="1" t="s">
        <v>511</v>
      </c>
      <c r="O7953" s="4">
        <v>15800</v>
      </c>
      <c r="P7953" s="4"/>
      <c r="Q7953" s="1" t="s">
        <v>3929</v>
      </c>
      <c r="R7953" s="5">
        <v>0.125</v>
      </c>
      <c r="S7953" s="5">
        <v>0.05</v>
      </c>
      <c r="T7953" s="4"/>
      <c r="U7953" s="18"/>
      <c r="V7953" s="4">
        <v>568800</v>
      </c>
      <c r="W7953" s="4">
        <v>71100</v>
      </c>
      <c r="X7953" s="4">
        <v>24885</v>
      </c>
      <c r="Y7953" s="4">
        <v>95985</v>
      </c>
      <c r="Z7953" s="4">
        <v>472815</v>
      </c>
      <c r="AA7953" s="4" t="s">
        <v>31</v>
      </c>
      <c r="AB7953" s="4" t="s">
        <v>31</v>
      </c>
      <c r="AC7953" s="4">
        <v>1137600</v>
      </c>
      <c r="AD7953" s="4">
        <v>1137600</v>
      </c>
      <c r="AE7953" s="4"/>
    </row>
    <row r="7954" spans="1:31" ht="12.75" x14ac:dyDescent="0.25">
      <c r="A7954" s="22" t="str">
        <f>IF(nota[[#This Row],[FAKTUR]]="","",ROW())</f>
        <v/>
      </c>
      <c r="B7954" s="22">
        <f>IF(nota[[#This Row],[NAMA BARANG]]="","",IF(nota[[#This Row],[ID]]="",B7953,nota[[#This Row],[ID]]))</f>
        <v>7948</v>
      </c>
      <c r="C7954" s="22" t="str">
        <f>IF(nota[[#This Row],[ID]]="",C7953,nota[[#This Row],[SUPPLIER]])</f>
        <v>ATALI MAKMUR</v>
      </c>
      <c r="K7954" s="1" t="s">
        <v>2072</v>
      </c>
      <c r="M7954" s="4">
        <v>36</v>
      </c>
      <c r="N7954" s="1" t="s">
        <v>511</v>
      </c>
      <c r="O7954" s="4">
        <v>15800</v>
      </c>
      <c r="P7954" s="4"/>
      <c r="Q7954" s="1" t="s">
        <v>3929</v>
      </c>
      <c r="R7954" s="5">
        <v>0.125</v>
      </c>
      <c r="S7954" s="5">
        <v>0.05</v>
      </c>
      <c r="T7954" s="4"/>
      <c r="U7954" s="18"/>
      <c r="V7954" s="4">
        <v>568800</v>
      </c>
      <c r="W7954" s="4">
        <v>71100</v>
      </c>
      <c r="X7954" s="4">
        <v>24885</v>
      </c>
      <c r="Y7954" s="4">
        <v>95985</v>
      </c>
      <c r="Z7954" s="4">
        <v>472815</v>
      </c>
      <c r="AA7954" s="4" t="s">
        <v>31</v>
      </c>
      <c r="AB7954" s="4" t="s">
        <v>31</v>
      </c>
      <c r="AC7954" s="4">
        <v>3067200</v>
      </c>
      <c r="AD7954" s="4">
        <v>3067200</v>
      </c>
      <c r="AE7954" s="4"/>
    </row>
    <row r="7955" spans="1:31" ht="12.75" x14ac:dyDescent="0.25">
      <c r="A7955" s="22" t="str">
        <f>IF(nota[[#This Row],[FAKTUR]]="","",ROW())</f>
        <v/>
      </c>
      <c r="B7955" s="22">
        <f>IF(nota[[#This Row],[NAMA BARANG]]="","",IF(nota[[#This Row],[ID]]="",B7954,nota[[#This Row],[ID]]))</f>
        <v>7948</v>
      </c>
      <c r="C7955" s="22" t="str">
        <f>IF(nota[[#This Row],[ID]]="",C7954,nota[[#This Row],[SUPPLIER]])</f>
        <v>ATALI MAKMUR</v>
      </c>
      <c r="K7955" s="1" t="s">
        <v>882</v>
      </c>
      <c r="L7955" s="3">
        <v>2</v>
      </c>
      <c r="M7955" s="4">
        <v>144</v>
      </c>
      <c r="N7955" s="1" t="s">
        <v>511</v>
      </c>
      <c r="O7955" s="4">
        <v>15800</v>
      </c>
      <c r="P7955" s="4"/>
      <c r="Q7955" s="1" t="s">
        <v>3929</v>
      </c>
      <c r="R7955" s="5">
        <v>0.125</v>
      </c>
      <c r="S7955" s="5">
        <v>0.05</v>
      </c>
      <c r="T7955" s="4"/>
      <c r="U7955" s="18"/>
      <c r="V7955" s="4">
        <v>2275200</v>
      </c>
      <c r="W7955" s="4">
        <v>284400</v>
      </c>
      <c r="X7955" s="4">
        <v>99540</v>
      </c>
      <c r="Y7955" s="4">
        <v>383940</v>
      </c>
      <c r="Z7955" s="4">
        <v>1891260</v>
      </c>
      <c r="AA7955" s="4" t="s">
        <v>31</v>
      </c>
      <c r="AB7955" s="4" t="s">
        <v>31</v>
      </c>
      <c r="AC7955" s="4" t="s">
        <v>31</v>
      </c>
      <c r="AD7955" s="4" t="s">
        <v>31</v>
      </c>
      <c r="AE7955" s="4"/>
    </row>
    <row r="7956" spans="1:31" ht="12.75" x14ac:dyDescent="0.25">
      <c r="A7956" s="22" t="str">
        <f>IF(nota[[#This Row],[FAKTUR]]="","",ROW())</f>
        <v/>
      </c>
      <c r="B7956" s="22">
        <f>IF(nota[[#This Row],[NAMA BARANG]]="","",IF(nota[[#This Row],[ID]]="",B7955,nota[[#This Row],[ID]]))</f>
        <v>7948</v>
      </c>
      <c r="C7956" s="22" t="str">
        <f>IF(nota[[#This Row],[ID]]="",C7955,nota[[#This Row],[SUPPLIER]])</f>
        <v>ATALI MAKMUR</v>
      </c>
      <c r="K7956" s="1" t="s">
        <v>5149</v>
      </c>
      <c r="L7956" s="3">
        <v>1</v>
      </c>
      <c r="M7956" s="4">
        <v>72</v>
      </c>
      <c r="N7956" s="1" t="s">
        <v>511</v>
      </c>
      <c r="O7956" s="4">
        <v>15800</v>
      </c>
      <c r="P7956" s="4"/>
      <c r="Q7956" s="1" t="s">
        <v>3929</v>
      </c>
      <c r="R7956" s="5">
        <v>0.125</v>
      </c>
      <c r="S7956" s="5">
        <v>0.05</v>
      </c>
      <c r="T7956" s="4"/>
      <c r="U7956" s="18"/>
      <c r="V7956" s="4">
        <v>1137600</v>
      </c>
      <c r="W7956" s="4">
        <v>142200</v>
      </c>
      <c r="X7956" s="4">
        <v>49770</v>
      </c>
      <c r="Y7956" s="4">
        <v>191970</v>
      </c>
      <c r="Z7956" s="4">
        <v>945630</v>
      </c>
      <c r="AA7956" s="4" t="s">
        <v>31</v>
      </c>
      <c r="AB7956" s="4" t="s">
        <v>31</v>
      </c>
      <c r="AC7956" s="4">
        <v>372600</v>
      </c>
      <c r="AD7956" s="4">
        <v>372600</v>
      </c>
      <c r="AE7956" s="4"/>
    </row>
    <row r="7957" spans="1:31" ht="12.75" x14ac:dyDescent="0.25">
      <c r="A7957" s="22" t="str">
        <f>IF(nota[[#This Row],[FAKTUR]]="","",ROW())</f>
        <v/>
      </c>
      <c r="B7957" s="22">
        <f>IF(nota[[#This Row],[NAMA BARANG]]="","",IF(nota[[#This Row],[ID]]="",B7956,nota[[#This Row],[ID]]))</f>
        <v>7948</v>
      </c>
      <c r="C7957" s="22" t="str">
        <f>IF(nota[[#This Row],[ID]]="",C7956,nota[[#This Row],[SUPPLIER]])</f>
        <v>ATALI MAKMUR</v>
      </c>
      <c r="K7957" s="1" t="s">
        <v>6051</v>
      </c>
      <c r="L7957" s="3">
        <v>1</v>
      </c>
      <c r="M7957" s="4">
        <v>12</v>
      </c>
      <c r="N7957" s="1" t="s">
        <v>3090</v>
      </c>
      <c r="O7957" s="4">
        <v>255600</v>
      </c>
      <c r="P7957" s="4"/>
      <c r="Q7957" s="1" t="s">
        <v>3830</v>
      </c>
      <c r="R7957" s="5">
        <v>0.125</v>
      </c>
      <c r="S7957" s="5">
        <v>0.05</v>
      </c>
      <c r="T7957" s="4"/>
      <c r="U7957" s="18"/>
      <c r="V7957" s="4">
        <v>3067200</v>
      </c>
      <c r="W7957" s="4">
        <v>383400</v>
      </c>
      <c r="X7957" s="4">
        <v>134190</v>
      </c>
      <c r="Y7957" s="4">
        <v>517590</v>
      </c>
      <c r="Z7957" s="4">
        <v>2549610</v>
      </c>
      <c r="AA7957" s="4">
        <v>1850040</v>
      </c>
      <c r="AB7957" s="4">
        <v>9113160</v>
      </c>
      <c r="AC7957" s="4">
        <v>372600</v>
      </c>
      <c r="AD7957" s="4">
        <v>372600</v>
      </c>
      <c r="AE7957" s="4"/>
    </row>
    <row r="7958" spans="1:31" ht="12.75" x14ac:dyDescent="0.25">
      <c r="A7958" s="22" t="str">
        <f>IF(nota[[#This Row],[FAKTUR]]="","",ROW())</f>
        <v/>
      </c>
      <c r="B7958" s="22" t="str">
        <f>IF(nota[[#This Row],[NAMA BARANG]]="","",IF(nota[[#This Row],[ID]]="",B7957,nota[[#This Row],[ID]]))</f>
        <v/>
      </c>
      <c r="C7958" s="22" t="str">
        <f>IF(nota[[#This Row],[ID]]="",C7957,nota[[#This Row],[SUPPLIER]])</f>
        <v>ATALI MAKMUR</v>
      </c>
      <c r="M7958" s="4"/>
      <c r="O7958" s="4"/>
      <c r="P7958" s="4"/>
      <c r="R7958" s="5"/>
      <c r="S7958" s="5"/>
      <c r="T7958" s="4"/>
      <c r="U7958" s="18"/>
      <c r="V7958" s="4" t="s">
        <v>31</v>
      </c>
      <c r="W7958" s="4" t="s">
        <v>31</v>
      </c>
      <c r="X7958" s="4" t="s">
        <v>31</v>
      </c>
      <c r="Y7958" s="4" t="s">
        <v>31</v>
      </c>
      <c r="Z7958" s="4" t="s">
        <v>31</v>
      </c>
      <c r="AA7958" s="4" t="s">
        <v>31</v>
      </c>
      <c r="AB7958" s="4" t="s">
        <v>31</v>
      </c>
      <c r="AC7958" s="4">
        <v>372600</v>
      </c>
      <c r="AD7958" s="4">
        <v>372600</v>
      </c>
      <c r="AE7958" s="4"/>
    </row>
    <row r="7959" spans="1:31" ht="12.75" x14ac:dyDescent="0.25">
      <c r="A7959" s="22">
        <f>IF(nota[[#This Row],[FAKTUR]]="","",ROW())</f>
        <v>7959</v>
      </c>
      <c r="B7959" s="22">
        <f>IF(nota[[#This Row],[NAMA BARANG]]="","",IF(nota[[#This Row],[ID]]="",B7958,nota[[#This Row],[ID]]))</f>
        <v>7959</v>
      </c>
      <c r="C7959" s="22" t="str">
        <f>IF(nota[[#This Row],[ID]]="",C7958,nota[[#This Row],[SUPPLIER]])</f>
        <v>ATALI MAKMUR</v>
      </c>
      <c r="E7959" s="1" t="s">
        <v>109</v>
      </c>
      <c r="F7959" s="1" t="s">
        <v>58</v>
      </c>
      <c r="G7959" s="1" t="s">
        <v>6052</v>
      </c>
      <c r="I7959" s="2">
        <v>44891</v>
      </c>
      <c r="K7959" s="1" t="s">
        <v>2065</v>
      </c>
      <c r="M7959" s="4">
        <v>18</v>
      </c>
      <c r="N7959" s="1" t="s">
        <v>511</v>
      </c>
      <c r="O7959" s="4">
        <v>20700</v>
      </c>
      <c r="P7959" s="4"/>
      <c r="Q7959" s="1" t="s">
        <v>3929</v>
      </c>
      <c r="R7959" s="5">
        <v>0.125</v>
      </c>
      <c r="S7959" s="5">
        <v>0.05</v>
      </c>
      <c r="T7959" s="4"/>
      <c r="U7959" s="18"/>
      <c r="V7959" s="4">
        <v>372600</v>
      </c>
      <c r="W7959" s="4">
        <v>46575</v>
      </c>
      <c r="X7959" s="4">
        <v>16301.25</v>
      </c>
      <c r="Y7959" s="4">
        <v>62876.25</v>
      </c>
      <c r="Z7959" s="4">
        <v>309723.75</v>
      </c>
      <c r="AA7959" s="4" t="s">
        <v>31</v>
      </c>
      <c r="AB7959" s="4" t="s">
        <v>31</v>
      </c>
      <c r="AC7959" s="4">
        <v>372600</v>
      </c>
      <c r="AD7959" s="4">
        <v>372600</v>
      </c>
      <c r="AE7959" s="4"/>
    </row>
    <row r="7960" spans="1:31" ht="12.75" x14ac:dyDescent="0.25">
      <c r="A7960" s="22" t="str">
        <f>IF(nota[[#This Row],[FAKTUR]]="","",ROW())</f>
        <v/>
      </c>
      <c r="B7960" s="22">
        <f>IF(nota[[#This Row],[NAMA BARANG]]="","",IF(nota[[#This Row],[ID]]="",B7959,nota[[#This Row],[ID]]))</f>
        <v>7959</v>
      </c>
      <c r="C7960" s="22" t="str">
        <f>IF(nota[[#This Row],[ID]]="",C7959,nota[[#This Row],[SUPPLIER]])</f>
        <v>ATALI MAKMUR</v>
      </c>
      <c r="K7960" s="1" t="s">
        <v>6053</v>
      </c>
      <c r="M7960" s="4">
        <v>18</v>
      </c>
      <c r="N7960" s="1" t="s">
        <v>511</v>
      </c>
      <c r="O7960" s="4">
        <v>20700</v>
      </c>
      <c r="P7960" s="4"/>
      <c r="Q7960" s="1" t="s">
        <v>3929</v>
      </c>
      <c r="R7960" s="5">
        <v>0.125</v>
      </c>
      <c r="S7960" s="5">
        <v>0.05</v>
      </c>
      <c r="T7960" s="4"/>
      <c r="U7960" s="18"/>
      <c r="V7960" s="4">
        <v>372600</v>
      </c>
      <c r="W7960" s="4">
        <v>46575</v>
      </c>
      <c r="X7960" s="4">
        <v>16301.25</v>
      </c>
      <c r="Y7960" s="4">
        <v>62876.25</v>
      </c>
      <c r="Z7960" s="4">
        <v>309723.75</v>
      </c>
      <c r="AA7960" s="4" t="s">
        <v>31</v>
      </c>
      <c r="AB7960" s="4" t="s">
        <v>31</v>
      </c>
      <c r="AC7960" s="4">
        <v>568800</v>
      </c>
      <c r="AD7960" s="4">
        <v>568800</v>
      </c>
      <c r="AE7960" s="4"/>
    </row>
    <row r="7961" spans="1:31" ht="12.75" x14ac:dyDescent="0.25">
      <c r="A7961" s="22" t="str">
        <f>IF(nota[[#This Row],[FAKTUR]]="","",ROW())</f>
        <v/>
      </c>
      <c r="B7961" s="22">
        <f>IF(nota[[#This Row],[NAMA BARANG]]="","",IF(nota[[#This Row],[ID]]="",B7960,nota[[#This Row],[ID]]))</f>
        <v>7959</v>
      </c>
      <c r="C7961" s="22" t="str">
        <f>IF(nota[[#This Row],[ID]]="",C7960,nota[[#This Row],[SUPPLIER]])</f>
        <v>ATALI MAKMUR</v>
      </c>
      <c r="K7961" s="1" t="s">
        <v>6054</v>
      </c>
      <c r="M7961" s="4">
        <v>18</v>
      </c>
      <c r="N7961" s="1" t="s">
        <v>511</v>
      </c>
      <c r="O7961" s="4">
        <v>20700</v>
      </c>
      <c r="P7961" s="4"/>
      <c r="Q7961" s="1" t="s">
        <v>3929</v>
      </c>
      <c r="R7961" s="5">
        <v>0.125</v>
      </c>
      <c r="S7961" s="5">
        <v>0.05</v>
      </c>
      <c r="T7961" s="4"/>
      <c r="U7961" s="18"/>
      <c r="V7961" s="4">
        <v>372600</v>
      </c>
      <c r="W7961" s="4">
        <v>46575</v>
      </c>
      <c r="X7961" s="4">
        <v>16301.25</v>
      </c>
      <c r="Y7961" s="4">
        <v>62876.25</v>
      </c>
      <c r="Z7961" s="4">
        <v>309723.75</v>
      </c>
      <c r="AA7961" s="4" t="s">
        <v>31</v>
      </c>
      <c r="AB7961" s="4" t="s">
        <v>31</v>
      </c>
      <c r="AC7961" s="4">
        <v>568800</v>
      </c>
      <c r="AD7961" s="4">
        <v>568800</v>
      </c>
      <c r="AE7961" s="4"/>
    </row>
    <row r="7962" spans="1:31" ht="12.75" x14ac:dyDescent="0.25">
      <c r="A7962" s="22" t="str">
        <f>IF(nota[[#This Row],[FAKTUR]]="","",ROW())</f>
        <v/>
      </c>
      <c r="B7962" s="22">
        <f>IF(nota[[#This Row],[NAMA BARANG]]="","",IF(nota[[#This Row],[ID]]="",B7961,nota[[#This Row],[ID]]))</f>
        <v>7959</v>
      </c>
      <c r="C7962" s="22" t="str">
        <f>IF(nota[[#This Row],[ID]]="",C7961,nota[[#This Row],[SUPPLIER]])</f>
        <v>ATALI MAKMUR</v>
      </c>
      <c r="K7962" s="1" t="s">
        <v>2068</v>
      </c>
      <c r="M7962" s="4">
        <v>18</v>
      </c>
      <c r="N7962" s="1" t="s">
        <v>511</v>
      </c>
      <c r="O7962" s="4">
        <v>20700</v>
      </c>
      <c r="P7962" s="4"/>
      <c r="Q7962" s="1" t="s">
        <v>3929</v>
      </c>
      <c r="R7962" s="5">
        <v>0.125</v>
      </c>
      <c r="S7962" s="5">
        <v>0.05</v>
      </c>
      <c r="T7962" s="4"/>
      <c r="U7962" s="18"/>
      <c r="V7962" s="4">
        <v>372600</v>
      </c>
      <c r="W7962" s="4">
        <v>46575</v>
      </c>
      <c r="X7962" s="4">
        <v>16301.25</v>
      </c>
      <c r="Y7962" s="4">
        <v>62876.25</v>
      </c>
      <c r="Z7962" s="4">
        <v>309723.75</v>
      </c>
      <c r="AA7962" s="4" t="s">
        <v>31</v>
      </c>
      <c r="AB7962" s="4" t="s">
        <v>31</v>
      </c>
      <c r="AC7962" s="4">
        <v>568800</v>
      </c>
      <c r="AD7962" s="4">
        <v>568800</v>
      </c>
      <c r="AE7962" s="4"/>
    </row>
    <row r="7963" spans="1:31" ht="12.75" x14ac:dyDescent="0.25">
      <c r="A7963" s="22" t="str">
        <f>IF(nota[[#This Row],[FAKTUR]]="","",ROW())</f>
        <v/>
      </c>
      <c r="B7963" s="22">
        <f>IF(nota[[#This Row],[NAMA BARANG]]="","",IF(nota[[#This Row],[ID]]="",B7962,nota[[#This Row],[ID]]))</f>
        <v>7959</v>
      </c>
      <c r="C7963" s="22" t="str">
        <f>IF(nota[[#This Row],[ID]]="",C7962,nota[[#This Row],[SUPPLIER]])</f>
        <v>ATALI MAKMUR</v>
      </c>
      <c r="K7963" s="1" t="s">
        <v>6048</v>
      </c>
      <c r="M7963" s="4">
        <v>36</v>
      </c>
      <c r="N7963" s="1" t="s">
        <v>511</v>
      </c>
      <c r="O7963" s="4">
        <v>15800</v>
      </c>
      <c r="P7963" s="4"/>
      <c r="Q7963" s="1" t="s">
        <v>3929</v>
      </c>
      <c r="R7963" s="5">
        <v>0.125</v>
      </c>
      <c r="S7963" s="5">
        <v>0.05</v>
      </c>
      <c r="T7963" s="4"/>
      <c r="U7963" s="18"/>
      <c r="V7963" s="4">
        <v>568800</v>
      </c>
      <c r="W7963" s="4">
        <v>71100</v>
      </c>
      <c r="X7963" s="4">
        <v>24885</v>
      </c>
      <c r="Y7963" s="4">
        <v>95985</v>
      </c>
      <c r="Z7963" s="4">
        <v>472815</v>
      </c>
      <c r="AA7963" s="4" t="s">
        <v>31</v>
      </c>
      <c r="AB7963" s="4" t="s">
        <v>31</v>
      </c>
      <c r="AC7963" s="4">
        <v>568800</v>
      </c>
      <c r="AD7963" s="4">
        <v>568800</v>
      </c>
      <c r="AE7963" s="4"/>
    </row>
    <row r="7964" spans="1:31" ht="12.75" x14ac:dyDescent="0.25">
      <c r="A7964" s="22" t="str">
        <f>IF(nota[[#This Row],[FAKTUR]]="","",ROW())</f>
        <v/>
      </c>
      <c r="B7964" s="22">
        <f>IF(nota[[#This Row],[NAMA BARANG]]="","",IF(nota[[#This Row],[ID]]="",B7963,nota[[#This Row],[ID]]))</f>
        <v>7959</v>
      </c>
      <c r="C7964" s="22" t="str">
        <f>IF(nota[[#This Row],[ID]]="",C7963,nota[[#This Row],[SUPPLIER]])</f>
        <v>ATALI MAKMUR</v>
      </c>
      <c r="K7964" s="1" t="s">
        <v>6049</v>
      </c>
      <c r="M7964" s="4">
        <v>36</v>
      </c>
      <c r="N7964" s="1" t="s">
        <v>511</v>
      </c>
      <c r="O7964" s="4">
        <v>15800</v>
      </c>
      <c r="P7964" s="4"/>
      <c r="Q7964" s="1" t="s">
        <v>3929</v>
      </c>
      <c r="R7964" s="5">
        <v>0.125</v>
      </c>
      <c r="S7964" s="5">
        <v>0.05</v>
      </c>
      <c r="T7964" s="4"/>
      <c r="U7964" s="18"/>
      <c r="V7964" s="4">
        <v>568800</v>
      </c>
      <c r="W7964" s="4">
        <v>71100</v>
      </c>
      <c r="X7964" s="4">
        <v>24885</v>
      </c>
      <c r="Y7964" s="4">
        <v>95985</v>
      </c>
      <c r="Z7964" s="4">
        <v>472815</v>
      </c>
      <c r="AA7964" s="4" t="s">
        <v>31</v>
      </c>
      <c r="AB7964" s="4" t="s">
        <v>31</v>
      </c>
      <c r="AC7964" s="4">
        <v>568800</v>
      </c>
      <c r="AD7964" s="4">
        <v>568800</v>
      </c>
      <c r="AE7964" s="4"/>
    </row>
    <row r="7965" spans="1:31" ht="12.75" x14ac:dyDescent="0.25">
      <c r="A7965" s="22" t="str">
        <f>IF(nota[[#This Row],[FAKTUR]]="","",ROW())</f>
        <v/>
      </c>
      <c r="B7965" s="22">
        <f>IF(nota[[#This Row],[NAMA BARANG]]="","",IF(nota[[#This Row],[ID]]="",B7964,nota[[#This Row],[ID]]))</f>
        <v>7959</v>
      </c>
      <c r="C7965" s="22" t="str">
        <f>IF(nota[[#This Row],[ID]]="",C7964,nota[[#This Row],[SUPPLIER]])</f>
        <v>ATALI MAKMUR</v>
      </c>
      <c r="K7965" s="1" t="s">
        <v>6050</v>
      </c>
      <c r="M7965" s="4">
        <v>36</v>
      </c>
      <c r="N7965" s="1" t="s">
        <v>511</v>
      </c>
      <c r="O7965" s="4">
        <v>15800</v>
      </c>
      <c r="P7965" s="4"/>
      <c r="Q7965" s="1" t="s">
        <v>3929</v>
      </c>
      <c r="R7965" s="5">
        <v>0.125</v>
      </c>
      <c r="S7965" s="5">
        <v>0.05</v>
      </c>
      <c r="T7965" s="4"/>
      <c r="U7965" s="18"/>
      <c r="V7965" s="4">
        <v>568800</v>
      </c>
      <c r="W7965" s="4">
        <v>71100</v>
      </c>
      <c r="X7965" s="4">
        <v>24885</v>
      </c>
      <c r="Y7965" s="4">
        <v>95985</v>
      </c>
      <c r="Z7965" s="4">
        <v>472815</v>
      </c>
      <c r="AA7965" s="4" t="s">
        <v>31</v>
      </c>
      <c r="AB7965" s="4" t="s">
        <v>31</v>
      </c>
      <c r="AC7965" s="4">
        <v>568800</v>
      </c>
      <c r="AD7965" s="4">
        <v>568800</v>
      </c>
      <c r="AE7965" s="4"/>
    </row>
    <row r="7966" spans="1:31" ht="12.75" x14ac:dyDescent="0.25">
      <c r="A7966" s="22" t="str">
        <f>IF(nota[[#This Row],[FAKTUR]]="","",ROW())</f>
        <v/>
      </c>
      <c r="B7966" s="22">
        <f>IF(nota[[#This Row],[NAMA BARANG]]="","",IF(nota[[#This Row],[ID]]="",B7965,nota[[#This Row],[ID]]))</f>
        <v>7959</v>
      </c>
      <c r="C7966" s="22" t="str">
        <f>IF(nota[[#This Row],[ID]]="",C7965,nota[[#This Row],[SUPPLIER]])</f>
        <v>ATALI MAKMUR</v>
      </c>
      <c r="K7966" s="1" t="s">
        <v>2072</v>
      </c>
      <c r="M7966" s="4">
        <v>36</v>
      </c>
      <c r="N7966" s="1" t="s">
        <v>511</v>
      </c>
      <c r="O7966" s="4">
        <v>15800</v>
      </c>
      <c r="P7966" s="4"/>
      <c r="Q7966" s="1" t="s">
        <v>3929</v>
      </c>
      <c r="R7966" s="5">
        <v>0.125</v>
      </c>
      <c r="S7966" s="5">
        <v>0.05</v>
      </c>
      <c r="T7966" s="4"/>
      <c r="U7966" s="18"/>
      <c r="V7966" s="4">
        <v>568800</v>
      </c>
      <c r="W7966" s="4">
        <v>71100</v>
      </c>
      <c r="X7966" s="4">
        <v>24885</v>
      </c>
      <c r="Y7966" s="4">
        <v>95985</v>
      </c>
      <c r="Z7966" s="4">
        <v>472815</v>
      </c>
      <c r="AA7966" s="4" t="s">
        <v>31</v>
      </c>
      <c r="AB7966" s="4" t="s">
        <v>31</v>
      </c>
      <c r="AC7966" s="4">
        <v>568800</v>
      </c>
      <c r="AD7966" s="4">
        <v>568800</v>
      </c>
      <c r="AE7966" s="4"/>
    </row>
    <row r="7967" spans="1:31" ht="12.75" x14ac:dyDescent="0.25">
      <c r="A7967" s="22" t="str">
        <f>IF(nota[[#This Row],[FAKTUR]]="","",ROW())</f>
        <v/>
      </c>
      <c r="B7967" s="22">
        <f>IF(nota[[#This Row],[NAMA BARANG]]="","",IF(nota[[#This Row],[ID]]="",B7966,nota[[#This Row],[ID]]))</f>
        <v>7959</v>
      </c>
      <c r="C7967" s="22" t="str">
        <f>IF(nota[[#This Row],[ID]]="",C7966,nota[[#This Row],[SUPPLIER]])</f>
        <v>ATALI MAKMUR</v>
      </c>
      <c r="K7967" s="1" t="s">
        <v>6055</v>
      </c>
      <c r="M7967" s="4">
        <v>36</v>
      </c>
      <c r="N7967" s="1" t="s">
        <v>511</v>
      </c>
      <c r="O7967" s="4">
        <v>15800</v>
      </c>
      <c r="P7967" s="4"/>
      <c r="Q7967" s="1" t="s">
        <v>3929</v>
      </c>
      <c r="R7967" s="5">
        <v>0.125</v>
      </c>
      <c r="S7967" s="5">
        <v>0.05</v>
      </c>
      <c r="T7967" s="4"/>
      <c r="U7967" s="18"/>
      <c r="V7967" s="4">
        <v>568800</v>
      </c>
      <c r="W7967" s="4">
        <v>71100</v>
      </c>
      <c r="X7967" s="4">
        <v>24885</v>
      </c>
      <c r="Y7967" s="4">
        <v>95985</v>
      </c>
      <c r="Z7967" s="4">
        <v>472815</v>
      </c>
      <c r="AA7967" s="4" t="s">
        <v>31</v>
      </c>
      <c r="AB7967" s="4" t="s">
        <v>31</v>
      </c>
      <c r="AC7967" s="4">
        <v>568800</v>
      </c>
      <c r="AD7967" s="4">
        <v>568800</v>
      </c>
      <c r="AE7967" s="4"/>
    </row>
    <row r="7968" spans="1:31" ht="12.75" x14ac:dyDescent="0.25">
      <c r="A7968" s="22" t="str">
        <f>IF(nota[[#This Row],[FAKTUR]]="","",ROW())</f>
        <v/>
      </c>
      <c r="B7968" s="22">
        <f>IF(nota[[#This Row],[NAMA BARANG]]="","",IF(nota[[#This Row],[ID]]="",B7967,nota[[#This Row],[ID]]))</f>
        <v>7959</v>
      </c>
      <c r="C7968" s="22" t="str">
        <f>IF(nota[[#This Row],[ID]]="",C7967,nota[[#This Row],[SUPPLIER]])</f>
        <v>ATALI MAKMUR</v>
      </c>
      <c r="K7968" s="1" t="s">
        <v>6056</v>
      </c>
      <c r="M7968" s="4">
        <v>36</v>
      </c>
      <c r="N7968" s="1" t="s">
        <v>511</v>
      </c>
      <c r="O7968" s="4">
        <v>15800</v>
      </c>
      <c r="P7968" s="4"/>
      <c r="Q7968" s="1" t="s">
        <v>3929</v>
      </c>
      <c r="R7968" s="5">
        <v>0.125</v>
      </c>
      <c r="S7968" s="5">
        <v>0.05</v>
      </c>
      <c r="T7968" s="4"/>
      <c r="U7968" s="18"/>
      <c r="V7968" s="4">
        <v>568800</v>
      </c>
      <c r="W7968" s="4">
        <v>71100</v>
      </c>
      <c r="X7968" s="4">
        <v>24885</v>
      </c>
      <c r="Y7968" s="4">
        <v>95985</v>
      </c>
      <c r="Z7968" s="4">
        <v>472815</v>
      </c>
      <c r="AA7968" s="4" t="s">
        <v>31</v>
      </c>
      <c r="AB7968" s="4" t="s">
        <v>31</v>
      </c>
      <c r="AC7968" s="4" t="s">
        <v>31</v>
      </c>
      <c r="AD7968" s="4" t="s">
        <v>31</v>
      </c>
      <c r="AE7968" s="4"/>
    </row>
    <row r="7969" spans="1:31" ht="12.75" x14ac:dyDescent="0.25">
      <c r="A7969" s="22" t="str">
        <f>IF(nota[[#This Row],[FAKTUR]]="","",ROW())</f>
        <v/>
      </c>
      <c r="B7969" s="22">
        <f>IF(nota[[#This Row],[NAMA BARANG]]="","",IF(nota[[#This Row],[ID]]="",B7968,nota[[#This Row],[ID]]))</f>
        <v>7959</v>
      </c>
      <c r="C7969" s="22" t="str">
        <f>IF(nota[[#This Row],[ID]]="",C7968,nota[[#This Row],[SUPPLIER]])</f>
        <v>ATALI MAKMUR</v>
      </c>
      <c r="K7969" s="1" t="s">
        <v>6057</v>
      </c>
      <c r="M7969" s="4">
        <v>36</v>
      </c>
      <c r="N7969" s="1" t="s">
        <v>511</v>
      </c>
      <c r="O7969" s="4">
        <v>15800</v>
      </c>
      <c r="P7969" s="4"/>
      <c r="Q7969" s="1" t="s">
        <v>3929</v>
      </c>
      <c r="R7969" s="5">
        <v>0.125</v>
      </c>
      <c r="S7969" s="5">
        <v>0.05</v>
      </c>
      <c r="T7969" s="4"/>
      <c r="U7969" s="18"/>
      <c r="V7969" s="4">
        <v>568800</v>
      </c>
      <c r="W7969" s="4">
        <v>71100</v>
      </c>
      <c r="X7969" s="4">
        <v>24885</v>
      </c>
      <c r="Y7969" s="4">
        <v>95985</v>
      </c>
      <c r="Z7969" s="4">
        <v>472815</v>
      </c>
      <c r="AA7969" s="4" t="s">
        <v>31</v>
      </c>
      <c r="AB7969" s="4" t="s">
        <v>31</v>
      </c>
      <c r="AC7969" s="4">
        <v>2678400</v>
      </c>
      <c r="AD7969" s="4">
        <v>2678400</v>
      </c>
      <c r="AE7969" s="4"/>
    </row>
    <row r="7970" spans="1:31" ht="12.75" x14ac:dyDescent="0.25">
      <c r="A7970" s="22" t="str">
        <f>IF(nota[[#This Row],[FAKTUR]]="","",ROW())</f>
        <v/>
      </c>
      <c r="B7970" s="22">
        <f>IF(nota[[#This Row],[NAMA BARANG]]="","",IF(nota[[#This Row],[ID]]="",B7969,nota[[#This Row],[ID]]))</f>
        <v>7959</v>
      </c>
      <c r="C7970" s="22" t="str">
        <f>IF(nota[[#This Row],[ID]]="",C7969,nota[[#This Row],[SUPPLIER]])</f>
        <v>ATALI MAKMUR</v>
      </c>
      <c r="K7970" s="1" t="s">
        <v>6058</v>
      </c>
      <c r="M7970" s="4">
        <v>36</v>
      </c>
      <c r="N7970" s="1" t="s">
        <v>511</v>
      </c>
      <c r="O7970" s="4">
        <v>15800</v>
      </c>
      <c r="P7970" s="4"/>
      <c r="Q7970" s="1" t="s">
        <v>3929</v>
      </c>
      <c r="R7970" s="5">
        <v>0.125</v>
      </c>
      <c r="S7970" s="5">
        <v>0.05</v>
      </c>
      <c r="T7970" s="4"/>
      <c r="U7970" s="18"/>
      <c r="V7970" s="4">
        <v>568800</v>
      </c>
      <c r="W7970" s="4">
        <v>71100</v>
      </c>
      <c r="X7970" s="4">
        <v>24885</v>
      </c>
      <c r="Y7970" s="4">
        <v>95985</v>
      </c>
      <c r="Z7970" s="4">
        <v>472815</v>
      </c>
      <c r="AA7970" s="4">
        <v>1019385</v>
      </c>
      <c r="AB7970" s="4">
        <v>5021415</v>
      </c>
      <c r="AC7970" s="4">
        <v>1420800</v>
      </c>
      <c r="AD7970" s="4">
        <v>1420800</v>
      </c>
      <c r="AE7970" s="4"/>
    </row>
    <row r="7971" spans="1:31" ht="12.75" x14ac:dyDescent="0.25">
      <c r="A7971" s="22" t="str">
        <f>IF(nota[[#This Row],[FAKTUR]]="","",ROW())</f>
        <v/>
      </c>
      <c r="B7971" s="22" t="str">
        <f>IF(nota[[#This Row],[NAMA BARANG]]="","",IF(nota[[#This Row],[ID]]="",B7970,nota[[#This Row],[ID]]))</f>
        <v/>
      </c>
      <c r="C7971" s="22" t="str">
        <f>IF(nota[[#This Row],[ID]]="",C7970,nota[[#This Row],[SUPPLIER]])</f>
        <v>ATALI MAKMUR</v>
      </c>
      <c r="M7971" s="4"/>
      <c r="O7971" s="4"/>
      <c r="P7971" s="4"/>
      <c r="R7971" s="5"/>
      <c r="S7971" s="5"/>
      <c r="T7971" s="4"/>
      <c r="U7971" s="18"/>
      <c r="V7971" s="4" t="s">
        <v>31</v>
      </c>
      <c r="W7971" s="4" t="s">
        <v>31</v>
      </c>
      <c r="X7971" s="4" t="s">
        <v>31</v>
      </c>
      <c r="Y7971" s="4" t="s">
        <v>31</v>
      </c>
      <c r="Z7971" s="4" t="s">
        <v>31</v>
      </c>
      <c r="AA7971" s="4" t="s">
        <v>31</v>
      </c>
      <c r="AB7971" s="4" t="s">
        <v>31</v>
      </c>
      <c r="AC7971" s="4">
        <v>1494000</v>
      </c>
      <c r="AD7971" s="4">
        <v>4482000</v>
      </c>
      <c r="AE7971" s="4"/>
    </row>
    <row r="7972" spans="1:31" ht="12.75" x14ac:dyDescent="0.25">
      <c r="A7972" s="22">
        <f>IF(nota[[#This Row],[FAKTUR]]="","",ROW())</f>
        <v>7972</v>
      </c>
      <c r="B7972" s="22">
        <f>IF(nota[[#This Row],[NAMA BARANG]]="","",IF(nota[[#This Row],[ID]]="",B7971,nota[[#This Row],[ID]]))</f>
        <v>7972</v>
      </c>
      <c r="C7972" s="22" t="str">
        <f>IF(nota[[#This Row],[ID]]="",C7971,nota[[#This Row],[SUPPLIER]])</f>
        <v>ATALI MAKMUR</v>
      </c>
      <c r="E7972" s="1" t="s">
        <v>109</v>
      </c>
      <c r="F7972" s="1" t="s">
        <v>58</v>
      </c>
      <c r="G7972" s="1" t="s">
        <v>6059</v>
      </c>
      <c r="I7972" s="2">
        <v>44891</v>
      </c>
      <c r="K7972" s="1" t="s">
        <v>794</v>
      </c>
      <c r="L7972" s="3">
        <v>1</v>
      </c>
      <c r="M7972" s="4">
        <v>144</v>
      </c>
      <c r="N7972" s="1" t="s">
        <v>2004</v>
      </c>
      <c r="O7972" s="4">
        <v>18600</v>
      </c>
      <c r="P7972" s="4"/>
      <c r="Q7972" s="1" t="s">
        <v>3566</v>
      </c>
      <c r="R7972" s="5">
        <v>0.125</v>
      </c>
      <c r="S7972" s="5">
        <v>0.05</v>
      </c>
      <c r="T7972" s="4"/>
      <c r="U7972" s="18"/>
      <c r="V7972" s="4">
        <v>2678400</v>
      </c>
      <c r="W7972" s="4">
        <v>334800</v>
      </c>
      <c r="X7972" s="4">
        <v>117180</v>
      </c>
      <c r="Y7972" s="4">
        <v>451980</v>
      </c>
      <c r="Z7972" s="4">
        <v>2226420</v>
      </c>
      <c r="AA7972" s="4" t="s">
        <v>31</v>
      </c>
      <c r="AB7972" s="4" t="s">
        <v>31</v>
      </c>
      <c r="AC7972" s="4">
        <v>1413600</v>
      </c>
      <c r="AD7972" s="4">
        <v>7068000</v>
      </c>
      <c r="AE7972" s="4"/>
    </row>
    <row r="7973" spans="1:31" ht="12.75" x14ac:dyDescent="0.25">
      <c r="A7973" s="22" t="str">
        <f>IF(nota[[#This Row],[FAKTUR]]="","",ROW())</f>
        <v/>
      </c>
      <c r="B7973" s="22">
        <f>IF(nota[[#This Row],[NAMA BARANG]]="","",IF(nota[[#This Row],[ID]]="",B7972,nota[[#This Row],[ID]]))</f>
        <v>7972</v>
      </c>
      <c r="C7973" s="22" t="str">
        <f>IF(nota[[#This Row],[ID]]="",C7972,nota[[#This Row],[SUPPLIER]])</f>
        <v>ATALI MAKMUR</v>
      </c>
      <c r="K7973" s="1" t="s">
        <v>787</v>
      </c>
      <c r="L7973" s="3">
        <v>1</v>
      </c>
      <c r="M7973" s="4">
        <v>48</v>
      </c>
      <c r="N7973" s="1" t="s">
        <v>2004</v>
      </c>
      <c r="O7973" s="4">
        <v>29600</v>
      </c>
      <c r="P7973" s="4"/>
      <c r="Q7973" s="1" t="s">
        <v>3569</v>
      </c>
      <c r="R7973" s="5">
        <v>0.125</v>
      </c>
      <c r="S7973" s="5">
        <v>0.05</v>
      </c>
      <c r="T7973" s="4"/>
      <c r="U7973" s="18"/>
      <c r="V7973" s="4">
        <v>1420800</v>
      </c>
      <c r="W7973" s="4">
        <v>177600</v>
      </c>
      <c r="X7973" s="4">
        <v>62160</v>
      </c>
      <c r="Y7973" s="4">
        <v>239760</v>
      </c>
      <c r="Z7973" s="4">
        <v>1181040</v>
      </c>
      <c r="AA7973" s="4" t="s">
        <v>31</v>
      </c>
      <c r="AB7973" s="4" t="s">
        <v>31</v>
      </c>
      <c r="AC7973" s="4">
        <v>1605600</v>
      </c>
      <c r="AD7973" s="4">
        <v>9633600</v>
      </c>
      <c r="AE7973" s="4"/>
    </row>
    <row r="7974" spans="1:31" ht="12.75" x14ac:dyDescent="0.25">
      <c r="A7974" s="22" t="str">
        <f>IF(nota[[#This Row],[FAKTUR]]="","",ROW())</f>
        <v/>
      </c>
      <c r="B7974" s="22">
        <f>IF(nota[[#This Row],[NAMA BARANG]]="","",IF(nota[[#This Row],[ID]]="",B7973,nota[[#This Row],[ID]]))</f>
        <v>7972</v>
      </c>
      <c r="C7974" s="22" t="str">
        <f>IF(nota[[#This Row],[ID]]="",C7973,nota[[#This Row],[SUPPLIER]])</f>
        <v>ATALI MAKMUR</v>
      </c>
      <c r="K7974" s="1" t="s">
        <v>1767</v>
      </c>
      <c r="L7974" s="3">
        <v>3</v>
      </c>
      <c r="M7974" s="4">
        <v>108</v>
      </c>
      <c r="N7974" s="1" t="s">
        <v>2004</v>
      </c>
      <c r="O7974" s="4">
        <v>41500</v>
      </c>
      <c r="P7974" s="4"/>
      <c r="Q7974" s="1" t="s">
        <v>3933</v>
      </c>
      <c r="R7974" s="5">
        <v>0.125</v>
      </c>
      <c r="S7974" s="5">
        <v>0.05</v>
      </c>
      <c r="T7974" s="4"/>
      <c r="U7974" s="18"/>
      <c r="V7974" s="4">
        <v>4482000</v>
      </c>
      <c r="W7974" s="4">
        <v>560250</v>
      </c>
      <c r="X7974" s="4">
        <v>196087.5</v>
      </c>
      <c r="Y7974" s="4">
        <v>756337.5</v>
      </c>
      <c r="Z7974" s="4">
        <v>3725662.5</v>
      </c>
      <c r="AA7974" s="4" t="s">
        <v>31</v>
      </c>
      <c r="AB7974" s="4" t="s">
        <v>31</v>
      </c>
      <c r="AC7974" s="4">
        <v>378000</v>
      </c>
      <c r="AD7974" s="4">
        <v>378000</v>
      </c>
      <c r="AE7974" s="4"/>
    </row>
    <row r="7975" spans="1:31" ht="12.75" x14ac:dyDescent="0.25">
      <c r="A7975" s="22" t="str">
        <f>IF(nota[[#This Row],[FAKTUR]]="","",ROW())</f>
        <v/>
      </c>
      <c r="B7975" s="22">
        <f>IF(nota[[#This Row],[NAMA BARANG]]="","",IF(nota[[#This Row],[ID]]="",B7974,nota[[#This Row],[ID]]))</f>
        <v>7972</v>
      </c>
      <c r="C7975" s="22" t="str">
        <f>IF(nota[[#This Row],[ID]]="",C7974,nota[[#This Row],[SUPPLIER]])</f>
        <v>ATALI MAKMUR</v>
      </c>
      <c r="K7975" s="1" t="s">
        <v>1769</v>
      </c>
      <c r="L7975" s="3">
        <v>5</v>
      </c>
      <c r="M7975" s="4">
        <v>120</v>
      </c>
      <c r="N7975" s="1" t="s">
        <v>2004</v>
      </c>
      <c r="O7975" s="4">
        <v>58900</v>
      </c>
      <c r="P7975" s="4"/>
      <c r="Q7975" s="1" t="s">
        <v>3677</v>
      </c>
      <c r="R7975" s="5">
        <v>0.125</v>
      </c>
      <c r="S7975" s="5">
        <v>0.05</v>
      </c>
      <c r="T7975" s="4"/>
      <c r="U7975" s="18"/>
      <c r="V7975" s="4">
        <v>7068000</v>
      </c>
      <c r="W7975" s="4">
        <v>883500</v>
      </c>
      <c r="X7975" s="4">
        <v>309225</v>
      </c>
      <c r="Y7975" s="4">
        <v>1192725</v>
      </c>
      <c r="Z7975" s="4">
        <v>5875275</v>
      </c>
      <c r="AA7975" s="4" t="s">
        <v>31</v>
      </c>
      <c r="AB7975" s="4" t="s">
        <v>31</v>
      </c>
      <c r="AC7975" s="4" t="s">
        <v>31</v>
      </c>
      <c r="AD7975" s="4" t="s">
        <v>31</v>
      </c>
      <c r="AE7975" s="4"/>
    </row>
    <row r="7976" spans="1:31" ht="12.75" x14ac:dyDescent="0.25">
      <c r="A7976" s="22" t="str">
        <f>IF(nota[[#This Row],[FAKTUR]]="","",ROW())</f>
        <v/>
      </c>
      <c r="B7976" s="22">
        <f>IF(nota[[#This Row],[NAMA BARANG]]="","",IF(nota[[#This Row],[ID]]="",B7975,nota[[#This Row],[ID]]))</f>
        <v>7972</v>
      </c>
      <c r="C7976" s="22" t="str">
        <f>IF(nota[[#This Row],[ID]]="",C7975,nota[[#This Row],[SUPPLIER]])</f>
        <v>ATALI MAKMUR</v>
      </c>
      <c r="K7976" s="1" t="s">
        <v>1771</v>
      </c>
      <c r="L7976" s="3">
        <v>6</v>
      </c>
      <c r="M7976" s="4">
        <v>144</v>
      </c>
      <c r="N7976" s="1" t="s">
        <v>2004</v>
      </c>
      <c r="O7976" s="4">
        <v>66900</v>
      </c>
      <c r="P7976" s="4"/>
      <c r="Q7976" s="1" t="s">
        <v>3677</v>
      </c>
      <c r="R7976" s="5">
        <v>0.125</v>
      </c>
      <c r="S7976" s="5">
        <v>0.05</v>
      </c>
      <c r="T7976" s="4"/>
      <c r="U7976" s="18"/>
      <c r="V7976" s="4">
        <v>9633600</v>
      </c>
      <c r="W7976" s="4">
        <v>1204200</v>
      </c>
      <c r="X7976" s="4">
        <v>421470</v>
      </c>
      <c r="Y7976" s="4">
        <v>1625670</v>
      </c>
      <c r="Z7976" s="4">
        <v>8007930</v>
      </c>
      <c r="AA7976" s="4" t="s">
        <v>31</v>
      </c>
      <c r="AB7976" s="4" t="s">
        <v>31</v>
      </c>
      <c r="AC7976" s="4">
        <v>1880000</v>
      </c>
      <c r="AD7976" s="4">
        <v>1880000</v>
      </c>
      <c r="AE7976" s="4"/>
    </row>
    <row r="7977" spans="1:31" ht="12.75" x14ac:dyDescent="0.25">
      <c r="A7977" s="22" t="str">
        <f>IF(nota[[#This Row],[FAKTUR]]="","",ROW())</f>
        <v/>
      </c>
      <c r="B7977" s="22">
        <f>IF(nota[[#This Row],[NAMA BARANG]]="","",IF(nota[[#This Row],[ID]]="",B7976,nota[[#This Row],[ID]]))</f>
        <v>7972</v>
      </c>
      <c r="C7977" s="22" t="str">
        <f>IF(nota[[#This Row],[ID]]="",C7976,nota[[#This Row],[SUPPLIER]])</f>
        <v>ATALI MAKMUR</v>
      </c>
      <c r="K7977" s="1" t="s">
        <v>2568</v>
      </c>
      <c r="M7977" s="4">
        <v>30</v>
      </c>
      <c r="N7977" s="1" t="s">
        <v>1908</v>
      </c>
      <c r="O7977" s="4">
        <v>12600</v>
      </c>
      <c r="P7977" s="4"/>
      <c r="Q7977" s="1" t="s">
        <v>3677</v>
      </c>
      <c r="R7977" s="5">
        <v>0.1</v>
      </c>
      <c r="S7977" s="5">
        <v>0.05</v>
      </c>
      <c r="T7977" s="4">
        <v>323190</v>
      </c>
      <c r="U7977" s="18" t="s">
        <v>6060</v>
      </c>
      <c r="V7977" s="4">
        <v>378000</v>
      </c>
      <c r="W7977" s="4">
        <v>37800</v>
      </c>
      <c r="X7977" s="4">
        <v>17010</v>
      </c>
      <c r="Y7977" s="4">
        <v>54810</v>
      </c>
      <c r="Z7977" s="4">
        <v>323190</v>
      </c>
      <c r="AA7977" s="4">
        <v>4644472.5</v>
      </c>
      <c r="AB7977" s="4">
        <v>21016327.5</v>
      </c>
      <c r="AC7977" s="4">
        <v>1880000</v>
      </c>
      <c r="AD7977" s="4">
        <v>1880000</v>
      </c>
      <c r="AE7977" s="4"/>
    </row>
    <row r="7978" spans="1:31" ht="12.75" x14ac:dyDescent="0.25">
      <c r="A7978" s="22" t="str">
        <f>IF(nota[[#This Row],[FAKTUR]]="","",ROW())</f>
        <v/>
      </c>
      <c r="B7978" s="22" t="str">
        <f>IF(nota[[#This Row],[NAMA BARANG]]="","",IF(nota[[#This Row],[ID]]="",B7977,nota[[#This Row],[ID]]))</f>
        <v/>
      </c>
      <c r="C7978" s="22" t="str">
        <f>IF(nota[[#This Row],[ID]]="",C7977,nota[[#This Row],[SUPPLIER]])</f>
        <v>ATALI MAKMUR</v>
      </c>
      <c r="M7978" s="4"/>
      <c r="O7978" s="4"/>
      <c r="P7978" s="4"/>
      <c r="R7978" s="5"/>
      <c r="S7978" s="5"/>
      <c r="T7978" s="4"/>
      <c r="U7978" s="18"/>
      <c r="V7978" s="4" t="s">
        <v>31</v>
      </c>
      <c r="W7978" s="4" t="s">
        <v>31</v>
      </c>
      <c r="X7978" s="4" t="s">
        <v>31</v>
      </c>
      <c r="Y7978" s="4" t="s">
        <v>31</v>
      </c>
      <c r="Z7978" s="4" t="s">
        <v>31</v>
      </c>
      <c r="AA7978" s="4" t="s">
        <v>31</v>
      </c>
      <c r="AB7978" s="4" t="s">
        <v>31</v>
      </c>
      <c r="AC7978" s="4">
        <v>1880000</v>
      </c>
      <c r="AD7978" s="4">
        <v>1880000</v>
      </c>
      <c r="AE7978" s="4"/>
    </row>
    <row r="7979" spans="1:31" ht="12.75" x14ac:dyDescent="0.25">
      <c r="A7979" s="22">
        <f>IF(nota[[#This Row],[FAKTUR]]="","",ROW())</f>
        <v>7979</v>
      </c>
      <c r="B7979" s="22">
        <f>IF(nota[[#This Row],[NAMA BARANG]]="","",IF(nota[[#This Row],[ID]]="",B7978,nota[[#This Row],[ID]]))</f>
        <v>7979</v>
      </c>
      <c r="C7979" s="22" t="str">
        <f>IF(nota[[#This Row],[ID]]="",C7978,nota[[#This Row],[SUPPLIER]])</f>
        <v>KALINDO SUKSES</v>
      </c>
      <c r="E7979" s="1" t="s">
        <v>549</v>
      </c>
      <c r="F7979" s="1" t="s">
        <v>58</v>
      </c>
      <c r="G7979" s="1" t="s">
        <v>6061</v>
      </c>
      <c r="I7979" s="2">
        <v>44891</v>
      </c>
      <c r="K7979" s="1" t="s">
        <v>582</v>
      </c>
      <c r="M7979" s="4">
        <v>40</v>
      </c>
      <c r="N7979" s="1" t="s">
        <v>511</v>
      </c>
      <c r="O7979" s="4">
        <v>47000</v>
      </c>
      <c r="P7979" s="4"/>
      <c r="Q7979" s="1" t="s">
        <v>3845</v>
      </c>
      <c r="R7979" s="5">
        <v>0.125</v>
      </c>
      <c r="S7979" s="5">
        <v>0.05</v>
      </c>
      <c r="T7979" s="4"/>
      <c r="U7979" s="18"/>
      <c r="V7979" s="4">
        <v>1880000</v>
      </c>
      <c r="W7979" s="4">
        <v>235000</v>
      </c>
      <c r="X7979" s="4">
        <v>82250</v>
      </c>
      <c r="Y7979" s="4">
        <v>317250</v>
      </c>
      <c r="Z7979" s="4">
        <v>1562750</v>
      </c>
      <c r="AA7979" s="4" t="s">
        <v>31</v>
      </c>
      <c r="AB7979" s="4" t="s">
        <v>31</v>
      </c>
      <c r="AC7979" s="4" t="s">
        <v>31</v>
      </c>
      <c r="AD7979" s="4" t="s">
        <v>31</v>
      </c>
      <c r="AE7979" s="4"/>
    </row>
    <row r="7980" spans="1:31" ht="12.75" x14ac:dyDescent="0.25">
      <c r="A7980" s="22" t="str">
        <f>IF(nota[[#This Row],[FAKTUR]]="","",ROW())</f>
        <v/>
      </c>
      <c r="B7980" s="22">
        <f>IF(nota[[#This Row],[NAMA BARANG]]="","",IF(nota[[#This Row],[ID]]="",B7979,nota[[#This Row],[ID]]))</f>
        <v>7979</v>
      </c>
      <c r="C7980" s="22" t="str">
        <f>IF(nota[[#This Row],[ID]]="",C7979,nota[[#This Row],[SUPPLIER]])</f>
        <v>KALINDO SUKSES</v>
      </c>
      <c r="K7980" s="1" t="s">
        <v>584</v>
      </c>
      <c r="M7980" s="4">
        <v>40</v>
      </c>
      <c r="N7980" s="1" t="s">
        <v>511</v>
      </c>
      <c r="O7980" s="4">
        <v>47000</v>
      </c>
      <c r="P7980" s="4"/>
      <c r="Q7980" s="1" t="s">
        <v>3845</v>
      </c>
      <c r="R7980" s="5">
        <v>0.125</v>
      </c>
      <c r="S7980" s="5">
        <v>0.05</v>
      </c>
      <c r="T7980" s="4"/>
      <c r="U7980" s="18"/>
      <c r="V7980" s="4">
        <v>1880000</v>
      </c>
      <c r="W7980" s="4">
        <v>235000</v>
      </c>
      <c r="X7980" s="4">
        <v>82250</v>
      </c>
      <c r="Y7980" s="4">
        <v>317250</v>
      </c>
      <c r="Z7980" s="4">
        <v>1562750</v>
      </c>
      <c r="AA7980" s="4" t="s">
        <v>31</v>
      </c>
      <c r="AB7980" s="4" t="s">
        <v>31</v>
      </c>
      <c r="AC7980" s="4">
        <v>1749600</v>
      </c>
      <c r="AD7980" s="4">
        <v>8748000</v>
      </c>
      <c r="AE7980" s="4"/>
    </row>
    <row r="7981" spans="1:31" ht="12.75" x14ac:dyDescent="0.25">
      <c r="A7981" s="22" t="str">
        <f>IF(nota[[#This Row],[FAKTUR]]="","",ROW())</f>
        <v/>
      </c>
      <c r="B7981" s="22">
        <f>IF(nota[[#This Row],[NAMA BARANG]]="","",IF(nota[[#This Row],[ID]]="",B7980,nota[[#This Row],[ID]]))</f>
        <v>7979</v>
      </c>
      <c r="C7981" s="22" t="str">
        <f>IF(nota[[#This Row],[ID]]="",C7980,nota[[#This Row],[SUPPLIER]])</f>
        <v>KALINDO SUKSES</v>
      </c>
      <c r="K7981" s="1" t="s">
        <v>586</v>
      </c>
      <c r="M7981" s="4">
        <v>40</v>
      </c>
      <c r="N7981" s="1" t="s">
        <v>511</v>
      </c>
      <c r="O7981" s="4">
        <v>47000</v>
      </c>
      <c r="P7981" s="4"/>
      <c r="Q7981" s="1" t="s">
        <v>3845</v>
      </c>
      <c r="R7981" s="5">
        <v>0.125</v>
      </c>
      <c r="S7981" s="5">
        <v>0.05</v>
      </c>
      <c r="T7981" s="4"/>
      <c r="U7981" s="18"/>
      <c r="V7981" s="4">
        <v>1880000</v>
      </c>
      <c r="W7981" s="4">
        <v>235000</v>
      </c>
      <c r="X7981" s="4">
        <v>82250</v>
      </c>
      <c r="Y7981" s="4">
        <v>317250</v>
      </c>
      <c r="Z7981" s="4">
        <v>1562750</v>
      </c>
      <c r="AA7981" s="4">
        <v>951750</v>
      </c>
      <c r="AB7981" s="4">
        <v>4688250</v>
      </c>
      <c r="AC7981" s="4">
        <v>1657800</v>
      </c>
      <c r="AD7981" s="4">
        <v>8289000</v>
      </c>
      <c r="AE7981" s="4"/>
    </row>
    <row r="7982" spans="1:31" ht="12.75" x14ac:dyDescent="0.25">
      <c r="A7982" s="22" t="str">
        <f>IF(nota[[#This Row],[FAKTUR]]="","",ROW())</f>
        <v/>
      </c>
      <c r="B7982" s="22" t="str">
        <f>IF(nota[[#This Row],[NAMA BARANG]]="","",IF(nota[[#This Row],[ID]]="",B7981,nota[[#This Row],[ID]]))</f>
        <v/>
      </c>
      <c r="C7982" s="22" t="str">
        <f>IF(nota[[#This Row],[ID]]="",C7981,nota[[#This Row],[SUPPLIER]])</f>
        <v>KALINDO SUKSES</v>
      </c>
      <c r="M7982" s="4"/>
      <c r="O7982" s="4"/>
      <c r="P7982" s="4"/>
      <c r="R7982" s="5"/>
      <c r="S7982" s="5"/>
      <c r="T7982" s="4"/>
      <c r="U7982" s="18"/>
      <c r="V7982" s="4" t="s">
        <v>31</v>
      </c>
      <c r="W7982" s="4" t="s">
        <v>31</v>
      </c>
      <c r="X7982" s="4" t="s">
        <v>31</v>
      </c>
      <c r="Y7982" s="4" t="s">
        <v>31</v>
      </c>
      <c r="Z7982" s="4" t="s">
        <v>31</v>
      </c>
      <c r="AA7982" s="4" t="s">
        <v>31</v>
      </c>
      <c r="AB7982" s="4" t="s">
        <v>31</v>
      </c>
      <c r="AC7982" s="4">
        <v>1640250</v>
      </c>
      <c r="AD7982" s="4">
        <v>8201250</v>
      </c>
      <c r="AE7982" s="4"/>
    </row>
    <row r="7983" spans="1:31" ht="12.75" x14ac:dyDescent="0.25">
      <c r="A7983" s="22">
        <f>IF(nota[[#This Row],[FAKTUR]]="","",ROW())</f>
        <v>7983</v>
      </c>
      <c r="B7983" s="22">
        <f>IF(nota[[#This Row],[NAMA BARANG]]="","",IF(nota[[#This Row],[ID]]="",B7982,nota[[#This Row],[ID]]))</f>
        <v>7983</v>
      </c>
      <c r="C7983" s="22" t="str">
        <f>IF(nota[[#This Row],[ID]]="",C7982,nota[[#This Row],[SUPPLIER]])</f>
        <v>BINTANG SAUDARA</v>
      </c>
      <c r="E7983" s="1" t="s">
        <v>196</v>
      </c>
      <c r="F7983" s="1" t="s">
        <v>28</v>
      </c>
      <c r="G7983" s="1" t="s">
        <v>6085</v>
      </c>
      <c r="I7983" s="2">
        <v>44890</v>
      </c>
      <c r="K7983" s="1" t="s">
        <v>3689</v>
      </c>
      <c r="L7983" s="3">
        <v>10</v>
      </c>
      <c r="M7983" s="4">
        <v>120</v>
      </c>
      <c r="N7983" s="1" t="s">
        <v>192</v>
      </c>
      <c r="O7983" s="4">
        <v>82000</v>
      </c>
      <c r="P7983" s="4"/>
      <c r="R7983" s="5"/>
      <c r="S7983" s="5"/>
      <c r="T7983" s="4"/>
      <c r="U7983" s="18"/>
      <c r="V7983" s="4">
        <v>9840000</v>
      </c>
      <c r="W7983" s="4">
        <v>0</v>
      </c>
      <c r="X7983" s="4">
        <v>0</v>
      </c>
      <c r="Y7983" s="4">
        <v>0</v>
      </c>
      <c r="Z7983" s="4">
        <v>9840000</v>
      </c>
      <c r="AA7983" s="4">
        <v>0</v>
      </c>
      <c r="AB7983" s="4">
        <v>9840000</v>
      </c>
      <c r="AC7983" s="4">
        <v>1559000</v>
      </c>
      <c r="AD7983" s="4">
        <v>7795000</v>
      </c>
      <c r="AE7983" s="4"/>
    </row>
    <row r="7984" spans="1:31" ht="12.75" x14ac:dyDescent="0.25">
      <c r="A7984" s="22" t="str">
        <f>IF(nota[[#This Row],[FAKTUR]]="","",ROW())</f>
        <v/>
      </c>
      <c r="B7984" s="22" t="str">
        <f>IF(nota[[#This Row],[NAMA BARANG]]="","",IF(nota[[#This Row],[ID]]="",B7983,nota[[#This Row],[ID]]))</f>
        <v/>
      </c>
      <c r="C7984" s="22" t="str">
        <f>IF(nota[[#This Row],[ID]]="",C7983,nota[[#This Row],[SUPPLIER]])</f>
        <v>BINTANG SAUDARA</v>
      </c>
      <c r="M7984" s="4"/>
      <c r="O7984" s="4"/>
      <c r="P7984" s="4"/>
      <c r="R7984" s="5"/>
      <c r="S7984" s="5"/>
      <c r="T7984" s="4"/>
      <c r="U7984" s="18"/>
      <c r="V7984" s="4" t="s">
        <v>31</v>
      </c>
      <c r="W7984" s="4" t="s">
        <v>31</v>
      </c>
      <c r="X7984" s="4" t="s">
        <v>31</v>
      </c>
      <c r="Y7984" s="4" t="s">
        <v>31</v>
      </c>
      <c r="Z7984" s="4" t="s">
        <v>31</v>
      </c>
      <c r="AA7984" s="4" t="s">
        <v>31</v>
      </c>
      <c r="AB7984" s="4" t="s">
        <v>31</v>
      </c>
      <c r="AC7984" s="4" t="s">
        <v>31</v>
      </c>
      <c r="AD7984" s="4" t="s">
        <v>31</v>
      </c>
      <c r="AE7984" s="4"/>
    </row>
    <row r="7985" spans="1:31" ht="12.75" x14ac:dyDescent="0.25">
      <c r="A7985" s="22">
        <f>IF(nota[[#This Row],[FAKTUR]]="","",ROW())</f>
        <v>7985</v>
      </c>
      <c r="B7985" s="22">
        <f>IF(nota[[#This Row],[NAMA BARANG]]="","",IF(nota[[#This Row],[ID]]="",B7984,nota[[#This Row],[ID]]))</f>
        <v>7985</v>
      </c>
      <c r="C7985" s="22" t="str">
        <f>IF(nota[[#This Row],[ID]]="",C7984,nota[[#This Row],[SUPPLIER]])</f>
        <v>PARAMA</v>
      </c>
      <c r="D7985" s="2">
        <v>44897</v>
      </c>
      <c r="E7985" s="1" t="s">
        <v>2318</v>
      </c>
      <c r="F7985" s="1" t="s">
        <v>28</v>
      </c>
      <c r="I7985" s="2">
        <v>44894</v>
      </c>
      <c r="K7985" s="1" t="s">
        <v>6062</v>
      </c>
      <c r="L7985" s="3">
        <v>5</v>
      </c>
      <c r="M7985" s="4">
        <v>6000</v>
      </c>
      <c r="N7985" s="1" t="s">
        <v>511</v>
      </c>
      <c r="O7985" s="4">
        <v>1458</v>
      </c>
      <c r="P7985" s="4"/>
      <c r="R7985" s="5"/>
      <c r="S7985" s="5"/>
      <c r="T7985" s="4"/>
      <c r="U7985" s="18"/>
      <c r="V7985" s="4">
        <v>8748000</v>
      </c>
      <c r="W7985" s="4">
        <v>0</v>
      </c>
      <c r="X7985" s="4">
        <v>0</v>
      </c>
      <c r="Y7985" s="4">
        <v>0</v>
      </c>
      <c r="Z7985" s="4">
        <v>8748000</v>
      </c>
      <c r="AA7985" s="4" t="s">
        <v>31</v>
      </c>
      <c r="AB7985" s="4" t="s">
        <v>31</v>
      </c>
      <c r="AC7985" s="4">
        <v>2160000</v>
      </c>
      <c r="AD7985" s="4">
        <v>4320000</v>
      </c>
      <c r="AE7985" s="4"/>
    </row>
    <row r="7986" spans="1:31" ht="12.75" x14ac:dyDescent="0.25">
      <c r="A7986" s="22" t="str">
        <f>IF(nota[[#This Row],[FAKTUR]]="","",ROW())</f>
        <v/>
      </c>
      <c r="B7986" s="22">
        <f>IF(nota[[#This Row],[NAMA BARANG]]="","",IF(nota[[#This Row],[ID]]="",B7985,nota[[#This Row],[ID]]))</f>
        <v>7985</v>
      </c>
      <c r="C7986" s="22" t="str">
        <f>IF(nota[[#This Row],[ID]]="",C7985,nota[[#This Row],[SUPPLIER]])</f>
        <v>PARAMA</v>
      </c>
      <c r="K7986" s="1" t="s">
        <v>2321</v>
      </c>
      <c r="L7986" s="3">
        <v>5</v>
      </c>
      <c r="M7986" s="4">
        <v>4500</v>
      </c>
      <c r="N7986" s="1" t="s">
        <v>511</v>
      </c>
      <c r="O7986" s="4">
        <v>1842</v>
      </c>
      <c r="P7986" s="4"/>
      <c r="R7986" s="5"/>
      <c r="S7986" s="5"/>
      <c r="T7986" s="4"/>
      <c r="U7986" s="18"/>
      <c r="V7986" s="4">
        <v>8289000</v>
      </c>
      <c r="W7986" s="4">
        <v>0</v>
      </c>
      <c r="X7986" s="4">
        <v>0</v>
      </c>
      <c r="Y7986" s="4">
        <v>0</v>
      </c>
      <c r="Z7986" s="4">
        <v>8289000</v>
      </c>
      <c r="AA7986" s="4" t="s">
        <v>31</v>
      </c>
      <c r="AB7986" s="4" t="s">
        <v>31</v>
      </c>
      <c r="AC7986" s="4">
        <v>1875000</v>
      </c>
      <c r="AD7986" s="4">
        <v>1875000</v>
      </c>
      <c r="AE7986" s="4"/>
    </row>
    <row r="7987" spans="1:31" ht="12.75" x14ac:dyDescent="0.25">
      <c r="A7987" s="22" t="str">
        <f>IF(nota[[#This Row],[FAKTUR]]="","",ROW())</f>
        <v/>
      </c>
      <c r="B7987" s="22">
        <f>IF(nota[[#This Row],[NAMA BARANG]]="","",IF(nota[[#This Row],[ID]]="",B7986,nota[[#This Row],[ID]]))</f>
        <v>7985</v>
      </c>
      <c r="C7987" s="22" t="str">
        <f>IF(nota[[#This Row],[ID]]="",C7986,nota[[#This Row],[SUPPLIER]])</f>
        <v>PARAMA</v>
      </c>
      <c r="K7987" s="1" t="s">
        <v>2323</v>
      </c>
      <c r="L7987" s="3">
        <v>5</v>
      </c>
      <c r="M7987" s="4">
        <v>3750</v>
      </c>
      <c r="N7987" s="1" t="s">
        <v>511</v>
      </c>
      <c r="O7987" s="4">
        <v>2187</v>
      </c>
      <c r="P7987" s="4"/>
      <c r="R7987" s="5"/>
      <c r="S7987" s="5"/>
      <c r="T7987" s="4"/>
      <c r="U7987" s="18"/>
      <c r="V7987" s="4">
        <v>8201250</v>
      </c>
      <c r="W7987" s="4">
        <v>0</v>
      </c>
      <c r="X7987" s="4">
        <v>0</v>
      </c>
      <c r="Y7987" s="4">
        <v>0</v>
      </c>
      <c r="Z7987" s="4">
        <v>8201250</v>
      </c>
      <c r="AA7987" s="4" t="s">
        <v>31</v>
      </c>
      <c r="AB7987" s="4" t="s">
        <v>31</v>
      </c>
      <c r="AC7987" s="4" t="s">
        <v>31</v>
      </c>
      <c r="AD7987" s="4" t="s">
        <v>31</v>
      </c>
      <c r="AE7987" s="4"/>
    </row>
    <row r="7988" spans="1:31" ht="12.75" x14ac:dyDescent="0.25">
      <c r="A7988" s="22" t="str">
        <f>IF(nota[[#This Row],[FAKTUR]]="","",ROW())</f>
        <v/>
      </c>
      <c r="B7988" s="22">
        <f>IF(nota[[#This Row],[NAMA BARANG]]="","",IF(nota[[#This Row],[ID]]="",B7987,nota[[#This Row],[ID]]))</f>
        <v>7985</v>
      </c>
      <c r="C7988" s="22" t="str">
        <f>IF(nota[[#This Row],[ID]]="",C7987,nota[[#This Row],[SUPPLIER]])</f>
        <v>PARAMA</v>
      </c>
      <c r="K7988" s="1" t="s">
        <v>2326</v>
      </c>
      <c r="L7988" s="3">
        <v>5</v>
      </c>
      <c r="M7988" s="4">
        <v>2500</v>
      </c>
      <c r="N7988" s="1" t="s">
        <v>511</v>
      </c>
      <c r="O7988" s="4">
        <v>3118</v>
      </c>
      <c r="P7988" s="4"/>
      <c r="R7988" s="5"/>
      <c r="S7988" s="5"/>
      <c r="T7988" s="4"/>
      <c r="U7988" s="18"/>
      <c r="V7988" s="4">
        <v>7795000</v>
      </c>
      <c r="W7988" s="4">
        <v>0</v>
      </c>
      <c r="X7988" s="4">
        <v>0</v>
      </c>
      <c r="Y7988" s="4">
        <v>0</v>
      </c>
      <c r="Z7988" s="4">
        <v>7795000</v>
      </c>
      <c r="AA7988" s="4">
        <v>0</v>
      </c>
      <c r="AB7988" s="4">
        <v>33033250</v>
      </c>
      <c r="AC7988" s="4">
        <v>2678400</v>
      </c>
      <c r="AD7988" s="4">
        <v>2678400</v>
      </c>
      <c r="AE7988" s="4"/>
    </row>
    <row r="7989" spans="1:31" ht="12.75" x14ac:dyDescent="0.25">
      <c r="A7989" s="22" t="str">
        <f>IF(nota[[#This Row],[FAKTUR]]="","",ROW())</f>
        <v/>
      </c>
      <c r="B7989" s="22" t="str">
        <f>IF(nota[[#This Row],[NAMA BARANG]]="","",IF(nota[[#This Row],[ID]]="",B7988,nota[[#This Row],[ID]]))</f>
        <v/>
      </c>
      <c r="C7989" s="22" t="str">
        <f>IF(nota[[#This Row],[ID]]="",C7988,nota[[#This Row],[SUPPLIER]])</f>
        <v>PARAMA</v>
      </c>
      <c r="M7989" s="4"/>
      <c r="O7989" s="4"/>
      <c r="P7989" s="4"/>
      <c r="R7989" s="5"/>
      <c r="S7989" s="5"/>
      <c r="T7989" s="4"/>
      <c r="U7989" s="18"/>
      <c r="V7989" s="4" t="s">
        <v>31</v>
      </c>
      <c r="W7989" s="4" t="s">
        <v>31</v>
      </c>
      <c r="X7989" s="4" t="s">
        <v>31</v>
      </c>
      <c r="Y7989" s="4" t="s">
        <v>31</v>
      </c>
      <c r="Z7989" s="4" t="s">
        <v>31</v>
      </c>
      <c r="AA7989" s="4" t="s">
        <v>31</v>
      </c>
      <c r="AB7989" s="4" t="s">
        <v>31</v>
      </c>
      <c r="AC7989" s="4">
        <v>1968000</v>
      </c>
      <c r="AD7989" s="4">
        <v>3936000</v>
      </c>
      <c r="AE7989" s="4"/>
    </row>
    <row r="7990" spans="1:31" ht="12.75" x14ac:dyDescent="0.25">
      <c r="A7990" s="22">
        <f>IF(nota[[#This Row],[FAKTUR]]="","",ROW())</f>
        <v>7990</v>
      </c>
      <c r="B7990" s="22">
        <f>IF(nota[[#This Row],[NAMA BARANG]]="","",IF(nota[[#This Row],[ID]]="",B7989,nota[[#This Row],[ID]]))</f>
        <v>7990</v>
      </c>
      <c r="C7990" s="22" t="str">
        <f>IF(nota[[#This Row],[ID]]="",C7989,nota[[#This Row],[SUPPLIER]])</f>
        <v>ETJ</v>
      </c>
      <c r="E7990" s="1" t="s">
        <v>204</v>
      </c>
      <c r="F7990" s="1" t="s">
        <v>28</v>
      </c>
      <c r="G7990" s="1" t="s">
        <v>6063</v>
      </c>
      <c r="I7990" s="2">
        <v>44893</v>
      </c>
      <c r="K7990" s="1" t="s">
        <v>3639</v>
      </c>
      <c r="L7990" s="3">
        <v>2</v>
      </c>
      <c r="M7990" s="4">
        <v>36</v>
      </c>
      <c r="N7990" s="1" t="s">
        <v>1908</v>
      </c>
      <c r="O7990" s="4">
        <v>120000</v>
      </c>
      <c r="P7990" s="4"/>
      <c r="Q7990" s="1" t="s">
        <v>3638</v>
      </c>
      <c r="R7990" s="5"/>
      <c r="S7990" s="5"/>
      <c r="T7990" s="4"/>
      <c r="U7990" s="18"/>
      <c r="V7990" s="4">
        <v>4320000</v>
      </c>
      <c r="W7990" s="4">
        <v>0</v>
      </c>
      <c r="X7990" s="4">
        <v>0</v>
      </c>
      <c r="Y7990" s="4">
        <v>0</v>
      </c>
      <c r="Z7990" s="4">
        <v>4320000</v>
      </c>
      <c r="AA7990" s="4" t="s">
        <v>31</v>
      </c>
      <c r="AB7990" s="4" t="s">
        <v>31</v>
      </c>
      <c r="AC7990" s="4">
        <v>1836000</v>
      </c>
      <c r="AD7990" s="4">
        <v>1836000</v>
      </c>
      <c r="AE7990" s="4"/>
    </row>
    <row r="7991" spans="1:31" ht="12.75" x14ac:dyDescent="0.25">
      <c r="A7991" s="22" t="str">
        <f>IF(nota[[#This Row],[FAKTUR]]="","",ROW())</f>
        <v/>
      </c>
      <c r="B7991" s="22">
        <f>IF(nota[[#This Row],[NAMA BARANG]]="","",IF(nota[[#This Row],[ID]]="",B7990,nota[[#This Row],[ID]]))</f>
        <v>7990</v>
      </c>
      <c r="C7991" s="22" t="str">
        <f>IF(nota[[#This Row],[ID]]="",C7990,nota[[#This Row],[SUPPLIER]])</f>
        <v>ETJ</v>
      </c>
      <c r="K7991" s="1" t="s">
        <v>6064</v>
      </c>
      <c r="L7991" s="3">
        <v>1</v>
      </c>
      <c r="M7991" s="4">
        <v>50</v>
      </c>
      <c r="N7991" s="1" t="s">
        <v>1908</v>
      </c>
      <c r="O7991" s="4">
        <v>37500</v>
      </c>
      <c r="P7991" s="4"/>
      <c r="Q7991" s="1" t="s">
        <v>3984</v>
      </c>
      <c r="R7991" s="5"/>
      <c r="S7991" s="5"/>
      <c r="T7991" s="4"/>
      <c r="U7991" s="18"/>
      <c r="V7991" s="4">
        <v>1875000</v>
      </c>
      <c r="W7991" s="4">
        <v>0</v>
      </c>
      <c r="X7991" s="4">
        <v>0</v>
      </c>
      <c r="Y7991" s="4">
        <v>0</v>
      </c>
      <c r="Z7991" s="4">
        <v>1875000</v>
      </c>
      <c r="AA7991" s="4">
        <v>0</v>
      </c>
      <c r="AB7991" s="4">
        <v>6195000</v>
      </c>
      <c r="AC7991" s="4">
        <v>2244000</v>
      </c>
      <c r="AD7991" s="4">
        <v>2244000</v>
      </c>
      <c r="AE7991" s="4"/>
    </row>
    <row r="7992" spans="1:31" ht="12.75" x14ac:dyDescent="0.25">
      <c r="A7992" s="22" t="str">
        <f>IF(nota[[#This Row],[FAKTUR]]="","",ROW())</f>
        <v/>
      </c>
      <c r="B7992" s="22" t="str">
        <f>IF(nota[[#This Row],[NAMA BARANG]]="","",IF(nota[[#This Row],[ID]]="",B7991,nota[[#This Row],[ID]]))</f>
        <v/>
      </c>
      <c r="C7992" s="22" t="str">
        <f>IF(nota[[#This Row],[ID]]="",C7991,nota[[#This Row],[SUPPLIER]])</f>
        <v>ETJ</v>
      </c>
      <c r="M7992" s="4"/>
      <c r="O7992" s="4"/>
      <c r="P7992" s="4"/>
      <c r="R7992" s="5"/>
      <c r="S7992" s="5"/>
      <c r="T7992" s="4"/>
      <c r="U7992" s="18"/>
      <c r="V7992" s="4" t="s">
        <v>31</v>
      </c>
      <c r="W7992" s="4" t="s">
        <v>31</v>
      </c>
      <c r="X7992" s="4" t="s">
        <v>31</v>
      </c>
      <c r="Y7992" s="4" t="s">
        <v>31</v>
      </c>
      <c r="Z7992" s="4" t="s">
        <v>31</v>
      </c>
      <c r="AA7992" s="4" t="s">
        <v>31</v>
      </c>
      <c r="AB7992" s="4" t="s">
        <v>31</v>
      </c>
      <c r="AC7992" s="4">
        <v>3441600</v>
      </c>
      <c r="AD7992" s="4">
        <v>6883200</v>
      </c>
      <c r="AE7992" s="4"/>
    </row>
    <row r="7993" spans="1:31" ht="12.75" x14ac:dyDescent="0.25">
      <c r="A7993" s="22">
        <f>IF(nota[[#This Row],[FAKTUR]]="","",ROW())</f>
        <v>7993</v>
      </c>
      <c r="B7993" s="22">
        <f>IF(nota[[#This Row],[NAMA BARANG]]="","",IF(nota[[#This Row],[ID]]="",B7992,nota[[#This Row],[ID]]))</f>
        <v>7993</v>
      </c>
      <c r="C7993" s="22" t="str">
        <f>IF(nota[[#This Row],[ID]]="",C7992,nota[[#This Row],[SUPPLIER]])</f>
        <v>ATALI MAKMUR</v>
      </c>
      <c r="E7993" s="1" t="s">
        <v>109</v>
      </c>
      <c r="F7993" s="1" t="s">
        <v>58</v>
      </c>
      <c r="G7993" s="1" t="s">
        <v>6065</v>
      </c>
      <c r="I7993" s="2">
        <v>44895</v>
      </c>
      <c r="K7993" s="1" t="s">
        <v>3091</v>
      </c>
      <c r="L7993" s="3">
        <v>1</v>
      </c>
      <c r="M7993" s="4">
        <v>48</v>
      </c>
      <c r="N7993" s="1" t="s">
        <v>1908</v>
      </c>
      <c r="O7993" s="4">
        <v>55800</v>
      </c>
      <c r="P7993" s="4"/>
      <c r="Q7993" s="1" t="s">
        <v>3572</v>
      </c>
      <c r="R7993" s="5">
        <v>0.125</v>
      </c>
      <c r="S7993" s="5">
        <v>0.05</v>
      </c>
      <c r="T7993" s="4"/>
      <c r="U7993" s="18"/>
      <c r="V7993" s="4">
        <v>2678400</v>
      </c>
      <c r="W7993" s="4">
        <v>334800</v>
      </c>
      <c r="X7993" s="4">
        <v>117180</v>
      </c>
      <c r="Y7993" s="4">
        <v>451980</v>
      </c>
      <c r="Z7993" s="4">
        <v>2226420</v>
      </c>
      <c r="AA7993" s="4" t="s">
        <v>31</v>
      </c>
      <c r="AB7993" s="4" t="s">
        <v>31</v>
      </c>
      <c r="AC7993" s="4">
        <v>2678400</v>
      </c>
      <c r="AD7993" s="4">
        <v>5356800</v>
      </c>
      <c r="AE7993" s="4"/>
    </row>
    <row r="7994" spans="1:31" ht="12.75" x14ac:dyDescent="0.25">
      <c r="A7994" s="22" t="str">
        <f>IF(nota[[#This Row],[FAKTUR]]="","",ROW())</f>
        <v/>
      </c>
      <c r="B7994" s="22">
        <f>IF(nota[[#This Row],[NAMA BARANG]]="","",IF(nota[[#This Row],[ID]]="",B7993,nota[[#This Row],[ID]]))</f>
        <v>7993</v>
      </c>
      <c r="C7994" s="22" t="str">
        <f>IF(nota[[#This Row],[ID]]="",C7993,nota[[#This Row],[SUPPLIER]])</f>
        <v>ATALI MAKMUR</v>
      </c>
      <c r="K7994" s="1" t="s">
        <v>134</v>
      </c>
      <c r="L7994" s="3">
        <v>2</v>
      </c>
      <c r="M7994" s="4">
        <v>80</v>
      </c>
      <c r="N7994" s="1" t="s">
        <v>1908</v>
      </c>
      <c r="O7994" s="4">
        <v>49200</v>
      </c>
      <c r="P7994" s="4"/>
      <c r="Q7994" s="1" t="s">
        <v>3568</v>
      </c>
      <c r="R7994" s="5">
        <v>0.125</v>
      </c>
      <c r="S7994" s="5">
        <v>0.05</v>
      </c>
      <c r="T7994" s="4"/>
      <c r="U7994" s="18"/>
      <c r="V7994" s="4">
        <v>3936000</v>
      </c>
      <c r="W7994" s="4">
        <v>492000</v>
      </c>
      <c r="X7994" s="4">
        <v>172200</v>
      </c>
      <c r="Y7994" s="4">
        <v>664200</v>
      </c>
      <c r="Z7994" s="4">
        <v>3271800</v>
      </c>
      <c r="AA7994" s="4" t="s">
        <v>31</v>
      </c>
      <c r="AB7994" s="4" t="s">
        <v>31</v>
      </c>
      <c r="AC7994" s="4" t="s">
        <v>31</v>
      </c>
      <c r="AD7994" s="4" t="s">
        <v>31</v>
      </c>
      <c r="AE7994" s="4"/>
    </row>
    <row r="7995" spans="1:31" ht="12.75" x14ac:dyDescent="0.25">
      <c r="A7995" s="22" t="str">
        <f>IF(nota[[#This Row],[FAKTUR]]="","",ROW())</f>
        <v/>
      </c>
      <c r="B7995" s="22">
        <f>IF(nota[[#This Row],[NAMA BARANG]]="","",IF(nota[[#This Row],[ID]]="",B7994,nota[[#This Row],[ID]]))</f>
        <v>7993</v>
      </c>
      <c r="C7995" s="22" t="str">
        <f>IF(nota[[#This Row],[ID]]="",C7994,nota[[#This Row],[SUPPLIER]])</f>
        <v>ATALI MAKMUR</v>
      </c>
      <c r="K7995" s="1" t="s">
        <v>6066</v>
      </c>
      <c r="L7995" s="3">
        <v>1</v>
      </c>
      <c r="M7995" s="4">
        <v>180</v>
      </c>
      <c r="N7995" s="1" t="s">
        <v>1112</v>
      </c>
      <c r="O7995" s="4">
        <v>10200</v>
      </c>
      <c r="P7995" s="4"/>
      <c r="Q7995" s="1" t="s">
        <v>6067</v>
      </c>
      <c r="R7995" s="5">
        <v>0.125</v>
      </c>
      <c r="S7995" s="5">
        <v>0.05</v>
      </c>
      <c r="T7995" s="4"/>
      <c r="U7995" s="18"/>
      <c r="V7995" s="4">
        <v>1836000</v>
      </c>
      <c r="W7995" s="4">
        <v>229500</v>
      </c>
      <c r="X7995" s="4">
        <v>80325</v>
      </c>
      <c r="Y7995" s="4">
        <v>309825</v>
      </c>
      <c r="Z7995" s="4">
        <v>1526175</v>
      </c>
      <c r="AA7995" s="4" t="s">
        <v>31</v>
      </c>
      <c r="AB7995" s="4" t="s">
        <v>31</v>
      </c>
      <c r="AC7995" s="4">
        <v>3974400</v>
      </c>
      <c r="AD7995" s="4">
        <v>3974400</v>
      </c>
      <c r="AE7995" s="4"/>
    </row>
    <row r="7996" spans="1:31" ht="12.75" x14ac:dyDescent="0.25">
      <c r="A7996" s="22" t="str">
        <f>IF(nota[[#This Row],[FAKTUR]]="","",ROW())</f>
        <v/>
      </c>
      <c r="B7996" s="22">
        <f>IF(nota[[#This Row],[NAMA BARANG]]="","",IF(nota[[#This Row],[ID]]="",B7995,nota[[#This Row],[ID]]))</f>
        <v>7993</v>
      </c>
      <c r="C7996" s="22" t="str">
        <f>IF(nota[[#This Row],[ID]]="",C7995,nota[[#This Row],[SUPPLIER]])</f>
        <v>ATALI MAKMUR</v>
      </c>
      <c r="K7996" s="1" t="s">
        <v>159</v>
      </c>
      <c r="L7996" s="3">
        <v>1</v>
      </c>
      <c r="M7996" s="4">
        <v>120</v>
      </c>
      <c r="N7996" s="1" t="s">
        <v>511</v>
      </c>
      <c r="O7996" s="4">
        <v>18700</v>
      </c>
      <c r="P7996" s="4"/>
      <c r="Q7996" s="1" t="s">
        <v>3838</v>
      </c>
      <c r="R7996" s="5">
        <v>0.125</v>
      </c>
      <c r="S7996" s="5">
        <v>0.05</v>
      </c>
      <c r="T7996" s="4"/>
      <c r="U7996" s="18"/>
      <c r="V7996" s="4">
        <v>2244000</v>
      </c>
      <c r="W7996" s="4">
        <v>280500</v>
      </c>
      <c r="X7996" s="4">
        <v>98175</v>
      </c>
      <c r="Y7996" s="4">
        <v>378675</v>
      </c>
      <c r="Z7996" s="4">
        <v>1865325</v>
      </c>
      <c r="AA7996" s="4" t="s">
        <v>31</v>
      </c>
      <c r="AB7996" s="4" t="s">
        <v>31</v>
      </c>
      <c r="AC7996" s="4">
        <v>1929600</v>
      </c>
      <c r="AD7996" s="4">
        <v>3859200</v>
      </c>
      <c r="AE7996" s="4"/>
    </row>
    <row r="7997" spans="1:31" ht="12.75" x14ac:dyDescent="0.25">
      <c r="A7997" s="22" t="str">
        <f>IF(nota[[#This Row],[FAKTUR]]="","",ROW())</f>
        <v/>
      </c>
      <c r="B7997" s="22">
        <f>IF(nota[[#This Row],[NAMA BARANG]]="","",IF(nota[[#This Row],[ID]]="",B7996,nota[[#This Row],[ID]]))</f>
        <v>7993</v>
      </c>
      <c r="C7997" s="22" t="str">
        <f>IF(nota[[#This Row],[ID]]="",C7996,nota[[#This Row],[SUPPLIER]])</f>
        <v>ATALI MAKMUR</v>
      </c>
      <c r="K7997" s="1" t="s">
        <v>1478</v>
      </c>
      <c r="L7997" s="3">
        <v>2</v>
      </c>
      <c r="M7997" s="4">
        <v>288</v>
      </c>
      <c r="N7997" s="1" t="s">
        <v>2004</v>
      </c>
      <c r="O7997" s="4">
        <v>23900</v>
      </c>
      <c r="P7997" s="4"/>
      <c r="Q7997" s="1" t="s">
        <v>3566</v>
      </c>
      <c r="R7997" s="5">
        <v>0.125</v>
      </c>
      <c r="S7997" s="5">
        <v>0.05</v>
      </c>
      <c r="T7997" s="4"/>
      <c r="U7997" s="18"/>
      <c r="V7997" s="4">
        <v>6883200</v>
      </c>
      <c r="W7997" s="4">
        <v>860400</v>
      </c>
      <c r="X7997" s="4">
        <v>301140</v>
      </c>
      <c r="Y7997" s="4">
        <v>1161540</v>
      </c>
      <c r="Z7997" s="4">
        <v>5721660</v>
      </c>
      <c r="AA7997" s="4" t="s">
        <v>31</v>
      </c>
      <c r="AB7997" s="4" t="s">
        <v>31</v>
      </c>
      <c r="AC7997" s="4">
        <v>568800</v>
      </c>
      <c r="AD7997" s="4">
        <v>568800</v>
      </c>
      <c r="AE7997" s="4"/>
    </row>
    <row r="7998" spans="1:31" ht="12.75" x14ac:dyDescent="0.25">
      <c r="A7998" s="22" t="str">
        <f>IF(nota[[#This Row],[FAKTUR]]="","",ROW())</f>
        <v/>
      </c>
      <c r="B7998" s="22">
        <f>IF(nota[[#This Row],[NAMA BARANG]]="","",IF(nota[[#This Row],[ID]]="",B7997,nota[[#This Row],[ID]]))</f>
        <v>7993</v>
      </c>
      <c r="C7998" s="22" t="str">
        <f>IF(nota[[#This Row],[ID]]="",C7997,nota[[#This Row],[SUPPLIER]])</f>
        <v>ATALI MAKMUR</v>
      </c>
      <c r="K7998" s="1" t="s">
        <v>1481</v>
      </c>
      <c r="L7998" s="3">
        <v>2</v>
      </c>
      <c r="M7998" s="4">
        <v>288</v>
      </c>
      <c r="N7998" s="1" t="s">
        <v>2004</v>
      </c>
      <c r="O7998" s="4">
        <v>18600</v>
      </c>
      <c r="P7998" s="4"/>
      <c r="Q7998" s="1" t="s">
        <v>3566</v>
      </c>
      <c r="R7998" s="5">
        <v>0.125</v>
      </c>
      <c r="S7998" s="5">
        <v>0.05</v>
      </c>
      <c r="T7998" s="4"/>
      <c r="U7998" s="18"/>
      <c r="V7998" s="4">
        <v>5356800</v>
      </c>
      <c r="W7998" s="4">
        <v>669600</v>
      </c>
      <c r="X7998" s="4">
        <v>234360</v>
      </c>
      <c r="Y7998" s="4">
        <v>903960</v>
      </c>
      <c r="Z7998" s="4">
        <v>4452840</v>
      </c>
      <c r="AA7998" s="4">
        <v>3870180</v>
      </c>
      <c r="AB7998" s="4">
        <v>19064220</v>
      </c>
      <c r="AC7998" s="4">
        <v>568800</v>
      </c>
      <c r="AD7998" s="4">
        <v>568800</v>
      </c>
      <c r="AE7998" s="4"/>
    </row>
    <row r="7999" spans="1:31" ht="12.75" x14ac:dyDescent="0.25">
      <c r="A7999" s="22" t="str">
        <f>IF(nota[[#This Row],[FAKTUR]]="","",ROW())</f>
        <v/>
      </c>
      <c r="B7999" s="22" t="str">
        <f>IF(nota[[#This Row],[NAMA BARANG]]="","",IF(nota[[#This Row],[ID]]="",B7998,nota[[#This Row],[ID]]))</f>
        <v/>
      </c>
      <c r="C7999" s="22" t="str">
        <f>IF(nota[[#This Row],[ID]]="",C7998,nota[[#This Row],[SUPPLIER]])</f>
        <v>ATALI MAKMUR</v>
      </c>
      <c r="M7999" s="4"/>
      <c r="O7999" s="4"/>
      <c r="P7999" s="4"/>
      <c r="R7999" s="5"/>
      <c r="S7999" s="5"/>
      <c r="T7999" s="4"/>
      <c r="U7999" s="18"/>
      <c r="V7999" s="4" t="s">
        <v>31</v>
      </c>
      <c r="W7999" s="4" t="s">
        <v>31</v>
      </c>
      <c r="X7999" s="4" t="s">
        <v>31</v>
      </c>
      <c r="Y7999" s="4" t="s">
        <v>31</v>
      </c>
      <c r="Z7999" s="4" t="s">
        <v>31</v>
      </c>
      <c r="AA7999" s="4" t="s">
        <v>31</v>
      </c>
      <c r="AB7999" s="4" t="s">
        <v>31</v>
      </c>
      <c r="AC7999" s="4">
        <v>568800</v>
      </c>
      <c r="AD7999" s="4">
        <v>568800</v>
      </c>
      <c r="AE7999" s="4"/>
    </row>
    <row r="8000" spans="1:31" ht="12.75" x14ac:dyDescent="0.25">
      <c r="A8000" s="22">
        <f>IF(nota[[#This Row],[FAKTUR]]="","",ROW())</f>
        <v>8000</v>
      </c>
      <c r="B8000" s="22">
        <f>IF(nota[[#This Row],[NAMA BARANG]]="","",IF(nota[[#This Row],[ID]]="",B7999,nota[[#This Row],[ID]]))</f>
        <v>8000</v>
      </c>
      <c r="C8000" s="22" t="str">
        <f>IF(nota[[#This Row],[ID]]="",C7999,nota[[#This Row],[SUPPLIER]])</f>
        <v>ATALI MAKMUR</v>
      </c>
      <c r="E8000" s="1" t="s">
        <v>109</v>
      </c>
      <c r="F8000" s="1" t="s">
        <v>58</v>
      </c>
      <c r="G8000" s="1" t="s">
        <v>6068</v>
      </c>
      <c r="I8000" s="2">
        <v>44894</v>
      </c>
      <c r="K8000" s="1" t="s">
        <v>4107</v>
      </c>
      <c r="L8000" s="3">
        <v>1</v>
      </c>
      <c r="M8000" s="4">
        <v>144</v>
      </c>
      <c r="N8000" s="1" t="s">
        <v>1908</v>
      </c>
      <c r="O8000" s="4">
        <v>27600</v>
      </c>
      <c r="P8000" s="4"/>
      <c r="Q8000" s="1" t="s">
        <v>6069</v>
      </c>
      <c r="R8000" s="5">
        <v>0.125</v>
      </c>
      <c r="S8000" s="5">
        <v>0.05</v>
      </c>
      <c r="T8000" s="4"/>
      <c r="U8000" s="18"/>
      <c r="V8000" s="4">
        <v>3974400</v>
      </c>
      <c r="W8000" s="4">
        <v>496800</v>
      </c>
      <c r="X8000" s="4">
        <v>173880</v>
      </c>
      <c r="Y8000" s="4">
        <v>670680</v>
      </c>
      <c r="Z8000" s="4">
        <v>3303720</v>
      </c>
      <c r="AA8000" s="4" t="s">
        <v>31</v>
      </c>
      <c r="AB8000" s="4" t="s">
        <v>31</v>
      </c>
      <c r="AC8000" s="4">
        <v>568800</v>
      </c>
      <c r="AD8000" s="4">
        <v>568800</v>
      </c>
      <c r="AE8000" s="4"/>
    </row>
    <row r="8001" spans="1:31" ht="12.75" x14ac:dyDescent="0.25">
      <c r="A8001" s="22" t="str">
        <f>IF(nota[[#This Row],[FAKTUR]]="","",ROW())</f>
        <v/>
      </c>
      <c r="B8001" s="22">
        <f>IF(nota[[#This Row],[NAMA BARANG]]="","",IF(nota[[#This Row],[ID]]="",B8000,nota[[#This Row],[ID]]))</f>
        <v>8000</v>
      </c>
      <c r="C8001" s="22" t="str">
        <f>IF(nota[[#This Row],[ID]]="",C8000,nota[[#This Row],[SUPPLIER]])</f>
        <v>ATALI MAKMUR</v>
      </c>
      <c r="K8001" s="1" t="s">
        <v>778</v>
      </c>
      <c r="L8001" s="3">
        <v>2</v>
      </c>
      <c r="M8001" s="4">
        <v>576</v>
      </c>
      <c r="N8001" s="1" t="s">
        <v>2004</v>
      </c>
      <c r="O8001" s="4">
        <v>6700</v>
      </c>
      <c r="P8001" s="4"/>
      <c r="Q8001" s="1" t="s">
        <v>3935</v>
      </c>
      <c r="R8001" s="5">
        <v>0.125</v>
      </c>
      <c r="S8001" s="5">
        <v>0.05</v>
      </c>
      <c r="T8001" s="4"/>
      <c r="U8001" s="18"/>
      <c r="V8001" s="4">
        <v>3859200</v>
      </c>
      <c r="W8001" s="4">
        <v>482400</v>
      </c>
      <c r="X8001" s="4">
        <v>168840</v>
      </c>
      <c r="Y8001" s="4">
        <v>651240</v>
      </c>
      <c r="Z8001" s="4">
        <v>3207960</v>
      </c>
      <c r="AA8001" s="4" t="s">
        <v>31</v>
      </c>
      <c r="AB8001" s="4" t="s">
        <v>31</v>
      </c>
      <c r="AC8001" s="4" t="s">
        <v>31</v>
      </c>
      <c r="AD8001" s="4" t="s">
        <v>31</v>
      </c>
      <c r="AE8001" s="4"/>
    </row>
    <row r="8002" spans="1:31" ht="12.75" x14ac:dyDescent="0.25">
      <c r="A8002" s="22" t="str">
        <f>IF(nota[[#This Row],[FAKTUR]]="","",ROW())</f>
        <v/>
      </c>
      <c r="B8002" s="22">
        <f>IF(nota[[#This Row],[NAMA BARANG]]="","",IF(nota[[#This Row],[ID]]="",B8001,nota[[#This Row],[ID]]))</f>
        <v>8000</v>
      </c>
      <c r="C8002" s="22" t="str">
        <f>IF(nota[[#This Row],[ID]]="",C8001,nota[[#This Row],[SUPPLIER]])</f>
        <v>ATALI MAKMUR</v>
      </c>
      <c r="K8002" s="1" t="s">
        <v>984</v>
      </c>
      <c r="M8002" s="4">
        <v>36</v>
      </c>
      <c r="N8002" s="1" t="s">
        <v>511</v>
      </c>
      <c r="O8002" s="4">
        <v>15800</v>
      </c>
      <c r="P8002" s="4"/>
      <c r="Q8002" s="1" t="s">
        <v>3929</v>
      </c>
      <c r="R8002" s="5">
        <v>0.125</v>
      </c>
      <c r="S8002" s="5">
        <v>0.05</v>
      </c>
      <c r="T8002" s="4"/>
      <c r="U8002" s="18"/>
      <c r="V8002" s="4">
        <v>568800</v>
      </c>
      <c r="W8002" s="4">
        <v>71100</v>
      </c>
      <c r="X8002" s="4">
        <v>24885</v>
      </c>
      <c r="Y8002" s="4">
        <v>95985</v>
      </c>
      <c r="Z8002" s="4">
        <v>472815</v>
      </c>
      <c r="AA8002" s="4" t="s">
        <v>31</v>
      </c>
      <c r="AB8002" s="4" t="s">
        <v>31</v>
      </c>
      <c r="AC8002" s="4">
        <v>900000</v>
      </c>
      <c r="AD8002" s="4">
        <v>1800000</v>
      </c>
      <c r="AE8002" s="4"/>
    </row>
    <row r="8003" spans="1:31" ht="12.75" x14ac:dyDescent="0.25">
      <c r="A8003" s="22" t="str">
        <f>IF(nota[[#This Row],[FAKTUR]]="","",ROW())</f>
        <v/>
      </c>
      <c r="B8003" s="22">
        <f>IF(nota[[#This Row],[NAMA BARANG]]="","",IF(nota[[#This Row],[ID]]="",B8002,nota[[#This Row],[ID]]))</f>
        <v>8000</v>
      </c>
      <c r="C8003" s="22" t="str">
        <f>IF(nota[[#This Row],[ID]]="",C8002,nota[[#This Row],[SUPPLIER]])</f>
        <v>ATALI MAKMUR</v>
      </c>
      <c r="K8003" s="1" t="s">
        <v>991</v>
      </c>
      <c r="M8003" s="4">
        <v>36</v>
      </c>
      <c r="N8003" s="1" t="s">
        <v>511</v>
      </c>
      <c r="O8003" s="4">
        <v>15800</v>
      </c>
      <c r="P8003" s="4"/>
      <c r="Q8003" s="1" t="s">
        <v>3929</v>
      </c>
      <c r="R8003" s="5">
        <v>0.125</v>
      </c>
      <c r="S8003" s="5">
        <v>0.05</v>
      </c>
      <c r="T8003" s="4"/>
      <c r="U8003" s="18"/>
      <c r="V8003" s="4">
        <v>568800</v>
      </c>
      <c r="W8003" s="4">
        <v>71100</v>
      </c>
      <c r="X8003" s="4">
        <v>24885</v>
      </c>
      <c r="Y8003" s="4">
        <v>95985</v>
      </c>
      <c r="Z8003" s="4">
        <v>472815</v>
      </c>
      <c r="AA8003" s="4" t="s">
        <v>31</v>
      </c>
      <c r="AB8003" s="4" t="s">
        <v>31</v>
      </c>
      <c r="AC8003" s="4" t="s">
        <v>31</v>
      </c>
      <c r="AD8003" s="4" t="s">
        <v>31</v>
      </c>
      <c r="AE8003" s="4"/>
    </row>
    <row r="8004" spans="1:31" ht="12.75" x14ac:dyDescent="0.25">
      <c r="A8004" s="22" t="str">
        <f>IF(nota[[#This Row],[FAKTUR]]="","",ROW())</f>
        <v/>
      </c>
      <c r="B8004" s="22">
        <f>IF(nota[[#This Row],[NAMA BARANG]]="","",IF(nota[[#This Row],[ID]]="",B8003,nota[[#This Row],[ID]]))</f>
        <v>8000</v>
      </c>
      <c r="C8004" s="22" t="str">
        <f>IF(nota[[#This Row],[ID]]="",C8003,nota[[#This Row],[SUPPLIER]])</f>
        <v>ATALI MAKMUR</v>
      </c>
      <c r="K8004" s="1" t="s">
        <v>5892</v>
      </c>
      <c r="M8004" s="4">
        <v>36</v>
      </c>
      <c r="N8004" s="1" t="s">
        <v>511</v>
      </c>
      <c r="O8004" s="4">
        <v>15800</v>
      </c>
      <c r="P8004" s="4"/>
      <c r="Q8004" s="1" t="s">
        <v>3929</v>
      </c>
      <c r="R8004" s="5">
        <v>0.125</v>
      </c>
      <c r="S8004" s="5">
        <v>0.05</v>
      </c>
      <c r="T8004" s="4"/>
      <c r="U8004" s="18"/>
      <c r="V8004" s="4">
        <v>568800</v>
      </c>
      <c r="W8004" s="4">
        <v>71100</v>
      </c>
      <c r="X8004" s="4">
        <v>24885</v>
      </c>
      <c r="Y8004" s="4">
        <v>95985</v>
      </c>
      <c r="Z8004" s="4">
        <v>472815</v>
      </c>
      <c r="AA8004" s="4" t="s">
        <v>31</v>
      </c>
      <c r="AB8004" s="4" t="s">
        <v>31</v>
      </c>
      <c r="AC8004" s="4">
        <v>1740000</v>
      </c>
      <c r="AD8004" s="4">
        <v>5220000</v>
      </c>
      <c r="AE8004" s="4"/>
    </row>
    <row r="8005" spans="1:31" ht="12.75" x14ac:dyDescent="0.25">
      <c r="A8005" s="22" t="str">
        <f>IF(nota[[#This Row],[FAKTUR]]="","",ROW())</f>
        <v/>
      </c>
      <c r="B8005" s="22">
        <f>IF(nota[[#This Row],[NAMA BARANG]]="","",IF(nota[[#This Row],[ID]]="",B8004,nota[[#This Row],[ID]]))</f>
        <v>8000</v>
      </c>
      <c r="C8005" s="22" t="str">
        <f>IF(nota[[#This Row],[ID]]="",C8004,nota[[#This Row],[SUPPLIER]])</f>
        <v>ATALI MAKMUR</v>
      </c>
      <c r="K8005" s="1" t="s">
        <v>987</v>
      </c>
      <c r="M8005" s="4">
        <v>36</v>
      </c>
      <c r="N8005" s="1" t="s">
        <v>511</v>
      </c>
      <c r="O8005" s="4">
        <v>15800</v>
      </c>
      <c r="P8005" s="4"/>
      <c r="Q8005" s="1" t="s">
        <v>3929</v>
      </c>
      <c r="R8005" s="5">
        <v>0.125</v>
      </c>
      <c r="S8005" s="5">
        <v>0.05</v>
      </c>
      <c r="T8005" s="4"/>
      <c r="U8005" s="18"/>
      <c r="V8005" s="4">
        <v>568800</v>
      </c>
      <c r="W8005" s="4">
        <v>71100</v>
      </c>
      <c r="X8005" s="4">
        <v>24885</v>
      </c>
      <c r="Y8005" s="4">
        <v>95985</v>
      </c>
      <c r="Z8005" s="4">
        <v>472815</v>
      </c>
      <c r="AA8005" s="4">
        <v>1705860</v>
      </c>
      <c r="AB8005" s="4">
        <v>8402940</v>
      </c>
      <c r="AC8005" s="4" t="s">
        <v>31</v>
      </c>
      <c r="AD8005" s="4" t="s">
        <v>31</v>
      </c>
      <c r="AE8005" s="4"/>
    </row>
    <row r="8006" spans="1:31" ht="12.75" x14ac:dyDescent="0.25">
      <c r="A8006" s="22" t="str">
        <f>IF(nota[[#This Row],[FAKTUR]]="","",ROW())</f>
        <v/>
      </c>
      <c r="B8006" s="22" t="str">
        <f>IF(nota[[#This Row],[NAMA BARANG]]="","",IF(nota[[#This Row],[ID]]="",B8005,nota[[#This Row],[ID]]))</f>
        <v/>
      </c>
      <c r="C8006" s="22" t="str">
        <f>IF(nota[[#This Row],[ID]]="",C8005,nota[[#This Row],[SUPPLIER]])</f>
        <v>ATALI MAKMUR</v>
      </c>
      <c r="M8006" s="4"/>
      <c r="O8006" s="4"/>
      <c r="P8006" s="4"/>
      <c r="R8006" s="5"/>
      <c r="S8006" s="5"/>
      <c r="T8006" s="4"/>
      <c r="U8006" s="18"/>
      <c r="V8006" s="4" t="s">
        <v>31</v>
      </c>
      <c r="W8006" s="4" t="s">
        <v>31</v>
      </c>
      <c r="X8006" s="4" t="s">
        <v>31</v>
      </c>
      <c r="Y8006" s="4" t="s">
        <v>31</v>
      </c>
      <c r="Z8006" s="4" t="s">
        <v>31</v>
      </c>
      <c r="AA8006" s="4" t="s">
        <v>31</v>
      </c>
      <c r="AB8006" s="4" t="s">
        <v>31</v>
      </c>
      <c r="AC8006" s="4">
        <v>1368000</v>
      </c>
      <c r="AD8006" s="4">
        <v>13680000</v>
      </c>
      <c r="AE8006" s="4"/>
    </row>
    <row r="8007" spans="1:31" ht="12.75" x14ac:dyDescent="0.25">
      <c r="A8007" s="22">
        <f>IF(nota[[#This Row],[FAKTUR]]="","",ROW())</f>
        <v>8007</v>
      </c>
      <c r="B8007" s="22">
        <f>IF(nota[[#This Row],[NAMA BARANG]]="","",IF(nota[[#This Row],[ID]]="",B8006,nota[[#This Row],[ID]]))</f>
        <v>8007</v>
      </c>
      <c r="C8007" s="22" t="str">
        <f>IF(nota[[#This Row],[ID]]="",C8006,nota[[#This Row],[SUPPLIER]])</f>
        <v>BINTANG SAUDARA</v>
      </c>
      <c r="E8007" s="1" t="s">
        <v>196</v>
      </c>
      <c r="F8007" s="1" t="s">
        <v>28</v>
      </c>
      <c r="G8007" s="1" t="s">
        <v>6070</v>
      </c>
      <c r="I8007" s="2">
        <v>44894</v>
      </c>
      <c r="K8007" s="1" t="s">
        <v>6071</v>
      </c>
      <c r="L8007" s="3">
        <v>2</v>
      </c>
      <c r="M8007" s="4">
        <v>72</v>
      </c>
      <c r="N8007" s="1" t="s">
        <v>511</v>
      </c>
      <c r="O8007" s="4">
        <v>25000</v>
      </c>
      <c r="P8007" s="4"/>
      <c r="Q8007" s="1" t="s">
        <v>5873</v>
      </c>
      <c r="R8007" s="5"/>
      <c r="S8007" s="5"/>
      <c r="T8007" s="4"/>
      <c r="U8007" s="18"/>
      <c r="V8007" s="4">
        <v>1800000</v>
      </c>
      <c r="W8007" s="4">
        <v>0</v>
      </c>
      <c r="X8007" s="4">
        <v>0</v>
      </c>
      <c r="Y8007" s="4">
        <v>0</v>
      </c>
      <c r="Z8007" s="4">
        <v>1800000</v>
      </c>
      <c r="AA8007" s="4">
        <v>0</v>
      </c>
      <c r="AB8007" s="4">
        <v>1800000</v>
      </c>
      <c r="AC8007" s="4">
        <v>2000000</v>
      </c>
      <c r="AD8007" s="4">
        <v>6000000</v>
      </c>
      <c r="AE8007" s="4"/>
    </row>
    <row r="8008" spans="1:31" ht="12.75" x14ac:dyDescent="0.25">
      <c r="A8008" s="22" t="str">
        <f>IF(nota[[#This Row],[FAKTUR]]="","",ROW())</f>
        <v/>
      </c>
      <c r="B8008" s="22" t="str">
        <f>IF(nota[[#This Row],[NAMA BARANG]]="","",IF(nota[[#This Row],[ID]]="",B8007,nota[[#This Row],[ID]]))</f>
        <v/>
      </c>
      <c r="C8008" s="22" t="str">
        <f>IF(nota[[#This Row],[ID]]="",C8007,nota[[#This Row],[SUPPLIER]])</f>
        <v>BINTANG SAUDARA</v>
      </c>
      <c r="M8008" s="4"/>
      <c r="O8008" s="4"/>
      <c r="P8008" s="4"/>
      <c r="R8008" s="5"/>
      <c r="S8008" s="5"/>
      <c r="T8008" s="4"/>
      <c r="U8008" s="18"/>
      <c r="V8008" s="4" t="s">
        <v>31</v>
      </c>
      <c r="W8008" s="4" t="s">
        <v>31</v>
      </c>
      <c r="X8008" s="4" t="s">
        <v>31</v>
      </c>
      <c r="Y8008" s="4" t="s">
        <v>31</v>
      </c>
      <c r="Z8008" s="4" t="s">
        <v>31</v>
      </c>
      <c r="AA8008" s="4" t="s">
        <v>31</v>
      </c>
      <c r="AB8008" s="4" t="s">
        <v>31</v>
      </c>
      <c r="AC8008" s="4">
        <v>2200000</v>
      </c>
      <c r="AD8008" s="4">
        <v>11000000</v>
      </c>
      <c r="AE8008" s="4"/>
    </row>
    <row r="8009" spans="1:31" ht="12.75" x14ac:dyDescent="0.25">
      <c r="A8009" s="22">
        <f>IF(nota[[#This Row],[FAKTUR]]="","",ROW())</f>
        <v>8009</v>
      </c>
      <c r="B8009" s="22">
        <f>IF(nota[[#This Row],[NAMA BARANG]]="","",IF(nota[[#This Row],[ID]]="",B8008,nota[[#This Row],[ID]]))</f>
        <v>8009</v>
      </c>
      <c r="C8009" s="22" t="str">
        <f>IF(nota[[#This Row],[ID]]="",C8008,nota[[#This Row],[SUPPLIER]])</f>
        <v>BINTANG SAUDARA</v>
      </c>
      <c r="E8009" s="1" t="s">
        <v>196</v>
      </c>
      <c r="F8009" s="1" t="s">
        <v>28</v>
      </c>
      <c r="G8009" s="1" t="s">
        <v>6072</v>
      </c>
      <c r="I8009" s="2">
        <v>44894</v>
      </c>
      <c r="K8009" s="1" t="s">
        <v>6073</v>
      </c>
      <c r="L8009" s="3">
        <v>3</v>
      </c>
      <c r="M8009" s="4">
        <v>120</v>
      </c>
      <c r="N8009" s="1" t="s">
        <v>511</v>
      </c>
      <c r="O8009" s="4">
        <v>43500</v>
      </c>
      <c r="P8009" s="4"/>
      <c r="Q8009" s="1" t="s">
        <v>4075</v>
      </c>
      <c r="R8009" s="5"/>
      <c r="S8009" s="5"/>
      <c r="T8009" s="4"/>
      <c r="U8009" s="18"/>
      <c r="V8009" s="4">
        <v>5220000</v>
      </c>
      <c r="W8009" s="4">
        <v>0</v>
      </c>
      <c r="X8009" s="4">
        <v>0</v>
      </c>
      <c r="Y8009" s="4">
        <v>0</v>
      </c>
      <c r="Z8009" s="4">
        <v>5220000</v>
      </c>
      <c r="AA8009" s="4">
        <v>0</v>
      </c>
      <c r="AB8009" s="4">
        <v>5220000</v>
      </c>
      <c r="AC8009" s="4" t="s">
        <v>31</v>
      </c>
      <c r="AD8009" s="4" t="s">
        <v>31</v>
      </c>
      <c r="AE8009" s="4"/>
    </row>
    <row r="8010" spans="1:31" ht="12.75" x14ac:dyDescent="0.25">
      <c r="A8010" s="22" t="str">
        <f>IF(nota[[#This Row],[FAKTUR]]="","",ROW())</f>
        <v/>
      </c>
      <c r="B8010" s="22" t="str">
        <f>IF(nota[[#This Row],[NAMA BARANG]]="","",IF(nota[[#This Row],[ID]]="",B8009,nota[[#This Row],[ID]]))</f>
        <v/>
      </c>
      <c r="C8010" s="22" t="str">
        <f>IF(nota[[#This Row],[ID]]="",C8009,nota[[#This Row],[SUPPLIER]])</f>
        <v>BINTANG SAUDARA</v>
      </c>
      <c r="M8010" s="4"/>
      <c r="O8010" s="4"/>
      <c r="P8010" s="4"/>
      <c r="R8010" s="5"/>
      <c r="S8010" s="5"/>
      <c r="T8010" s="4"/>
      <c r="U8010" s="18"/>
      <c r="V8010" s="4" t="s">
        <v>31</v>
      </c>
      <c r="W8010" s="4" t="s">
        <v>31</v>
      </c>
      <c r="X8010" s="4" t="s">
        <v>31</v>
      </c>
      <c r="Y8010" s="4" t="s">
        <v>31</v>
      </c>
      <c r="Z8010" s="4" t="s">
        <v>31</v>
      </c>
      <c r="AA8010" s="4" t="s">
        <v>31</v>
      </c>
      <c r="AB8010" s="4" t="s">
        <v>31</v>
      </c>
      <c r="AC8010" s="4">
        <v>2928000</v>
      </c>
      <c r="AD8010" s="4">
        <v>29280000</v>
      </c>
      <c r="AE8010" s="4"/>
    </row>
    <row r="8011" spans="1:31" ht="12.75" x14ac:dyDescent="0.25">
      <c r="A8011" s="22">
        <f>IF(nota[[#This Row],[FAKTUR]]="","",ROW())</f>
        <v>8011</v>
      </c>
      <c r="B8011" s="22">
        <f>IF(nota[[#This Row],[NAMA BARANG]]="","",IF(nota[[#This Row],[ID]]="",B8010,nota[[#This Row],[ID]]))</f>
        <v>8011</v>
      </c>
      <c r="C8011" s="22" t="str">
        <f>IF(nota[[#This Row],[ID]]="",C8010,nota[[#This Row],[SUPPLIER]])</f>
        <v>DUTA BUANA</v>
      </c>
      <c r="E8011" s="1" t="s">
        <v>2774</v>
      </c>
      <c r="F8011" s="1" t="s">
        <v>28</v>
      </c>
      <c r="G8011" s="1" t="s">
        <v>6074</v>
      </c>
      <c r="I8011" s="2">
        <v>44895</v>
      </c>
      <c r="K8011" s="1" t="s">
        <v>6075</v>
      </c>
      <c r="L8011" s="3">
        <v>10</v>
      </c>
      <c r="M8011" s="4">
        <v>2400</v>
      </c>
      <c r="N8011" s="1" t="s">
        <v>2004</v>
      </c>
      <c r="O8011" s="4">
        <v>5700</v>
      </c>
      <c r="P8011" s="4"/>
      <c r="Q8011" s="1" t="s">
        <v>4056</v>
      </c>
      <c r="R8011" s="5"/>
      <c r="S8011" s="5"/>
      <c r="T8011" s="4"/>
      <c r="U8011" s="18"/>
      <c r="V8011" s="4">
        <v>13680000</v>
      </c>
      <c r="W8011" s="4">
        <v>0</v>
      </c>
      <c r="X8011" s="4">
        <v>0</v>
      </c>
      <c r="Y8011" s="4">
        <v>0</v>
      </c>
      <c r="Z8011" s="4">
        <v>13680000</v>
      </c>
      <c r="AA8011" s="4" t="s">
        <v>31</v>
      </c>
      <c r="AB8011" s="4" t="s">
        <v>31</v>
      </c>
      <c r="AC8011" s="4"/>
      <c r="AD8011" s="4"/>
      <c r="AE8011" s="4"/>
    </row>
    <row r="8012" spans="1:31" ht="12.75" x14ac:dyDescent="0.25">
      <c r="A8012" s="22" t="str">
        <f>IF(nota[[#This Row],[FAKTUR]]="","",ROW())</f>
        <v/>
      </c>
      <c r="B8012" s="22">
        <f>IF(nota[[#This Row],[NAMA BARANG]]="","",IF(nota[[#This Row],[ID]]="",B8011,nota[[#This Row],[ID]]))</f>
        <v>8011</v>
      </c>
      <c r="C8012" s="22" t="str">
        <f>IF(nota[[#This Row],[ID]]="",C8011,nota[[#This Row],[SUPPLIER]])</f>
        <v>DUTA BUANA</v>
      </c>
      <c r="K8012" s="1" t="s">
        <v>4059</v>
      </c>
      <c r="L8012" s="3">
        <v>3</v>
      </c>
      <c r="M8012" s="4">
        <v>600</v>
      </c>
      <c r="N8012" s="1" t="s">
        <v>192</v>
      </c>
      <c r="O8012" s="4">
        <v>10000</v>
      </c>
      <c r="P8012" s="4"/>
      <c r="Q8012" s="1" t="s">
        <v>4060</v>
      </c>
      <c r="R8012" s="5"/>
      <c r="S8012" s="5"/>
      <c r="T8012" s="4"/>
      <c r="U8012" s="18"/>
      <c r="V8012" s="4">
        <v>6000000</v>
      </c>
      <c r="W8012" s="4">
        <v>0</v>
      </c>
      <c r="X8012" s="4">
        <v>0</v>
      </c>
      <c r="Y8012" s="4">
        <v>0</v>
      </c>
      <c r="Z8012" s="4">
        <v>6000000</v>
      </c>
      <c r="AA8012" s="4" t="s">
        <v>31</v>
      </c>
      <c r="AB8012" s="4" t="s">
        <v>31</v>
      </c>
      <c r="AC8012" s="4"/>
      <c r="AD8012" s="4"/>
      <c r="AE8012" s="4"/>
    </row>
    <row r="8013" spans="1:31" ht="12.75" x14ac:dyDescent="0.25">
      <c r="A8013" s="22" t="str">
        <f>IF(nota[[#This Row],[FAKTUR]]="","",ROW())</f>
        <v/>
      </c>
      <c r="B8013" s="22">
        <f>IF(nota[[#This Row],[NAMA BARANG]]="","",IF(nota[[#This Row],[ID]]="",B8012,nota[[#This Row],[ID]]))</f>
        <v>8011</v>
      </c>
      <c r="C8013" s="22" t="str">
        <f>IF(nota[[#This Row],[ID]]="",C8012,nota[[#This Row],[SUPPLIER]])</f>
        <v>DUTA BUANA</v>
      </c>
      <c r="K8013" s="1" t="s">
        <v>6076</v>
      </c>
      <c r="L8013" s="3">
        <v>5</v>
      </c>
      <c r="M8013" s="4">
        <v>250</v>
      </c>
      <c r="N8013" s="1" t="s">
        <v>192</v>
      </c>
      <c r="O8013" s="4">
        <v>44000</v>
      </c>
      <c r="P8013" s="4"/>
      <c r="Q8013" s="1" t="s">
        <v>4138</v>
      </c>
      <c r="R8013" s="5"/>
      <c r="S8013" s="5"/>
      <c r="T8013" s="4"/>
      <c r="U8013" s="18"/>
      <c r="V8013" s="4">
        <v>11000000</v>
      </c>
      <c r="W8013" s="4">
        <v>0</v>
      </c>
      <c r="X8013" s="4">
        <v>0</v>
      </c>
      <c r="Y8013" s="4">
        <v>0</v>
      </c>
      <c r="Z8013" s="4">
        <v>11000000</v>
      </c>
      <c r="AA8013" s="4">
        <v>0</v>
      </c>
      <c r="AB8013" s="4">
        <v>30680000</v>
      </c>
      <c r="AC8013" s="4"/>
      <c r="AD8013" s="4"/>
      <c r="AE8013" s="4"/>
    </row>
    <row r="8014" spans="1:31" ht="12.75" x14ac:dyDescent="0.25">
      <c r="A8014" s="22" t="str">
        <f>IF(nota[[#This Row],[FAKTUR]]="","",ROW())</f>
        <v/>
      </c>
      <c r="B8014" s="22" t="str">
        <f>IF(nota[[#This Row],[NAMA BARANG]]="","",IF(nota[[#This Row],[ID]]="",B8013,nota[[#This Row],[ID]]))</f>
        <v/>
      </c>
      <c r="C8014" s="22" t="str">
        <f>IF(nota[[#This Row],[ID]]="",C8013,nota[[#This Row],[SUPPLIER]])</f>
        <v>DUTA BUANA</v>
      </c>
      <c r="M8014" s="4"/>
      <c r="O8014" s="4"/>
      <c r="P8014" s="4"/>
      <c r="R8014" s="5"/>
      <c r="S8014" s="5"/>
      <c r="T8014" s="4"/>
      <c r="U8014" s="18"/>
      <c r="V8014" s="4" t="s">
        <v>31</v>
      </c>
      <c r="W8014" s="4" t="s">
        <v>31</v>
      </c>
      <c r="X8014" s="4" t="s">
        <v>31</v>
      </c>
      <c r="Y8014" s="4" t="s">
        <v>31</v>
      </c>
      <c r="Z8014" s="4" t="s">
        <v>31</v>
      </c>
      <c r="AA8014" s="4" t="s">
        <v>31</v>
      </c>
      <c r="AB8014" s="4" t="s">
        <v>31</v>
      </c>
      <c r="AC8014" s="4"/>
      <c r="AD8014" s="4"/>
      <c r="AE8014" s="4"/>
    </row>
    <row r="8015" spans="1:31" ht="12.75" x14ac:dyDescent="0.25">
      <c r="A8015" s="22">
        <f>IF(nota[[#This Row],[FAKTUR]]="","",ROW())</f>
        <v>8015</v>
      </c>
      <c r="B8015" s="22">
        <f>IF(nota[[#This Row],[NAMA BARANG]]="","",IF(nota[[#This Row],[ID]]="",B8014,nota[[#This Row],[ID]]))</f>
        <v>8015</v>
      </c>
      <c r="C8015" s="22" t="str">
        <f>IF(nota[[#This Row],[ID]]="",C8014,nota[[#This Row],[SUPPLIER]])</f>
        <v>DUTA BUANA</v>
      </c>
      <c r="E8015" s="1" t="s">
        <v>2774</v>
      </c>
      <c r="F8015" s="1" t="s">
        <v>28</v>
      </c>
      <c r="G8015" s="1" t="s">
        <v>6077</v>
      </c>
      <c r="I8015" s="2">
        <v>44895</v>
      </c>
      <c r="K8015" s="1" t="s">
        <v>5572</v>
      </c>
      <c r="L8015" s="3">
        <v>10</v>
      </c>
      <c r="M8015" s="4">
        <v>960</v>
      </c>
      <c r="N8015" s="1" t="s">
        <v>192</v>
      </c>
      <c r="O8015" s="4">
        <v>30500</v>
      </c>
      <c r="P8015" s="4"/>
      <c r="Q8015" s="1" t="s">
        <v>3596</v>
      </c>
      <c r="R8015" s="5"/>
      <c r="S8015" s="5"/>
      <c r="T8015" s="4"/>
      <c r="U8015" s="18"/>
      <c r="V8015" s="4">
        <v>29280000</v>
      </c>
      <c r="W8015" s="4">
        <v>0</v>
      </c>
      <c r="X8015" s="4">
        <v>0</v>
      </c>
      <c r="Y8015" s="4">
        <v>0</v>
      </c>
      <c r="Z8015" s="4">
        <v>29280000</v>
      </c>
      <c r="AA8015" s="4">
        <v>0</v>
      </c>
      <c r="AB8015" s="4">
        <v>29280000</v>
      </c>
      <c r="AC8015" s="4"/>
      <c r="AD8015" s="4"/>
      <c r="AE8015" s="4"/>
    </row>
    <row r="8016" spans="1:31" ht="12.75" x14ac:dyDescent="0.25">
      <c r="A8016" s="22" t="str">
        <f>IF(nota[[#This Row],[FAKTUR]]="","",ROW())</f>
        <v/>
      </c>
      <c r="B8016" s="22" t="str">
        <f>IF(nota[[#This Row],[NAMA BARANG]]="","",IF(nota[[#This Row],[ID]]="",B8015,nota[[#This Row],[ID]]))</f>
        <v/>
      </c>
      <c r="C8016" s="22" t="str">
        <f>IF(nota[[#This Row],[ID]]="",C8015,nota[[#This Row],[SUPPLIER]])</f>
        <v>DUTA BUANA</v>
      </c>
      <c r="M8016" s="4"/>
      <c r="O8016" s="4"/>
      <c r="P8016" s="4"/>
      <c r="R8016" s="5"/>
      <c r="S8016" s="5"/>
      <c r="T8016" s="4"/>
      <c r="U8016" s="18"/>
      <c r="V8016" s="4" t="s">
        <v>31</v>
      </c>
      <c r="W8016" s="4" t="s">
        <v>31</v>
      </c>
      <c r="X8016" s="4" t="s">
        <v>31</v>
      </c>
      <c r="Y8016" s="4" t="s">
        <v>31</v>
      </c>
      <c r="Z8016" s="4" t="s">
        <v>31</v>
      </c>
      <c r="AA8016" s="4" t="s">
        <v>31</v>
      </c>
      <c r="AB8016" s="4" t="s">
        <v>31</v>
      </c>
      <c r="AC8016" s="4"/>
      <c r="AD8016" s="4"/>
      <c r="AE8016" s="4"/>
    </row>
    <row r="8017" spans="1:31" ht="12.75" x14ac:dyDescent="0.25">
      <c r="A8017" s="22">
        <f>IF(nota[[#This Row],[FAKTUR]]="","",ROW())</f>
        <v>8017</v>
      </c>
      <c r="B8017" s="22">
        <f>IF(nota[[#This Row],[NAMA BARANG]]="","",IF(nota[[#This Row],[ID]]="",B8016,nota[[#This Row],[ID]]))</f>
        <v>8017</v>
      </c>
      <c r="C8017" s="22" t="str">
        <f>IF(nota[[#This Row],[ID]]="",C8016,nota[[#This Row],[SUPPLIER]])</f>
        <v>DB STATIONERY</v>
      </c>
      <c r="D8017" s="2">
        <v>44900</v>
      </c>
      <c r="E8017" s="1" t="s">
        <v>234</v>
      </c>
      <c r="F8017" s="1" t="s">
        <v>28</v>
      </c>
      <c r="G8017" s="1" t="s">
        <v>6086</v>
      </c>
      <c r="I8017" s="2">
        <v>44894</v>
      </c>
      <c r="K8017" s="1" t="s">
        <v>1497</v>
      </c>
      <c r="L8017" s="3">
        <v>2</v>
      </c>
      <c r="M8017" s="4">
        <v>192</v>
      </c>
      <c r="N8017" s="1" t="s">
        <v>192</v>
      </c>
      <c r="O8017" s="4">
        <v>29000</v>
      </c>
      <c r="P8017" s="4"/>
      <c r="Q8017" s="1" t="s">
        <v>3596</v>
      </c>
      <c r="R8017" s="5"/>
      <c r="S8017" s="5"/>
      <c r="T8017" s="4"/>
      <c r="U8017" s="18"/>
      <c r="V8017" s="4">
        <v>5568000</v>
      </c>
      <c r="W8017" s="4">
        <v>0</v>
      </c>
      <c r="X8017" s="4">
        <v>0</v>
      </c>
      <c r="Y8017" s="4">
        <v>0</v>
      </c>
      <c r="Z8017" s="4">
        <v>5568000</v>
      </c>
      <c r="AA8017" s="4" t="s">
        <v>31</v>
      </c>
      <c r="AB8017" s="4" t="s">
        <v>31</v>
      </c>
      <c r="AC8017" s="4"/>
      <c r="AD8017" s="4"/>
      <c r="AE8017" s="4"/>
    </row>
    <row r="8018" spans="1:31" ht="12.75" x14ac:dyDescent="0.25">
      <c r="A8018" s="22" t="str">
        <f>IF(nota[[#This Row],[FAKTUR]]="","",ROW())</f>
        <v/>
      </c>
      <c r="B8018" s="22">
        <f>IF(nota[[#This Row],[NAMA BARANG]]="","",IF(nota[[#This Row],[ID]]="",B8017,nota[[#This Row],[ID]]))</f>
        <v>8017</v>
      </c>
      <c r="C8018" s="22" t="str">
        <f>IF(nota[[#This Row],[ID]]="",C8017,nota[[#This Row],[SUPPLIER]])</f>
        <v>DB STATIONERY</v>
      </c>
      <c r="K8018" s="1" t="s">
        <v>6087</v>
      </c>
      <c r="L8018" s="3">
        <v>2</v>
      </c>
      <c r="M8018" s="4">
        <v>288</v>
      </c>
      <c r="N8018" s="1" t="s">
        <v>192</v>
      </c>
      <c r="O8018" s="4">
        <v>33000</v>
      </c>
      <c r="P8018" s="4"/>
      <c r="Q8018" s="1" t="s">
        <v>3591</v>
      </c>
      <c r="R8018" s="5"/>
      <c r="S8018" s="5"/>
      <c r="T8018" s="4"/>
      <c r="U8018" s="18"/>
      <c r="V8018" s="4">
        <v>9504000</v>
      </c>
      <c r="W8018" s="4">
        <v>0</v>
      </c>
      <c r="X8018" s="4">
        <v>0</v>
      </c>
      <c r="Y8018" s="4">
        <v>0</v>
      </c>
      <c r="Z8018" s="4">
        <v>9504000</v>
      </c>
      <c r="AA8018" s="4">
        <v>0</v>
      </c>
      <c r="AB8018" s="4">
        <v>15072000</v>
      </c>
      <c r="AC8018" s="4"/>
      <c r="AD8018" s="4"/>
      <c r="AE8018" s="4"/>
    </row>
    <row r="8019" spans="1:31" ht="12.75" x14ac:dyDescent="0.25">
      <c r="A8019" s="22" t="str">
        <f>IF(nota[[#This Row],[FAKTUR]]="","",ROW())</f>
        <v/>
      </c>
      <c r="B8019" s="22" t="str">
        <f>IF(nota[[#This Row],[NAMA BARANG]]="","",IF(nota[[#This Row],[ID]]="",B8018,nota[[#This Row],[ID]]))</f>
        <v/>
      </c>
      <c r="C8019" s="22" t="str">
        <f>IF(nota[[#This Row],[ID]]="",C8018,nota[[#This Row],[SUPPLIER]])</f>
        <v>DB STATIONERY</v>
      </c>
      <c r="M8019" s="4"/>
      <c r="O8019" s="4"/>
      <c r="P8019" s="4"/>
      <c r="R8019" s="5"/>
      <c r="S8019" s="5"/>
      <c r="T8019" s="4"/>
      <c r="U8019" s="18"/>
      <c r="V8019" s="4" t="s">
        <v>31</v>
      </c>
      <c r="W8019" s="4" t="s">
        <v>31</v>
      </c>
      <c r="X8019" s="4" t="s">
        <v>31</v>
      </c>
      <c r="Y8019" s="4" t="s">
        <v>31</v>
      </c>
      <c r="Z8019" s="4" t="s">
        <v>31</v>
      </c>
      <c r="AA8019" s="4" t="s">
        <v>31</v>
      </c>
      <c r="AB8019" s="4" t="s">
        <v>31</v>
      </c>
      <c r="AC8019" s="4"/>
      <c r="AD8019" s="4"/>
      <c r="AE8019" s="4"/>
    </row>
    <row r="8020" spans="1:31" ht="12.75" x14ac:dyDescent="0.25">
      <c r="A8020" s="22">
        <f>IF(nota[[#This Row],[FAKTUR]]="","",ROW())</f>
        <v>8020</v>
      </c>
      <c r="B8020" s="22">
        <f>IF(nota[[#This Row],[NAMA BARANG]]="","",IF(nota[[#This Row],[ID]]="",B8019,nota[[#This Row],[ID]]))</f>
        <v>8020</v>
      </c>
      <c r="C8020" s="22" t="str">
        <f>IF(nota[[#This Row],[ID]]="",C8019,nota[[#This Row],[SUPPLIER]])</f>
        <v>MSI</v>
      </c>
      <c r="E8020" s="1" t="s">
        <v>27</v>
      </c>
      <c r="F8020" s="1" t="s">
        <v>28</v>
      </c>
      <c r="G8020" s="1" t="s">
        <v>6088</v>
      </c>
      <c r="I8020" s="2">
        <v>44895</v>
      </c>
      <c r="K8020" s="1" t="s">
        <v>6089</v>
      </c>
      <c r="L8020" s="3">
        <v>60</v>
      </c>
      <c r="M8020" s="4">
        <v>3000</v>
      </c>
      <c r="N8020" s="1" t="s">
        <v>192</v>
      </c>
      <c r="O8020" s="4">
        <v>15750</v>
      </c>
      <c r="P8020" s="4"/>
      <c r="Q8020" s="1" t="s">
        <v>4138</v>
      </c>
      <c r="R8020" s="5"/>
      <c r="S8020" s="5"/>
      <c r="T8020" s="4"/>
      <c r="U8020" s="18"/>
      <c r="V8020" s="4">
        <v>47250000</v>
      </c>
      <c r="W8020" s="4">
        <v>0</v>
      </c>
      <c r="X8020" s="4">
        <v>0</v>
      </c>
      <c r="Y8020" s="4">
        <v>0</v>
      </c>
      <c r="Z8020" s="4">
        <v>47250000</v>
      </c>
      <c r="AA8020" s="4">
        <v>0</v>
      </c>
      <c r="AB8020" s="4">
        <v>47250000</v>
      </c>
      <c r="AC8020" s="4"/>
      <c r="AD8020" s="4"/>
      <c r="AE8020" s="4"/>
    </row>
    <row r="8021" spans="1:31" ht="12.75" x14ac:dyDescent="0.25">
      <c r="A8021" s="22" t="str">
        <f>IF(nota[[#This Row],[FAKTUR]]="","",ROW())</f>
        <v/>
      </c>
      <c r="B8021" s="22" t="str">
        <f>IF(nota[[#This Row],[NAMA BARANG]]="","",IF(nota[[#This Row],[ID]]="",B8020,nota[[#This Row],[ID]]))</f>
        <v/>
      </c>
      <c r="C8021" s="22" t="str">
        <f>IF(nota[[#This Row],[ID]]="",C8020,nota[[#This Row],[SUPPLIER]])</f>
        <v>MSI</v>
      </c>
      <c r="M8021" s="4"/>
      <c r="O8021" s="4"/>
      <c r="P8021" s="4"/>
      <c r="R8021" s="5"/>
      <c r="S8021" s="5"/>
      <c r="T8021" s="4"/>
      <c r="U8021" s="18"/>
      <c r="V8021" s="4" t="s">
        <v>31</v>
      </c>
      <c r="W8021" s="4" t="s">
        <v>31</v>
      </c>
      <c r="X8021" s="4" t="s">
        <v>31</v>
      </c>
      <c r="Y8021" s="4" t="s">
        <v>31</v>
      </c>
      <c r="Z8021" s="4" t="s">
        <v>31</v>
      </c>
      <c r="AA8021" s="4" t="s">
        <v>31</v>
      </c>
      <c r="AB8021" s="4" t="s">
        <v>31</v>
      </c>
      <c r="AC8021" s="4"/>
      <c r="AD8021" s="4"/>
      <c r="AE8021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1881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1594</v>
      </c>
      <c r="K2" t="s">
        <v>1595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1882</v>
      </c>
      <c r="K3" t="s">
        <v>1883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777</v>
      </c>
      <c r="K4" t="s">
        <v>778</v>
      </c>
      <c r="L4">
        <v>2</v>
      </c>
      <c r="O4" t="s">
        <v>31</v>
      </c>
      <c r="P4">
        <v>1886400</v>
      </c>
      <c r="Q4" t="s">
        <v>779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1164</v>
      </c>
      <c r="K5" t="s">
        <v>1165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661</v>
      </c>
      <c r="K6" t="s">
        <v>662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735</v>
      </c>
      <c r="K7" t="s">
        <v>736</v>
      </c>
      <c r="L7">
        <v>3</v>
      </c>
      <c r="O7" t="s">
        <v>31</v>
      </c>
      <c r="P7">
        <v>1600000</v>
      </c>
      <c r="Q7" t="s">
        <v>737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745</v>
      </c>
      <c r="K9" t="s">
        <v>746</v>
      </c>
      <c r="L9">
        <v>2</v>
      </c>
      <c r="O9" t="s">
        <v>31</v>
      </c>
      <c r="P9">
        <v>1656000</v>
      </c>
      <c r="Q9" t="s">
        <v>747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1884</v>
      </c>
      <c r="K10" t="s">
        <v>1885</v>
      </c>
      <c r="L10">
        <v>1</v>
      </c>
      <c r="O10" t="s">
        <v>31</v>
      </c>
      <c r="P10">
        <v>1324800</v>
      </c>
      <c r="Q10" t="s">
        <v>1163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1886</v>
      </c>
      <c r="K11" t="s">
        <v>1887</v>
      </c>
      <c r="L11">
        <v>1</v>
      </c>
      <c r="O11" t="s">
        <v>31</v>
      </c>
      <c r="P11">
        <v>1764000</v>
      </c>
      <c r="Q11" t="s">
        <v>1888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3330</v>
      </c>
      <c r="I13">
        <v>44721</v>
      </c>
      <c r="K13" t="s">
        <v>1887</v>
      </c>
      <c r="L13">
        <v>1</v>
      </c>
      <c r="M13">
        <v>50</v>
      </c>
      <c r="N13" t="s">
        <v>1112</v>
      </c>
      <c r="O13">
        <v>66000</v>
      </c>
      <c r="Q13" t="s">
        <v>3331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2004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2004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743</v>
      </c>
      <c r="L16">
        <v>2</v>
      </c>
      <c r="M16">
        <v>40</v>
      </c>
      <c r="N16" t="s">
        <v>3090</v>
      </c>
      <c r="O16">
        <v>67800</v>
      </c>
      <c r="Q16" t="s">
        <v>744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2568</v>
      </c>
      <c r="M17">
        <v>12</v>
      </c>
      <c r="N17" t="s">
        <v>1908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3332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5168</v>
      </c>
    </row>
    <row r="20" spans="1:30" x14ac:dyDescent="0.25">
      <c r="H20" t="s">
        <v>5169</v>
      </c>
    </row>
    <row r="21" spans="1:30" x14ac:dyDescent="0.25">
      <c r="H21" t="s">
        <v>5170</v>
      </c>
    </row>
    <row r="23" spans="1:30" x14ac:dyDescent="0.25">
      <c r="H23" t="s">
        <v>5171</v>
      </c>
    </row>
    <row r="24" spans="1:30" x14ac:dyDescent="0.25">
      <c r="H24" t="s">
        <v>5172</v>
      </c>
    </row>
    <row r="26" spans="1:30" x14ac:dyDescent="0.25">
      <c r="H26" t="s">
        <v>5173</v>
      </c>
    </row>
    <row r="27" spans="1:30" x14ac:dyDescent="0.25">
      <c r="H27" t="s">
        <v>5174</v>
      </c>
    </row>
    <row r="28" spans="1:30" x14ac:dyDescent="0.25">
      <c r="H28" t="s">
        <v>5175</v>
      </c>
    </row>
    <row r="30" spans="1:30" x14ac:dyDescent="0.25">
      <c r="H30" t="s">
        <v>5176</v>
      </c>
    </row>
    <row r="31" spans="1:30" x14ac:dyDescent="0.25">
      <c r="H31" t="s">
        <v>5177</v>
      </c>
    </row>
    <row r="32" spans="1:30" x14ac:dyDescent="0.25">
      <c r="H32" t="s">
        <v>5178</v>
      </c>
    </row>
    <row r="34" spans="8:8" x14ac:dyDescent="0.25">
      <c r="H34" t="s">
        <v>5179</v>
      </c>
    </row>
    <row r="35" spans="8:8" x14ac:dyDescent="0.25">
      <c r="H35" t="s">
        <v>5180</v>
      </c>
    </row>
    <row r="36" spans="8:8" x14ac:dyDescent="0.25">
      <c r="H36" t="s">
        <v>5181</v>
      </c>
    </row>
    <row r="38" spans="8:8" x14ac:dyDescent="0.25">
      <c r="H38" t="s">
        <v>5182</v>
      </c>
    </row>
    <row r="39" spans="8:8" x14ac:dyDescent="0.25">
      <c r="H39" t="s">
        <v>5183</v>
      </c>
    </row>
    <row r="40" spans="8:8" x14ac:dyDescent="0.25">
      <c r="H40" t="s">
        <v>5184</v>
      </c>
    </row>
    <row r="42" spans="8:8" x14ac:dyDescent="0.25">
      <c r="H42" t="s">
        <v>5185</v>
      </c>
    </row>
    <row r="43" spans="8:8" x14ac:dyDescent="0.25">
      <c r="H43" t="s">
        <v>5186</v>
      </c>
    </row>
    <row r="44" spans="8:8" x14ac:dyDescent="0.25">
      <c r="H44" t="s">
        <v>5187</v>
      </c>
    </row>
    <row r="45" spans="8:8" x14ac:dyDescent="0.25">
      <c r="H45" t="s">
        <v>5188</v>
      </c>
    </row>
    <row r="47" spans="8:8" x14ac:dyDescent="0.25">
      <c r="H47" t="s">
        <v>5189</v>
      </c>
    </row>
    <row r="48" spans="8:8" x14ac:dyDescent="0.25">
      <c r="H48" t="s">
        <v>5190</v>
      </c>
    </row>
    <row r="50" spans="8:8" x14ac:dyDescent="0.25">
      <c r="H50" t="s">
        <v>5191</v>
      </c>
    </row>
    <row r="51" spans="8:8" x14ac:dyDescent="0.25">
      <c r="H51" t="s">
        <v>5192</v>
      </c>
    </row>
    <row r="53" spans="8:8" x14ac:dyDescent="0.25">
      <c r="H53" t="s">
        <v>5193</v>
      </c>
    </row>
    <row r="54" spans="8:8" x14ac:dyDescent="0.25">
      <c r="H54" t="s">
        <v>5194</v>
      </c>
    </row>
    <row r="56" spans="8:8" x14ac:dyDescent="0.25">
      <c r="H56" t="s">
        <v>5195</v>
      </c>
    </row>
    <row r="57" spans="8:8" x14ac:dyDescent="0.25">
      <c r="H57" t="s">
        <v>5196</v>
      </c>
    </row>
    <row r="59" spans="8:8" x14ac:dyDescent="0.25">
      <c r="H59" t="s">
        <v>5197</v>
      </c>
    </row>
    <row r="60" spans="8:8" x14ac:dyDescent="0.25">
      <c r="H60" t="s">
        <v>5198</v>
      </c>
    </row>
    <row r="61" spans="8:8" x14ac:dyDescent="0.25">
      <c r="H61" t="s">
        <v>5199</v>
      </c>
    </row>
    <row r="63" spans="8:8" x14ac:dyDescent="0.25">
      <c r="H63" t="s">
        <v>5200</v>
      </c>
    </row>
    <row r="64" spans="8:8" x14ac:dyDescent="0.25">
      <c r="H64" t="s">
        <v>5201</v>
      </c>
    </row>
    <row r="65" spans="8:8" x14ac:dyDescent="0.25">
      <c r="H65" t="s">
        <v>5202</v>
      </c>
    </row>
    <row r="66" spans="8:8" x14ac:dyDescent="0.25">
      <c r="H66" t="s">
        <v>5203</v>
      </c>
    </row>
    <row r="68" spans="8:8" x14ac:dyDescent="0.25">
      <c r="H68" t="s">
        <v>5204</v>
      </c>
    </row>
    <row r="69" spans="8:8" x14ac:dyDescent="0.25">
      <c r="H69" t="s">
        <v>5205</v>
      </c>
    </row>
    <row r="70" spans="8:8" x14ac:dyDescent="0.25">
      <c r="H70" t="s">
        <v>5206</v>
      </c>
    </row>
    <row r="72" spans="8:8" x14ac:dyDescent="0.25">
      <c r="H72" t="s">
        <v>5207</v>
      </c>
    </row>
    <row r="73" spans="8:8" x14ac:dyDescent="0.25">
      <c r="H73" t="s">
        <v>5208</v>
      </c>
    </row>
    <row r="74" spans="8:8" x14ac:dyDescent="0.25">
      <c r="H74" t="s">
        <v>5209</v>
      </c>
    </row>
    <row r="76" spans="8:8" x14ac:dyDescent="0.25">
      <c r="H76" t="s">
        <v>5210</v>
      </c>
    </row>
    <row r="77" spans="8:8" x14ac:dyDescent="0.25">
      <c r="H77" t="s">
        <v>5211</v>
      </c>
    </row>
    <row r="79" spans="8:8" x14ac:dyDescent="0.25">
      <c r="H79" s="38" t="s">
        <v>5212</v>
      </c>
    </row>
    <row r="80" spans="8:8" x14ac:dyDescent="0.25">
      <c r="H80" s="38" t="s">
        <v>5213</v>
      </c>
    </row>
    <row r="82" spans="8:8" x14ac:dyDescent="0.25">
      <c r="H82" s="38" t="s">
        <v>5214</v>
      </c>
    </row>
    <row r="83" spans="8:8" x14ac:dyDescent="0.25">
      <c r="H83" s="38" t="s">
        <v>5215</v>
      </c>
    </row>
    <row r="84" spans="8:8" x14ac:dyDescent="0.25">
      <c r="H84" s="38" t="s">
        <v>5216</v>
      </c>
    </row>
    <row r="86" spans="8:8" x14ac:dyDescent="0.25">
      <c r="H86" s="38" t="s">
        <v>5217</v>
      </c>
    </row>
    <row r="87" spans="8:8" x14ac:dyDescent="0.25">
      <c r="H87" s="38" t="s">
        <v>5218</v>
      </c>
    </row>
    <row r="89" spans="8:8" x14ac:dyDescent="0.25">
      <c r="H89" s="38" t="s">
        <v>5219</v>
      </c>
    </row>
    <row r="90" spans="8:8" x14ac:dyDescent="0.25">
      <c r="H90" s="38" t="s">
        <v>5220</v>
      </c>
    </row>
    <row r="92" spans="8:8" x14ac:dyDescent="0.25">
      <c r="H92" s="38" t="s">
        <v>5221</v>
      </c>
    </row>
    <row r="93" spans="8:8" x14ac:dyDescent="0.25">
      <c r="H93" s="38" t="s">
        <v>5222</v>
      </c>
    </row>
    <row r="95" spans="8:8" x14ac:dyDescent="0.25">
      <c r="H95" s="38" t="s">
        <v>5223</v>
      </c>
    </row>
    <row r="96" spans="8:8" x14ac:dyDescent="0.25">
      <c r="H96" s="38" t="s">
        <v>5224</v>
      </c>
    </row>
    <row r="97" spans="8:8" x14ac:dyDescent="0.25">
      <c r="H97" s="38" t="s">
        <v>5225</v>
      </c>
    </row>
    <row r="98" spans="8:8" x14ac:dyDescent="0.25">
      <c r="H98" s="38" t="s">
        <v>5226</v>
      </c>
    </row>
    <row r="100" spans="8:8" x14ac:dyDescent="0.25">
      <c r="H100" s="38" t="s">
        <v>5227</v>
      </c>
    </row>
    <row r="102" spans="8:8" x14ac:dyDescent="0.25">
      <c r="H102" s="38" t="s">
        <v>5228</v>
      </c>
    </row>
    <row r="103" spans="8:8" x14ac:dyDescent="0.25">
      <c r="H103" s="38" t="s">
        <v>5229</v>
      </c>
    </row>
    <row r="105" spans="8:8" x14ac:dyDescent="0.25">
      <c r="H105" s="38" t="s">
        <v>5230</v>
      </c>
    </row>
    <row r="106" spans="8:8" x14ac:dyDescent="0.25">
      <c r="H106" s="38" t="s">
        <v>5231</v>
      </c>
    </row>
    <row r="108" spans="8:8" x14ac:dyDescent="0.25">
      <c r="H108" s="38" t="s">
        <v>5232</v>
      </c>
    </row>
    <row r="109" spans="8:8" x14ac:dyDescent="0.25">
      <c r="H109" s="38" t="s">
        <v>5233</v>
      </c>
    </row>
    <row r="111" spans="8:8" x14ac:dyDescent="0.25">
      <c r="H111" s="38" t="s">
        <v>5234</v>
      </c>
    </row>
    <row r="112" spans="8:8" x14ac:dyDescent="0.25">
      <c r="H112" s="38" t="s">
        <v>5235</v>
      </c>
    </row>
    <row r="113" spans="8:8" x14ac:dyDescent="0.25">
      <c r="H113" s="38" t="s">
        <v>5236</v>
      </c>
    </row>
    <row r="115" spans="8:8" x14ac:dyDescent="0.25">
      <c r="H115" s="38" t="s">
        <v>5237</v>
      </c>
    </row>
    <row r="116" spans="8:8" x14ac:dyDescent="0.25">
      <c r="H116" s="38" t="s">
        <v>5238</v>
      </c>
    </row>
    <row r="117" spans="8:8" x14ac:dyDescent="0.25">
      <c r="H117" s="38" t="s">
        <v>5239</v>
      </c>
    </row>
    <row r="118" spans="8:8" x14ac:dyDescent="0.25">
      <c r="H118" s="38" t="s">
        <v>5240</v>
      </c>
    </row>
    <row r="120" spans="8:8" x14ac:dyDescent="0.25">
      <c r="H120" s="38" t="s">
        <v>5241</v>
      </c>
    </row>
    <row r="121" spans="8:8" x14ac:dyDescent="0.25">
      <c r="H121" s="38" t="s">
        <v>5242</v>
      </c>
    </row>
    <row r="122" spans="8:8" x14ac:dyDescent="0.25">
      <c r="H122" s="38" t="s">
        <v>5243</v>
      </c>
    </row>
    <row r="124" spans="8:8" x14ac:dyDescent="0.25">
      <c r="H124" s="38" t="s">
        <v>5244</v>
      </c>
    </row>
    <row r="125" spans="8:8" x14ac:dyDescent="0.25">
      <c r="H125" s="38" t="s">
        <v>5245</v>
      </c>
    </row>
    <row r="127" spans="8:8" x14ac:dyDescent="0.25">
      <c r="H127" s="38" t="s">
        <v>5246</v>
      </c>
    </row>
    <row r="128" spans="8:8" x14ac:dyDescent="0.25">
      <c r="H128" s="38" t="s">
        <v>5247</v>
      </c>
    </row>
    <row r="130" spans="8:8" x14ac:dyDescent="0.25">
      <c r="H130" s="38" t="s">
        <v>5248</v>
      </c>
    </row>
    <row r="131" spans="8:8" x14ac:dyDescent="0.25">
      <c r="H131" s="38" t="s">
        <v>5249</v>
      </c>
    </row>
    <row r="132" spans="8:8" x14ac:dyDescent="0.25">
      <c r="H132" s="38" t="s">
        <v>5250</v>
      </c>
    </row>
    <row r="133" spans="8:8" x14ac:dyDescent="0.25">
      <c r="H133" s="38" t="s">
        <v>5251</v>
      </c>
    </row>
    <row r="135" spans="8:8" x14ac:dyDescent="0.25">
      <c r="H135" s="38" t="s">
        <v>5252</v>
      </c>
    </row>
    <row r="136" spans="8:8" x14ac:dyDescent="0.25">
      <c r="H136" s="38" t="s">
        <v>5253</v>
      </c>
    </row>
    <row r="137" spans="8:8" x14ac:dyDescent="0.25">
      <c r="H137" s="38" t="s">
        <v>5254</v>
      </c>
    </row>
    <row r="139" spans="8:8" x14ac:dyDescent="0.25">
      <c r="H139" s="38" t="s">
        <v>5255</v>
      </c>
    </row>
    <row r="140" spans="8:8" x14ac:dyDescent="0.25">
      <c r="H140" s="38" t="s">
        <v>5256</v>
      </c>
    </row>
    <row r="142" spans="8:8" x14ac:dyDescent="0.25">
      <c r="H142" s="38" t="s">
        <v>5257</v>
      </c>
    </row>
    <row r="143" spans="8:8" x14ac:dyDescent="0.25">
      <c r="H143" s="38" t="s">
        <v>5258</v>
      </c>
    </row>
    <row r="145" spans="8:8" x14ac:dyDescent="0.25">
      <c r="H145" s="38" t="s">
        <v>5259</v>
      </c>
    </row>
    <row r="146" spans="8:8" x14ac:dyDescent="0.25">
      <c r="H146" s="38" t="s">
        <v>5260</v>
      </c>
    </row>
    <row r="148" spans="8:8" x14ac:dyDescent="0.25">
      <c r="H148" s="38" t="s">
        <v>5261</v>
      </c>
    </row>
    <row r="149" spans="8:8" x14ac:dyDescent="0.25">
      <c r="H149" s="38" t="s">
        <v>5262</v>
      </c>
    </row>
    <row r="150" spans="8:8" x14ac:dyDescent="0.25">
      <c r="H150" s="38" t="s">
        <v>5263</v>
      </c>
    </row>
    <row r="152" spans="8:8" x14ac:dyDescent="0.25">
      <c r="H152" s="38" t="s">
        <v>5264</v>
      </c>
    </row>
    <row r="153" spans="8:8" x14ac:dyDescent="0.25">
      <c r="H153" s="38" t="s">
        <v>5265</v>
      </c>
    </row>
    <row r="155" spans="8:8" x14ac:dyDescent="0.25">
      <c r="H155" s="38" t="s">
        <v>5266</v>
      </c>
    </row>
    <row r="156" spans="8:8" x14ac:dyDescent="0.25">
      <c r="H156" s="38" t="s">
        <v>5267</v>
      </c>
    </row>
    <row r="158" spans="8:8" x14ac:dyDescent="0.25">
      <c r="H158" s="38" t="s">
        <v>5268</v>
      </c>
    </row>
    <row r="159" spans="8:8" x14ac:dyDescent="0.25">
      <c r="H159" s="38" t="s">
        <v>5269</v>
      </c>
    </row>
    <row r="160" spans="8:8" x14ac:dyDescent="0.25">
      <c r="H160" s="38" t="s">
        <v>5270</v>
      </c>
    </row>
    <row r="161" spans="8:8" x14ac:dyDescent="0.25">
      <c r="H161" s="38" t="s">
        <v>5271</v>
      </c>
    </row>
    <row r="163" spans="8:8" x14ac:dyDescent="0.25">
      <c r="H163" s="38" t="s">
        <v>5272</v>
      </c>
    </row>
    <row r="164" spans="8:8" x14ac:dyDescent="0.25">
      <c r="H164" s="38" t="s">
        <v>5273</v>
      </c>
    </row>
    <row r="165" spans="8:8" x14ac:dyDescent="0.25">
      <c r="H165" s="38" t="s">
        <v>5274</v>
      </c>
    </row>
    <row r="166" spans="8:8" x14ac:dyDescent="0.25">
      <c r="H166" s="38" t="s">
        <v>5275</v>
      </c>
    </row>
    <row r="168" spans="8:8" x14ac:dyDescent="0.25">
      <c r="H168" s="38" t="s">
        <v>5276</v>
      </c>
    </row>
    <row r="169" spans="8:8" x14ac:dyDescent="0.25">
      <c r="H169" s="38" t="s">
        <v>5277</v>
      </c>
    </row>
    <row r="170" spans="8:8" x14ac:dyDescent="0.25">
      <c r="H170" s="38" t="s">
        <v>5278</v>
      </c>
    </row>
    <row r="171" spans="8:8" x14ac:dyDescent="0.25">
      <c r="H171" s="38" t="s">
        <v>5279</v>
      </c>
    </row>
    <row r="173" spans="8:8" x14ac:dyDescent="0.25">
      <c r="H173" s="38" t="s">
        <v>5280</v>
      </c>
    </row>
    <row r="174" spans="8:8" x14ac:dyDescent="0.25">
      <c r="H174" s="38" t="s">
        <v>5281</v>
      </c>
    </row>
    <row r="175" spans="8:8" x14ac:dyDescent="0.25">
      <c r="H175" s="38" t="s">
        <v>5282</v>
      </c>
    </row>
    <row r="177" spans="8:8" x14ac:dyDescent="0.25">
      <c r="H177" s="38" t="s">
        <v>5283</v>
      </c>
    </row>
    <row r="178" spans="8:8" x14ac:dyDescent="0.25">
      <c r="H178" s="38" t="s">
        <v>5284</v>
      </c>
    </row>
    <row r="180" spans="8:8" x14ac:dyDescent="0.25">
      <c r="H180" s="38" t="s">
        <v>5285</v>
      </c>
    </row>
    <row r="181" spans="8:8" x14ac:dyDescent="0.25">
      <c r="H181" s="38" t="s">
        <v>5286</v>
      </c>
    </row>
    <row r="182" spans="8:8" x14ac:dyDescent="0.25">
      <c r="H182" s="38" t="s">
        <v>5287</v>
      </c>
    </row>
    <row r="184" spans="8:8" x14ac:dyDescent="0.25">
      <c r="H184" s="38" t="s">
        <v>5288</v>
      </c>
    </row>
    <row r="185" spans="8:8" x14ac:dyDescent="0.25">
      <c r="H185" s="38" t="s">
        <v>5289</v>
      </c>
    </row>
    <row r="186" spans="8:8" x14ac:dyDescent="0.25">
      <c r="H186" s="38" t="s">
        <v>5290</v>
      </c>
    </row>
    <row r="188" spans="8:8" x14ac:dyDescent="0.25">
      <c r="H188" s="38" t="s">
        <v>5291</v>
      </c>
    </row>
    <row r="189" spans="8:8" x14ac:dyDescent="0.25">
      <c r="H189" s="38" t="s">
        <v>5292</v>
      </c>
    </row>
    <row r="190" spans="8:8" x14ac:dyDescent="0.25">
      <c r="H190" s="38" t="s">
        <v>5293</v>
      </c>
    </row>
    <row r="192" spans="8:8" x14ac:dyDescent="0.25">
      <c r="H192" s="38" t="s">
        <v>5294</v>
      </c>
    </row>
    <row r="193" spans="8:8" x14ac:dyDescent="0.25">
      <c r="H193" s="38" t="s">
        <v>5295</v>
      </c>
    </row>
    <row r="194" spans="8:8" x14ac:dyDescent="0.25">
      <c r="H194" s="38" t="s">
        <v>5296</v>
      </c>
    </row>
    <row r="196" spans="8:8" x14ac:dyDescent="0.25">
      <c r="H196" s="38" t="s">
        <v>5297</v>
      </c>
    </row>
    <row r="197" spans="8:8" x14ac:dyDescent="0.25">
      <c r="H197" s="38" t="s">
        <v>5298</v>
      </c>
    </row>
    <row r="198" spans="8:8" x14ac:dyDescent="0.25">
      <c r="H198" s="38" t="s">
        <v>5299</v>
      </c>
    </row>
    <row r="200" spans="8:8" x14ac:dyDescent="0.25">
      <c r="H200" s="38" t="s">
        <v>5300</v>
      </c>
    </row>
    <row r="201" spans="8:8" x14ac:dyDescent="0.25">
      <c r="H201" s="38" t="s">
        <v>5301</v>
      </c>
    </row>
    <row r="203" spans="8:8" x14ac:dyDescent="0.25">
      <c r="H203" s="38" t="s">
        <v>5302</v>
      </c>
    </row>
    <row r="204" spans="8:8" x14ac:dyDescent="0.25">
      <c r="H204" s="38" t="s">
        <v>5303</v>
      </c>
    </row>
    <row r="205" spans="8:8" x14ac:dyDescent="0.25">
      <c r="H205" s="38" t="s">
        <v>5304</v>
      </c>
    </row>
    <row r="207" spans="8:8" x14ac:dyDescent="0.25">
      <c r="H207" s="38" t="s">
        <v>5305</v>
      </c>
    </row>
    <row r="208" spans="8:8" x14ac:dyDescent="0.25">
      <c r="H208" s="38" t="s">
        <v>5306</v>
      </c>
    </row>
    <row r="210" spans="8:8" x14ac:dyDescent="0.25">
      <c r="H210" s="38" t="s">
        <v>5307</v>
      </c>
    </row>
    <row r="211" spans="8:8" x14ac:dyDescent="0.25">
      <c r="H211" s="38" t="s">
        <v>5308</v>
      </c>
    </row>
    <row r="213" spans="8:8" x14ac:dyDescent="0.25">
      <c r="H213" s="38" t="s">
        <v>5309</v>
      </c>
    </row>
    <row r="214" spans="8:8" x14ac:dyDescent="0.25">
      <c r="H214" s="38" t="s">
        <v>5310</v>
      </c>
    </row>
    <row r="215" spans="8:8" x14ac:dyDescent="0.25">
      <c r="H215" s="38" t="s">
        <v>5311</v>
      </c>
    </row>
    <row r="217" spans="8:8" x14ac:dyDescent="0.25">
      <c r="H217" s="38" t="s">
        <v>5312</v>
      </c>
    </row>
    <row r="219" spans="8:8" x14ac:dyDescent="0.25">
      <c r="H219" s="38" t="s">
        <v>5313</v>
      </c>
    </row>
    <row r="220" spans="8:8" x14ac:dyDescent="0.25">
      <c r="H220" s="38" t="s">
        <v>5314</v>
      </c>
    </row>
    <row r="222" spans="8:8" x14ac:dyDescent="0.25">
      <c r="H222" s="38" t="s">
        <v>5315</v>
      </c>
    </row>
    <row r="223" spans="8:8" x14ac:dyDescent="0.25">
      <c r="H223" s="38" t="s">
        <v>5316</v>
      </c>
    </row>
    <row r="224" spans="8:8" x14ac:dyDescent="0.25">
      <c r="H224" s="38" t="s">
        <v>5317</v>
      </c>
    </row>
    <row r="225" spans="8:8" x14ac:dyDescent="0.25">
      <c r="H225" s="38" t="s">
        <v>5318</v>
      </c>
    </row>
    <row r="226" spans="8:8" x14ac:dyDescent="0.25">
      <c r="H226" s="38" t="s">
        <v>5319</v>
      </c>
    </row>
    <row r="227" spans="8:8" x14ac:dyDescent="0.25">
      <c r="H227" s="38" t="s">
        <v>5320</v>
      </c>
    </row>
    <row r="228" spans="8:8" x14ac:dyDescent="0.25">
      <c r="H228" s="38" t="s">
        <v>5321</v>
      </c>
    </row>
    <row r="229" spans="8:8" x14ac:dyDescent="0.25">
      <c r="H229" s="38" t="s">
        <v>5322</v>
      </c>
    </row>
    <row r="230" spans="8:8" x14ac:dyDescent="0.25">
      <c r="H230" s="38" t="s">
        <v>5323</v>
      </c>
    </row>
    <row r="231" spans="8:8" x14ac:dyDescent="0.25">
      <c r="H231" s="38" t="s">
        <v>5324</v>
      </c>
    </row>
    <row r="232" spans="8:8" x14ac:dyDescent="0.25">
      <c r="H232" s="38" t="s">
        <v>5325</v>
      </c>
    </row>
    <row r="233" spans="8:8" x14ac:dyDescent="0.25">
      <c r="H233" s="38" t="s">
        <v>5326</v>
      </c>
    </row>
    <row r="234" spans="8:8" x14ac:dyDescent="0.25">
      <c r="H234" s="38" t="s">
        <v>5327</v>
      </c>
    </row>
    <row r="235" spans="8:8" x14ac:dyDescent="0.25">
      <c r="H235" s="38" t="s">
        <v>5328</v>
      </c>
    </row>
    <row r="237" spans="8:8" x14ac:dyDescent="0.25">
      <c r="H237" s="38" t="s">
        <v>5329</v>
      </c>
    </row>
    <row r="238" spans="8:8" x14ac:dyDescent="0.25">
      <c r="H238" s="38" t="s">
        <v>5330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2022-12-22T02:46:06Z</dcterms:modified>
</cp:coreProperties>
</file>